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hart3.xml" ContentType="application/vnd.openxmlformats-officedocument.drawingml.char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filterPrivacy="1" hidePivotFieldList="1" defaultThemeVersion="166925"/>
  <xr:revisionPtr revIDLastSave="0" documentId="13_ncr:1_{F6753F28-7B7E-47D5-AA28-2AD00A5110D1}" xr6:coauthVersionLast="47" xr6:coauthVersionMax="47" xr10:uidLastSave="{00000000-0000-0000-0000-000000000000}"/>
  <bookViews>
    <workbookView xWindow="28680" yWindow="2700" windowWidth="29040" windowHeight="15840" tabRatio="745" xr2:uid="{00000000-000D-0000-FFFF-FFFF00000000}"/>
  </bookViews>
  <sheets>
    <sheet name="E-1 Rates" sheetId="2" r:id="rId1"/>
    <sheet name="E-2 Summary" sheetId="11" r:id="rId2"/>
    <sheet name="E-3 Summary" sheetId="18" r:id="rId3"/>
    <sheet name="E-4 Distribution" sheetId="12" r:id="rId4"/>
    <sheet name="E-5 Per POD" sheetId="13" r:id="rId5"/>
    <sheet name="E-6 Component" sheetId="14" r:id="rId6"/>
    <sheet name="E-7a Summary &gt;10%" sheetId="19" r:id="rId7"/>
    <sheet name="E-7b Summary &gt;10%" sheetId="16" r:id="rId8"/>
    <sheet name="E-8 Abbreviations" sheetId="17" r:id="rId9"/>
  </sheets>
  <definedNames>
    <definedName name="_xlnm.Print_Area" localSheetId="1">'E-2 Summary'!$A$1:$E$86</definedName>
    <definedName name="_xlnm.Print_Area" localSheetId="2">'E-3 Summary'!$A$1:$E$86</definedName>
    <definedName name="_xlnm.Print_Area" localSheetId="3">'E-4 Distribution'!#REF!</definedName>
    <definedName name="_xlnm.Print_Area" localSheetId="8">'E-8 Abbreviations'!$A$1:$D$38</definedName>
    <definedName name="_xlnm.Print_Titles" localSheetId="1">'E-2 Summary'!$3:$5</definedName>
    <definedName name="_xlnm.Print_Titles" localSheetId="2">'E-3 Summary'!$3:$5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2" l="1"/>
  <c r="C6" i="2"/>
  <c r="F11" i="2"/>
  <c r="F28" i="2" l="1"/>
  <c r="F25" i="2"/>
  <c r="F22" i="2"/>
  <c r="F19" i="2"/>
  <c r="F12" i="2"/>
  <c r="F13" i="2"/>
  <c r="F14" i="2"/>
  <c r="F15" i="2"/>
  <c r="B37" i="12" l="1"/>
  <c r="B38" i="12" s="1"/>
  <c r="A37" i="12"/>
  <c r="A39" i="12" l="1"/>
  <c r="B39" i="12"/>
  <c r="A38" i="12"/>
  <c r="A23" i="18"/>
  <c r="A32" i="18" s="1"/>
  <c r="A41" i="18" s="1"/>
  <c r="A50" i="18" s="1"/>
  <c r="A59" i="18" s="1"/>
  <c r="A68" i="18" s="1"/>
  <c r="A77" i="18" s="1"/>
  <c r="A86" i="18" s="1"/>
  <c r="A22" i="18"/>
  <c r="A31" i="18" s="1"/>
  <c r="A40" i="18" s="1"/>
  <c r="A49" i="18" s="1"/>
  <c r="A58" i="18" s="1"/>
  <c r="A67" i="18" s="1"/>
  <c r="A76" i="18" s="1"/>
  <c r="A85" i="18" s="1"/>
  <c r="A21" i="18"/>
  <c r="A30" i="18" s="1"/>
  <c r="A39" i="18" s="1"/>
  <c r="A48" i="18" s="1"/>
  <c r="A57" i="18" s="1"/>
  <c r="A66" i="18" s="1"/>
  <c r="A75" i="18" s="1"/>
  <c r="A84" i="18" s="1"/>
  <c r="A20" i="18"/>
  <c r="A29" i="18" s="1"/>
  <c r="A38" i="18" s="1"/>
  <c r="A47" i="18" s="1"/>
  <c r="A56" i="18" s="1"/>
  <c r="A65" i="18" s="1"/>
  <c r="A74" i="18" s="1"/>
  <c r="A83" i="18" s="1"/>
  <c r="A19" i="18"/>
  <c r="A28" i="18" s="1"/>
  <c r="A37" i="18" s="1"/>
  <c r="A46" i="18" s="1"/>
  <c r="A55" i="18" s="1"/>
  <c r="A64" i="18" s="1"/>
  <c r="A73" i="18" s="1"/>
  <c r="A82" i="18" s="1"/>
  <c r="A18" i="18"/>
  <c r="A27" i="18" s="1"/>
  <c r="A36" i="18" s="1"/>
  <c r="A45" i="18" s="1"/>
  <c r="A54" i="18" s="1"/>
  <c r="A63" i="18" s="1"/>
  <c r="A72" i="18" s="1"/>
  <c r="A81" i="18" s="1"/>
  <c r="A17" i="18"/>
  <c r="A26" i="18" s="1"/>
  <c r="A35" i="18" s="1"/>
  <c r="A44" i="18" s="1"/>
  <c r="A53" i="18" s="1"/>
  <c r="A62" i="18" s="1"/>
  <c r="A71" i="18" s="1"/>
  <c r="A80" i="18" s="1"/>
  <c r="A16" i="18"/>
  <c r="A25" i="18" s="1"/>
  <c r="A34" i="18" s="1"/>
  <c r="A43" i="18" s="1"/>
  <c r="A52" i="18" s="1"/>
  <c r="A61" i="18" s="1"/>
  <c r="A70" i="18" s="1"/>
  <c r="A79" i="18" s="1"/>
  <c r="B40" i="12" l="1"/>
  <c r="A40" i="12"/>
  <c r="B41" i="12" l="1"/>
  <c r="A41" i="12"/>
  <c r="M37" i="12" l="1"/>
  <c r="L38" i="12" s="1"/>
  <c r="L37" i="12"/>
  <c r="M38" i="12" l="1"/>
  <c r="L39" i="12" s="1"/>
  <c r="M39" i="12" l="1"/>
  <c r="M40" i="12" s="1"/>
  <c r="L40" i="12" l="1"/>
  <c r="M41" i="12"/>
  <c r="L41" i="12"/>
  <c r="A19" i="11" l="1"/>
  <c r="A28" i="11" s="1"/>
  <c r="A37" i="11" s="1"/>
  <c r="A46" i="11" s="1"/>
  <c r="A55" i="11" s="1"/>
  <c r="A64" i="11" s="1"/>
  <c r="A73" i="11" s="1"/>
  <c r="A82" i="11" s="1"/>
  <c r="A18" i="11"/>
  <c r="A27" i="11" s="1"/>
  <c r="A36" i="11" s="1"/>
  <c r="A45" i="11" s="1"/>
  <c r="A54" i="11" s="1"/>
  <c r="A63" i="11" s="1"/>
  <c r="A72" i="11" s="1"/>
  <c r="A81" i="11" s="1"/>
  <c r="A17" i="11"/>
  <c r="A26" i="11" s="1"/>
  <c r="A35" i="11" s="1"/>
  <c r="A44" i="11" s="1"/>
  <c r="A53" i="11" s="1"/>
  <c r="A62" i="11" s="1"/>
  <c r="A71" i="11" s="1"/>
  <c r="A80" i="11" s="1"/>
  <c r="A20" i="11"/>
  <c r="A29" i="11" s="1"/>
  <c r="A38" i="11" s="1"/>
  <c r="A47" i="11" s="1"/>
  <c r="A56" i="11" s="1"/>
  <c r="A65" i="11" s="1"/>
  <c r="A74" i="11" s="1"/>
  <c r="A83" i="11" s="1"/>
  <c r="A21" i="11"/>
  <c r="A30" i="11" s="1"/>
  <c r="A39" i="11" s="1"/>
  <c r="A48" i="11" s="1"/>
  <c r="A57" i="11" s="1"/>
  <c r="A66" i="11" s="1"/>
  <c r="A75" i="11" s="1"/>
  <c r="A84" i="11" s="1"/>
  <c r="A22" i="11"/>
  <c r="A31" i="11" s="1"/>
  <c r="A40" i="11" s="1"/>
  <c r="A49" i="11" s="1"/>
  <c r="A58" i="11" s="1"/>
  <c r="A67" i="11" s="1"/>
  <c r="A76" i="11" s="1"/>
  <c r="A85" i="11" s="1"/>
  <c r="A23" i="11"/>
  <c r="A32" i="11" s="1"/>
  <c r="A41" i="11" s="1"/>
  <c r="A50" i="11" s="1"/>
  <c r="A59" i="11" s="1"/>
  <c r="A68" i="11" s="1"/>
  <c r="A77" i="11" s="1"/>
  <c r="A86" i="11" s="1"/>
  <c r="A16" i="11"/>
  <c r="A25" i="11" s="1"/>
  <c r="A34" i="11" s="1"/>
  <c r="A43" i="11" s="1"/>
  <c r="A52" i="11" s="1"/>
  <c r="A61" i="11" s="1"/>
  <c r="A70" i="11" s="1"/>
  <c r="A79" i="11" s="1"/>
  <c r="K557" i="14" l="1"/>
  <c r="M557" i="14" s="1"/>
  <c r="K332" i="14"/>
  <c r="M332" i="14" s="1"/>
  <c r="K558" i="14"/>
  <c r="M558" i="14" s="1"/>
  <c r="K255" i="14"/>
  <c r="K233" i="14"/>
  <c r="M233" i="14" s="1"/>
  <c r="W371" i="14"/>
  <c r="Y371" i="14" s="1"/>
  <c r="W204" i="14"/>
  <c r="W293" i="14"/>
  <c r="Y293" i="14" s="1"/>
  <c r="W517" i="14"/>
  <c r="W304" i="14"/>
  <c r="Y304" i="14" s="1"/>
  <c r="K427" i="14"/>
  <c r="M427" i="14" s="1"/>
  <c r="K504" i="14"/>
  <c r="M504" i="14" s="1"/>
  <c r="K374" i="14"/>
  <c r="K71" i="14"/>
  <c r="M71" i="14" s="1"/>
  <c r="K468" i="14"/>
  <c r="K146" i="14"/>
  <c r="K533" i="14"/>
  <c r="K323" i="14"/>
  <c r="K10" i="14"/>
  <c r="M10" i="14" s="1"/>
  <c r="K368" i="14"/>
  <c r="M368" i="14" s="1"/>
  <c r="K94" i="14"/>
  <c r="M94" i="14" s="1"/>
  <c r="K191" i="14"/>
  <c r="M191" i="14" s="1"/>
  <c r="K396" i="14"/>
  <c r="M396" i="14" s="1"/>
  <c r="K205" i="14"/>
  <c r="K453" i="14"/>
  <c r="M453" i="14" s="1"/>
  <c r="K543" i="14"/>
  <c r="M543" i="14" s="1"/>
  <c r="K445" i="14"/>
  <c r="K477" i="14"/>
  <c r="M477" i="14" s="1"/>
  <c r="K364" i="14"/>
  <c r="K373" i="14"/>
  <c r="M373" i="14" s="1"/>
  <c r="W470" i="14"/>
  <c r="Y470" i="14" s="1"/>
  <c r="W158" i="14"/>
  <c r="W116" i="14"/>
  <c r="Y116" i="14" s="1"/>
  <c r="W437" i="14"/>
  <c r="Y437" i="14" s="1"/>
  <c r="W99" i="14"/>
  <c r="Y99" i="14" s="1"/>
  <c r="W37" i="14"/>
  <c r="Y37" i="14" s="1"/>
  <c r="W412" i="14"/>
  <c r="Y412" i="14" s="1"/>
  <c r="W52" i="14"/>
  <c r="Y52" i="14" s="1"/>
  <c r="K331" i="14"/>
  <c r="W532" i="14"/>
  <c r="W323" i="14"/>
  <c r="Y323" i="14" s="1"/>
  <c r="K283" i="14"/>
  <c r="K442" i="14"/>
  <c r="M442" i="14" s="1"/>
  <c r="K218" i="14"/>
  <c r="K408" i="14"/>
  <c r="M408" i="14" s="1"/>
  <c r="W515" i="14"/>
  <c r="Y515" i="14" s="1"/>
  <c r="K41" i="14"/>
  <c r="M41" i="14" s="1"/>
  <c r="K202" i="14"/>
  <c r="M202" i="14" s="1"/>
  <c r="K402" i="14"/>
  <c r="M402" i="14" s="1"/>
  <c r="K457" i="14"/>
  <c r="M457" i="14" s="1"/>
  <c r="K481" i="14"/>
  <c r="M481" i="14" s="1"/>
  <c r="K399" i="14"/>
  <c r="M399" i="14" s="1"/>
  <c r="K509" i="14"/>
  <c r="M509" i="14" s="1"/>
  <c r="K79" i="14"/>
  <c r="M79" i="14" s="1"/>
  <c r="K101" i="14"/>
  <c r="M101" i="14" s="1"/>
  <c r="K54" i="14"/>
  <c r="K98" i="14"/>
  <c r="M98" i="14" s="1"/>
  <c r="K103" i="14"/>
  <c r="M103" i="14" s="1"/>
  <c r="K78" i="14"/>
  <c r="M78" i="14" s="1"/>
  <c r="K356" i="14"/>
  <c r="M356" i="14" s="1"/>
  <c r="K526" i="14"/>
  <c r="M526" i="14" s="1"/>
  <c r="K213" i="14"/>
  <c r="M213" i="14" s="1"/>
  <c r="K174" i="14"/>
  <c r="K47" i="14"/>
  <c r="M47" i="14" s="1"/>
  <c r="K61" i="14"/>
  <c r="K413" i="14"/>
  <c r="K269" i="14"/>
  <c r="M269" i="14" s="1"/>
  <c r="K156" i="14"/>
  <c r="K186" i="14"/>
  <c r="M186" i="14" s="1"/>
  <c r="K479" i="14"/>
  <c r="M479" i="14" s="1"/>
  <c r="W298" i="14"/>
  <c r="Y298" i="14" s="1"/>
  <c r="W65" i="14"/>
  <c r="Y65" i="14" s="1"/>
  <c r="W166" i="14"/>
  <c r="Y166" i="14" s="1"/>
  <c r="W307" i="14"/>
  <c r="Y307" i="14" s="1"/>
  <c r="W301" i="14"/>
  <c r="Y301" i="14" s="1"/>
  <c r="W436" i="14"/>
  <c r="Y436" i="14" s="1"/>
  <c r="W389" i="14"/>
  <c r="Y389" i="14" s="1"/>
  <c r="W364" i="14"/>
  <c r="Y364" i="14" s="1"/>
  <c r="W19" i="14"/>
  <c r="Y19" i="14" s="1"/>
  <c r="W340" i="14"/>
  <c r="Y340" i="14" s="1"/>
  <c r="K267" i="14"/>
  <c r="M267" i="14" s="1"/>
  <c r="K82" i="14"/>
  <c r="M82" i="14" s="1"/>
  <c r="K226" i="14"/>
  <c r="K448" i="14"/>
  <c r="K371" i="14"/>
  <c r="M371" i="14" s="1"/>
  <c r="K358" i="14"/>
  <c r="M358" i="14" s="1"/>
  <c r="K179" i="14"/>
  <c r="M179" i="14" s="1"/>
  <c r="K50" i="14"/>
  <c r="M50" i="14" s="1"/>
  <c r="K561" i="14"/>
  <c r="M561" i="14" s="1"/>
  <c r="K122" i="14"/>
  <c r="M122" i="14" s="1"/>
  <c r="K224" i="14"/>
  <c r="M224" i="14" s="1"/>
  <c r="K566" i="14"/>
  <c r="M566" i="14" s="1"/>
  <c r="K488" i="14"/>
  <c r="K112" i="14"/>
  <c r="M112" i="14" s="1"/>
  <c r="K512" i="14"/>
  <c r="M512" i="14" s="1"/>
  <c r="K44" i="14"/>
  <c r="M44" i="14" s="1"/>
  <c r="K215" i="14"/>
  <c r="M215" i="14" s="1"/>
  <c r="K29" i="14"/>
  <c r="M29" i="14" s="1"/>
  <c r="K532" i="14"/>
  <c r="M532" i="14" s="1"/>
  <c r="K551" i="14"/>
  <c r="M551" i="14" s="1"/>
  <c r="K92" i="14"/>
  <c r="M92" i="14" s="1"/>
  <c r="K8" i="14"/>
  <c r="K182" i="14"/>
  <c r="M182" i="14" s="1"/>
  <c r="K165" i="14"/>
  <c r="M165" i="14" s="1"/>
  <c r="K389" i="14"/>
  <c r="M389" i="14" s="1"/>
  <c r="K189" i="14"/>
  <c r="M189" i="14" s="1"/>
  <c r="K409" i="14"/>
  <c r="M409" i="14" s="1"/>
  <c r="K276" i="14"/>
  <c r="K113" i="14"/>
  <c r="M113" i="14" s="1"/>
  <c r="K381" i="14"/>
  <c r="M381" i="14" s="1"/>
  <c r="K333" i="14"/>
  <c r="M333" i="14" s="1"/>
  <c r="K429" i="14"/>
  <c r="M429" i="14" s="1"/>
  <c r="K501" i="14"/>
  <c r="M501" i="14" s="1"/>
  <c r="K261" i="14"/>
  <c r="M261" i="14" s="1"/>
  <c r="K404" i="14"/>
  <c r="M404" i="14" s="1"/>
  <c r="K237" i="14"/>
  <c r="M237" i="14" s="1"/>
  <c r="K20" i="14"/>
  <c r="M20" i="14" s="1"/>
  <c r="K422" i="14"/>
  <c r="M422" i="14" s="1"/>
  <c r="K270" i="14"/>
  <c r="M270" i="14" s="1"/>
  <c r="K183" i="14"/>
  <c r="M183" i="14" s="1"/>
  <c r="K430" i="14"/>
  <c r="M430" i="14" s="1"/>
  <c r="K12" i="14"/>
  <c r="M12" i="14" s="1"/>
  <c r="W159" i="14"/>
  <c r="Y159" i="14" s="1"/>
  <c r="K128" i="14"/>
  <c r="M128" i="14" s="1"/>
  <c r="K415" i="14"/>
  <c r="W442" i="14"/>
  <c r="Y442" i="14" s="1"/>
  <c r="W456" i="14"/>
  <c r="Y456" i="14" s="1"/>
  <c r="W208" i="14"/>
  <c r="Y208" i="14" s="1"/>
  <c r="W488" i="14"/>
  <c r="Y488" i="14" s="1"/>
  <c r="W550" i="14"/>
  <c r="Y550" i="14" s="1"/>
  <c r="W547" i="14"/>
  <c r="Y547" i="14" s="1"/>
  <c r="W54" i="14"/>
  <c r="Y54" i="14" s="1"/>
  <c r="W332" i="14"/>
  <c r="Y332" i="14" s="1"/>
  <c r="W75" i="14"/>
  <c r="Y75" i="14" s="1"/>
  <c r="W397" i="14"/>
  <c r="Y397" i="14" s="1"/>
  <c r="W475" i="14"/>
  <c r="Y475" i="14" s="1"/>
  <c r="W563" i="14"/>
  <c r="Y563" i="14" s="1"/>
  <c r="W508" i="14"/>
  <c r="Y508" i="14" s="1"/>
  <c r="K378" i="14"/>
  <c r="M378" i="14" s="1"/>
  <c r="W411" i="14"/>
  <c r="Y411" i="14" s="1"/>
  <c r="K210" i="14"/>
  <c r="M210" i="14" s="1"/>
  <c r="K514" i="14"/>
  <c r="M514" i="14" s="1"/>
  <c r="K299" i="14"/>
  <c r="M299" i="14" s="1"/>
  <c r="K250" i="14"/>
  <c r="M250" i="14" s="1"/>
  <c r="K451" i="14"/>
  <c r="M451" i="14" s="1"/>
  <c r="K136" i="14"/>
  <c r="M136" i="14" s="1"/>
  <c r="K491" i="14"/>
  <c r="M491" i="14" s="1"/>
  <c r="K264" i="14"/>
  <c r="M264" i="14" s="1"/>
  <c r="K472" i="14"/>
  <c r="M472" i="14" s="1"/>
  <c r="K67" i="14"/>
  <c r="M67" i="14" s="1"/>
  <c r="K91" i="14"/>
  <c r="M91" i="14" s="1"/>
  <c r="K235" i="14"/>
  <c r="K379" i="14"/>
  <c r="M379" i="14" s="1"/>
  <c r="W492" i="14"/>
  <c r="Y492" i="14" s="1"/>
  <c r="K298" i="14"/>
  <c r="M298" i="14" s="1"/>
  <c r="K195" i="14"/>
  <c r="M195" i="14" s="1"/>
  <c r="K17" i="14"/>
  <c r="M17" i="14" s="1"/>
  <c r="K522" i="14"/>
  <c r="M522" i="14" s="1"/>
  <c r="K360" i="14"/>
  <c r="M360" i="14" s="1"/>
  <c r="K563" i="14"/>
  <c r="M563" i="14" s="1"/>
  <c r="K73" i="14"/>
  <c r="M73" i="14" s="1"/>
  <c r="K497" i="14"/>
  <c r="M497" i="14" s="1"/>
  <c r="W163" i="14"/>
  <c r="Y163" i="14" s="1"/>
  <c r="K57" i="14"/>
  <c r="M57" i="14" s="1"/>
  <c r="K545" i="14"/>
  <c r="K562" i="14"/>
  <c r="M562" i="14" s="1"/>
  <c r="K568" i="14"/>
  <c r="M568" i="14" s="1"/>
  <c r="K40" i="14"/>
  <c r="M40" i="14" s="1"/>
  <c r="K329" i="14"/>
  <c r="M329" i="14" s="1"/>
  <c r="K167" i="14"/>
  <c r="M167" i="14" s="1"/>
  <c r="K536" i="14"/>
  <c r="M536" i="14" s="1"/>
  <c r="K529" i="14"/>
  <c r="K398" i="14"/>
  <c r="M398" i="14" s="1"/>
  <c r="K345" i="14"/>
  <c r="M345" i="14" s="1"/>
  <c r="K560" i="14"/>
  <c r="M560" i="14" s="1"/>
  <c r="K223" i="14"/>
  <c r="M223" i="14" s="1"/>
  <c r="K88" i="14"/>
  <c r="M88" i="14" s="1"/>
  <c r="K351" i="14"/>
  <c r="M351" i="14" s="1"/>
  <c r="K287" i="14"/>
  <c r="M287" i="14" s="1"/>
  <c r="K166" i="14"/>
  <c r="M166" i="14" s="1"/>
  <c r="K238" i="14"/>
  <c r="M238" i="14" s="1"/>
  <c r="K239" i="14"/>
  <c r="M239" i="14" s="1"/>
  <c r="K495" i="14"/>
  <c r="M495" i="14" s="1"/>
  <c r="K492" i="14"/>
  <c r="M492" i="14" s="1"/>
  <c r="K247" i="14"/>
  <c r="M247" i="14" s="1"/>
  <c r="K46" i="14"/>
  <c r="M46" i="14" s="1"/>
  <c r="K350" i="14"/>
  <c r="M350" i="14" s="1"/>
  <c r="K230" i="14"/>
  <c r="M230" i="14" s="1"/>
  <c r="K180" i="14"/>
  <c r="M180" i="14" s="1"/>
  <c r="K309" i="14"/>
  <c r="M309" i="14" s="1"/>
  <c r="K271" i="14"/>
  <c r="M271" i="14" s="1"/>
  <c r="K308" i="14"/>
  <c r="M308" i="14" s="1"/>
  <c r="K80" i="14"/>
  <c r="M80" i="14" s="1"/>
  <c r="K140" i="14"/>
  <c r="M140" i="14" s="1"/>
  <c r="K141" i="14"/>
  <c r="M141" i="14" s="1"/>
  <c r="K303" i="14"/>
  <c r="M303" i="14" s="1"/>
  <c r="K52" i="14"/>
  <c r="M52" i="14" s="1"/>
  <c r="K452" i="14"/>
  <c r="M452" i="14" s="1"/>
  <c r="K406" i="14"/>
  <c r="M406" i="14" s="1"/>
  <c r="K516" i="14"/>
  <c r="M516" i="14" s="1"/>
  <c r="K132" i="14"/>
  <c r="M132" i="14" s="1"/>
  <c r="K244" i="14"/>
  <c r="M244" i="14" s="1"/>
  <c r="K548" i="14"/>
  <c r="M548" i="14" s="1"/>
  <c r="K30" i="14"/>
  <c r="M30" i="14" s="1"/>
  <c r="K438" i="14"/>
  <c r="K462" i="14"/>
  <c r="M462" i="14" s="1"/>
  <c r="K24" i="14"/>
  <c r="M24" i="14" s="1"/>
  <c r="K220" i="14"/>
  <c r="M220" i="14" s="1"/>
  <c r="K133" i="14"/>
  <c r="M133" i="14" s="1"/>
  <c r="K541" i="14"/>
  <c r="M541" i="14" s="1"/>
  <c r="K503" i="14"/>
  <c r="M503" i="14" s="1"/>
  <c r="K245" i="14"/>
  <c r="M245" i="14" s="1"/>
  <c r="K76" i="14"/>
  <c r="M76" i="14" s="1"/>
  <c r="K68" i="14"/>
  <c r="M68" i="14" s="1"/>
  <c r="K148" i="14"/>
  <c r="M148" i="14" s="1"/>
  <c r="K111" i="14"/>
  <c r="M111" i="14" s="1"/>
  <c r="K175" i="14"/>
  <c r="M175" i="14" s="1"/>
  <c r="W190" i="14"/>
  <c r="Y190" i="14" s="1"/>
  <c r="W569" i="14"/>
  <c r="Y569" i="14" s="1"/>
  <c r="W529" i="14"/>
  <c r="W290" i="14"/>
  <c r="W49" i="14"/>
  <c r="Y49" i="14" s="1"/>
  <c r="W144" i="14"/>
  <c r="Y144" i="14" s="1"/>
  <c r="W480" i="14"/>
  <c r="Y480" i="14" s="1"/>
  <c r="W407" i="14"/>
  <c r="Y407" i="14" s="1"/>
  <c r="W183" i="14"/>
  <c r="Y183" i="14" s="1"/>
  <c r="W231" i="14"/>
  <c r="Y231" i="14" s="1"/>
  <c r="W391" i="14"/>
  <c r="Y391" i="14" s="1"/>
  <c r="W94" i="14"/>
  <c r="Y94" i="14" s="1"/>
  <c r="W403" i="14"/>
  <c r="Y403" i="14" s="1"/>
  <c r="W269" i="14"/>
  <c r="Y269" i="14" s="1"/>
  <c r="W44" i="14"/>
  <c r="Y44" i="14" s="1"/>
  <c r="W140" i="14"/>
  <c r="Y140" i="14" s="1"/>
  <c r="W277" i="14"/>
  <c r="Y277" i="14" s="1"/>
  <c r="W148" i="14"/>
  <c r="Y148" i="14" s="1"/>
  <c r="W53" i="14"/>
  <c r="Y53" i="14" s="1"/>
  <c r="W67" i="14"/>
  <c r="Y67" i="14" s="1"/>
  <c r="W29" i="14"/>
  <c r="Y29" i="14" s="1"/>
  <c r="K546" i="14"/>
  <c r="M546" i="14" s="1"/>
  <c r="K338" i="14"/>
  <c r="M338" i="14" s="1"/>
  <c r="W187" i="14"/>
  <c r="Y187" i="14" s="1"/>
  <c r="K161" i="14"/>
  <c r="M161" i="14" s="1"/>
  <c r="W36" i="14"/>
  <c r="Y36" i="14" s="1"/>
  <c r="K475" i="14"/>
  <c r="M475" i="14" s="1"/>
  <c r="K203" i="14"/>
  <c r="M203" i="14" s="1"/>
  <c r="K410" i="14"/>
  <c r="M410" i="14" s="1"/>
  <c r="W531" i="14"/>
  <c r="Y531" i="14" s="1"/>
  <c r="K27" i="14"/>
  <c r="M27" i="14" s="1"/>
  <c r="K123" i="14"/>
  <c r="K75" i="14"/>
  <c r="K145" i="14"/>
  <c r="M145" i="14" s="1"/>
  <c r="K515" i="14"/>
  <c r="M515" i="14" s="1"/>
  <c r="K387" i="14"/>
  <c r="M387" i="14" s="1"/>
  <c r="K433" i="14"/>
  <c r="M433" i="14" s="1"/>
  <c r="K465" i="14"/>
  <c r="M465" i="14" s="1"/>
  <c r="K569" i="14"/>
  <c r="M569" i="14" s="1"/>
  <c r="K386" i="14"/>
  <c r="M386" i="14" s="1"/>
  <c r="K66" i="14"/>
  <c r="M66" i="14" s="1"/>
  <c r="K217" i="14"/>
  <c r="M217" i="14" s="1"/>
  <c r="K330" i="14"/>
  <c r="M330" i="14" s="1"/>
  <c r="K150" i="14"/>
  <c r="M150" i="14" s="1"/>
  <c r="K185" i="14"/>
  <c r="M185" i="14" s="1"/>
  <c r="K258" i="14"/>
  <c r="M258" i="14" s="1"/>
  <c r="K190" i="14"/>
  <c r="M190" i="14" s="1"/>
  <c r="K99" i="14"/>
  <c r="M99" i="14" s="1"/>
  <c r="K401" i="14"/>
  <c r="M401" i="14" s="1"/>
  <c r="K366" i="14"/>
  <c r="M366" i="14" s="1"/>
  <c r="K510" i="14"/>
  <c r="M510" i="14" s="1"/>
  <c r="K521" i="14"/>
  <c r="M521" i="14" s="1"/>
  <c r="K116" i="14"/>
  <c r="M116" i="14" s="1"/>
  <c r="K13" i="14"/>
  <c r="M13" i="14" s="1"/>
  <c r="K286" i="14"/>
  <c r="M286" i="14" s="1"/>
  <c r="K214" i="14"/>
  <c r="M214" i="14" s="1"/>
  <c r="K550" i="14"/>
  <c r="M550" i="14" s="1"/>
  <c r="K176" i="14"/>
  <c r="M176" i="14" s="1"/>
  <c r="K535" i="14"/>
  <c r="M535" i="14" s="1"/>
  <c r="K56" i="14"/>
  <c r="M56" i="14" s="1"/>
  <c r="K85" i="14"/>
  <c r="M85" i="14" s="1"/>
  <c r="K423" i="14"/>
  <c r="K77" i="14"/>
  <c r="M77" i="14" s="1"/>
  <c r="K172" i="14"/>
  <c r="M172" i="14" s="1"/>
  <c r="K476" i="14"/>
  <c r="M476" i="14" s="1"/>
  <c r="K198" i="14"/>
  <c r="M198" i="14" s="1"/>
  <c r="K199" i="14"/>
  <c r="M199" i="14" s="1"/>
  <c r="K317" i="14"/>
  <c r="M317" i="14" s="1"/>
  <c r="K564" i="14"/>
  <c r="M564" i="14" s="1"/>
  <c r="K149" i="14"/>
  <c r="M149" i="14" s="1"/>
  <c r="K372" i="14"/>
  <c r="M372" i="14" s="1"/>
  <c r="K367" i="14"/>
  <c r="M367" i="14" s="1"/>
  <c r="K357" i="14"/>
  <c r="M357" i="14" s="1"/>
  <c r="K260" i="14"/>
  <c r="M260" i="14" s="1"/>
  <c r="K421" i="14"/>
  <c r="M421" i="14" s="1"/>
  <c r="K55" i="14"/>
  <c r="M55" i="14" s="1"/>
  <c r="K444" i="14"/>
  <c r="M444" i="14" s="1"/>
  <c r="W305" i="14"/>
  <c r="Y305" i="14" s="1"/>
  <c r="W400" i="14"/>
  <c r="Y400" i="14" s="1"/>
  <c r="W279" i="14"/>
  <c r="Y279" i="14" s="1"/>
  <c r="K42" i="14"/>
  <c r="M42" i="14" s="1"/>
  <c r="K15" i="14"/>
  <c r="M15" i="14" s="1"/>
  <c r="W90" i="14"/>
  <c r="Y90" i="14" s="1"/>
  <c r="W329" i="14"/>
  <c r="Y329" i="14" s="1"/>
  <c r="W376" i="14"/>
  <c r="Y376" i="14" s="1"/>
  <c r="W487" i="14"/>
  <c r="Y487" i="14" s="1"/>
  <c r="W246" i="14"/>
  <c r="Y246" i="14" s="1"/>
  <c r="W70" i="14"/>
  <c r="Y70" i="14" s="1"/>
  <c r="W510" i="14"/>
  <c r="Y510" i="14" s="1"/>
  <c r="W31" i="14"/>
  <c r="Y31" i="14" s="1"/>
  <c r="W207" i="14"/>
  <c r="Y207" i="14" s="1"/>
  <c r="W359" i="14"/>
  <c r="Y359" i="14" s="1"/>
  <c r="W286" i="14"/>
  <c r="Y286" i="14" s="1"/>
  <c r="W85" i="14"/>
  <c r="Y85" i="14" s="1"/>
  <c r="W151" i="14"/>
  <c r="Y151" i="14" s="1"/>
  <c r="W557" i="14"/>
  <c r="Y557" i="14" s="1"/>
  <c r="W213" i="14"/>
  <c r="Y213" i="14" s="1"/>
  <c r="W109" i="14"/>
  <c r="Y109" i="14" s="1"/>
  <c r="W548" i="14"/>
  <c r="Y548" i="14" s="1"/>
  <c r="W107" i="14"/>
  <c r="Y107" i="14" s="1"/>
  <c r="W27" i="14"/>
  <c r="Y27" i="14" s="1"/>
  <c r="W59" i="14"/>
  <c r="Y59" i="14" s="1"/>
  <c r="W300" i="14"/>
  <c r="Y300" i="14" s="1"/>
  <c r="W365" i="14"/>
  <c r="Y365" i="14" s="1"/>
  <c r="K155" i="14"/>
  <c r="M155" i="14" s="1"/>
  <c r="K275" i="14"/>
  <c r="M275" i="14" s="1"/>
  <c r="W21" i="14"/>
  <c r="Y21" i="14" s="1"/>
  <c r="K48" i="14"/>
  <c r="M48" i="14" s="1"/>
  <c r="K242" i="14"/>
  <c r="M242" i="14" s="1"/>
  <c r="K363" i="14"/>
  <c r="M363" i="14" s="1"/>
  <c r="K65" i="14"/>
  <c r="M65" i="14" s="1"/>
  <c r="K216" i="14"/>
  <c r="M216" i="14" s="1"/>
  <c r="K554" i="14"/>
  <c r="M554" i="14" s="1"/>
  <c r="K170" i="14"/>
  <c r="M170" i="14" s="1"/>
  <c r="K434" i="14"/>
  <c r="M434" i="14" s="1"/>
  <c r="K51" i="14"/>
  <c r="M51" i="14" s="1"/>
  <c r="K168" i="14"/>
  <c r="M168" i="14" s="1"/>
  <c r="K177" i="14"/>
  <c r="M177" i="14" s="1"/>
  <c r="K225" i="14"/>
  <c r="M225" i="14" s="1"/>
  <c r="K449" i="14"/>
  <c r="M449" i="14" s="1"/>
  <c r="K129" i="14"/>
  <c r="M129" i="14" s="1"/>
  <c r="K114" i="14"/>
  <c r="M114" i="14" s="1"/>
  <c r="K137" i="14"/>
  <c r="M137" i="14" s="1"/>
  <c r="K439" i="14"/>
  <c r="M439" i="14" s="1"/>
  <c r="K447" i="14"/>
  <c r="M447" i="14" s="1"/>
  <c r="K393" i="14"/>
  <c r="M393" i="14" s="1"/>
  <c r="K542" i="14"/>
  <c r="M542" i="14" s="1"/>
  <c r="K313" i="14"/>
  <c r="M313" i="14" s="1"/>
  <c r="K25" i="14"/>
  <c r="M25" i="14" s="1"/>
  <c r="K489" i="14"/>
  <c r="M489" i="14" s="1"/>
  <c r="K376" i="14"/>
  <c r="M376" i="14" s="1"/>
  <c r="K314" i="14"/>
  <c r="M314" i="14" s="1"/>
  <c r="K184" i="14"/>
  <c r="M184" i="14" s="1"/>
  <c r="K106" i="14"/>
  <c r="M106" i="14" s="1"/>
  <c r="K394" i="14"/>
  <c r="M394" i="14" s="1"/>
  <c r="K160" i="14"/>
  <c r="M160" i="14" s="1"/>
  <c r="K304" i="14"/>
  <c r="M304" i="14" s="1"/>
  <c r="K143" i="14"/>
  <c r="M143" i="14" s="1"/>
  <c r="K424" i="14"/>
  <c r="M424" i="14" s="1"/>
  <c r="K192" i="14"/>
  <c r="M192" i="14" s="1"/>
  <c r="K505" i="14"/>
  <c r="M505" i="14" s="1"/>
  <c r="K28" i="14"/>
  <c r="M28" i="14" s="1"/>
  <c r="K478" i="14"/>
  <c r="M478" i="14" s="1"/>
  <c r="K334" i="14"/>
  <c r="M334" i="14" s="1"/>
  <c r="K196" i="14"/>
  <c r="M196" i="14" s="1"/>
  <c r="K518" i="14"/>
  <c r="M518" i="14" s="1"/>
  <c r="K420" i="14"/>
  <c r="M420" i="14" s="1"/>
  <c r="K53" i="14"/>
  <c r="M53" i="14" s="1"/>
  <c r="K285" i="14"/>
  <c r="M285" i="14" s="1"/>
  <c r="K525" i="14"/>
  <c r="M525" i="14" s="1"/>
  <c r="K188" i="14"/>
  <c r="M188" i="14" s="1"/>
  <c r="K341" i="14"/>
  <c r="M341" i="14" s="1"/>
  <c r="K212" i="14"/>
  <c r="M212" i="14" s="1"/>
  <c r="K310" i="14"/>
  <c r="M310" i="14" s="1"/>
  <c r="K517" i="14"/>
  <c r="M517" i="14" s="1"/>
  <c r="K493" i="14"/>
  <c r="M493" i="14" s="1"/>
  <c r="K549" i="14"/>
  <c r="M549" i="14" s="1"/>
  <c r="K22" i="14"/>
  <c r="M22" i="14" s="1"/>
  <c r="K36" i="14"/>
  <c r="M36" i="14" s="1"/>
  <c r="K252" i="14"/>
  <c r="M252" i="14" s="1"/>
  <c r="K540" i="14"/>
  <c r="M540" i="14" s="1"/>
  <c r="K340" i="14"/>
  <c r="M340" i="14" s="1"/>
  <c r="W271" i="14"/>
  <c r="Y271" i="14" s="1"/>
  <c r="W199" i="14"/>
  <c r="Y199" i="14" s="1"/>
  <c r="W101" i="14"/>
  <c r="Y101" i="14" s="1"/>
  <c r="W489" i="14"/>
  <c r="Y489" i="14" s="1"/>
  <c r="W418" i="14"/>
  <c r="Y418" i="14" s="1"/>
  <c r="W466" i="14"/>
  <c r="Y466" i="14" s="1"/>
  <c r="W474" i="14"/>
  <c r="Y474" i="14" s="1"/>
  <c r="W162" i="14"/>
  <c r="Y162" i="14" s="1"/>
  <c r="W503" i="14"/>
  <c r="Y503" i="14" s="1"/>
  <c r="W306" i="14"/>
  <c r="Y306" i="14" s="1"/>
  <c r="W471" i="14"/>
  <c r="Y471" i="14" s="1"/>
  <c r="W169" i="14"/>
  <c r="Y169" i="14" s="1"/>
  <c r="W535" i="14"/>
  <c r="Y535" i="14" s="1"/>
  <c r="W320" i="14"/>
  <c r="Y320" i="14" s="1"/>
  <c r="W536" i="14"/>
  <c r="Y536" i="14" s="1"/>
  <c r="W121" i="14"/>
  <c r="Y121" i="14" s="1"/>
  <c r="W224" i="14"/>
  <c r="Y224" i="14" s="1"/>
  <c r="W17" i="14"/>
  <c r="Y17" i="14" s="1"/>
  <c r="W56" i="14"/>
  <c r="Y56" i="14" s="1"/>
  <c r="W319" i="14"/>
  <c r="Y319" i="14" s="1"/>
  <c r="W375" i="14"/>
  <c r="Y375" i="14" s="1"/>
  <c r="W552" i="14"/>
  <c r="Y552" i="14" s="1"/>
  <c r="W350" i="14"/>
  <c r="Y350" i="14" s="1"/>
  <c r="W303" i="14"/>
  <c r="Y303" i="14" s="1"/>
  <c r="W496" i="14"/>
  <c r="Y496" i="14" s="1"/>
  <c r="W565" i="14"/>
  <c r="Y565" i="14" s="1"/>
  <c r="W494" i="14"/>
  <c r="Y494" i="14" s="1"/>
  <c r="W485" i="14"/>
  <c r="Y485" i="14" s="1"/>
  <c r="W383" i="14"/>
  <c r="Y383" i="14" s="1"/>
  <c r="W276" i="14"/>
  <c r="Y276" i="14" s="1"/>
  <c r="W379" i="14"/>
  <c r="Y379" i="14" s="1"/>
  <c r="W135" i="14"/>
  <c r="Y135" i="14" s="1"/>
  <c r="W119" i="14"/>
  <c r="Y119" i="14" s="1"/>
  <c r="W443" i="14"/>
  <c r="Y443" i="14" s="1"/>
  <c r="W343" i="14"/>
  <c r="Y343" i="14" s="1"/>
  <c r="W91" i="14"/>
  <c r="Y91" i="14" s="1"/>
  <c r="W228" i="14"/>
  <c r="Y228" i="14" s="1"/>
  <c r="K403" i="14"/>
  <c r="M403" i="14" s="1"/>
  <c r="K243" i="14"/>
  <c r="M243" i="14" s="1"/>
  <c r="W147" i="14"/>
  <c r="Y147" i="14" s="1"/>
  <c r="W229" i="14"/>
  <c r="Y229" i="14" s="1"/>
  <c r="W12" i="14"/>
  <c r="Y12" i="14" s="1"/>
  <c r="W155" i="14"/>
  <c r="Y155" i="14" s="1"/>
  <c r="K291" i="14"/>
  <c r="M291" i="14" s="1"/>
  <c r="W117" i="14"/>
  <c r="Y117" i="14" s="1"/>
  <c r="W139" i="14"/>
  <c r="Y139" i="14" s="1"/>
  <c r="K171" i="14"/>
  <c r="M171" i="14" s="1"/>
  <c r="K187" i="14"/>
  <c r="M187" i="14" s="1"/>
  <c r="W92" i="14"/>
  <c r="Y92" i="14" s="1"/>
  <c r="K169" i="14"/>
  <c r="M169" i="14" s="1"/>
  <c r="K385" i="14"/>
  <c r="M385" i="14" s="1"/>
  <c r="K544" i="14"/>
  <c r="M544" i="14" s="1"/>
  <c r="K241" i="14"/>
  <c r="M241" i="14" s="1"/>
  <c r="K425" i="14"/>
  <c r="M425" i="14" s="1"/>
  <c r="K417" i="14"/>
  <c r="M417" i="14" s="1"/>
  <c r="K104" i="14"/>
  <c r="M104" i="14" s="1"/>
  <c r="K281" i="14"/>
  <c r="M281" i="14" s="1"/>
  <c r="W195" i="14"/>
  <c r="Y195" i="14" s="1"/>
  <c r="K90" i="14"/>
  <c r="M90" i="14" s="1"/>
  <c r="K201" i="14"/>
  <c r="M201" i="14" s="1"/>
  <c r="K297" i="14"/>
  <c r="M297" i="14" s="1"/>
  <c r="K552" i="14"/>
  <c r="M552" i="14" s="1"/>
  <c r="K256" i="14"/>
  <c r="M256" i="14" s="1"/>
  <c r="K440" i="14"/>
  <c r="M440" i="14" s="1"/>
  <c r="K107" i="14"/>
  <c r="M107" i="14" s="1"/>
  <c r="K513" i="14"/>
  <c r="M513" i="14" s="1"/>
  <c r="K463" i="14"/>
  <c r="M463" i="14" s="1"/>
  <c r="K328" i="14"/>
  <c r="M328" i="14" s="1"/>
  <c r="K49" i="14"/>
  <c r="M49" i="14" s="1"/>
  <c r="K431" i="14"/>
  <c r="M431" i="14" s="1"/>
  <c r="K498" i="14"/>
  <c r="M498" i="14" s="1"/>
  <c r="K273" i="14"/>
  <c r="M273" i="14" s="1"/>
  <c r="K130" i="14"/>
  <c r="M130" i="14" s="1"/>
  <c r="K296" i="14"/>
  <c r="M296" i="14" s="1"/>
  <c r="K134" i="14"/>
  <c r="M134" i="14" s="1"/>
  <c r="K342" i="14"/>
  <c r="M342" i="14" s="1"/>
  <c r="K253" i="14"/>
  <c r="M253" i="14" s="1"/>
  <c r="K324" i="14"/>
  <c r="M324" i="14" s="1"/>
  <c r="K392" i="14"/>
  <c r="M392" i="14" s="1"/>
  <c r="K327" i="14"/>
  <c r="M327" i="14" s="1"/>
  <c r="K173" i="14"/>
  <c r="M173" i="14" s="1"/>
  <c r="K135" i="14"/>
  <c r="M135" i="14" s="1"/>
  <c r="K23" i="14"/>
  <c r="M23" i="14" s="1"/>
  <c r="K316" i="14"/>
  <c r="M316" i="14" s="1"/>
  <c r="K229" i="14"/>
  <c r="M229" i="14" s="1"/>
  <c r="K301" i="14"/>
  <c r="M301" i="14" s="1"/>
  <c r="K412" i="14"/>
  <c r="M412" i="14" s="1"/>
  <c r="K484" i="14"/>
  <c r="M484" i="14" s="1"/>
  <c r="K446" i="14"/>
  <c r="M446" i="14" s="1"/>
  <c r="K500" i="14"/>
  <c r="M500" i="14" s="1"/>
  <c r="K278" i="14"/>
  <c r="M278" i="14" s="1"/>
  <c r="K118" i="14"/>
  <c r="M118" i="14" s="1"/>
  <c r="K534" i="14"/>
  <c r="M534" i="14" s="1"/>
  <c r="K126" i="14"/>
  <c r="M126" i="14" s="1"/>
  <c r="W168" i="14"/>
  <c r="Y168" i="14" s="1"/>
  <c r="W255" i="14"/>
  <c r="Y255" i="14" s="1"/>
  <c r="W549" i="14"/>
  <c r="Y549" i="14" s="1"/>
  <c r="K227" i="14"/>
  <c r="M227" i="14" s="1"/>
  <c r="K464" i="14"/>
  <c r="M464" i="14" s="1"/>
  <c r="K153" i="14"/>
  <c r="M153" i="14" s="1"/>
  <c r="W537" i="14"/>
  <c r="Y537" i="14" s="1"/>
  <c r="W362" i="14"/>
  <c r="Y362" i="14" s="1"/>
  <c r="W346" i="14"/>
  <c r="Y346" i="14" s="1"/>
  <c r="W498" i="14"/>
  <c r="Y498" i="14" s="1"/>
  <c r="W145" i="14"/>
  <c r="Y145" i="14" s="1"/>
  <c r="W544" i="14"/>
  <c r="Y544" i="14" s="1"/>
  <c r="W136" i="14"/>
  <c r="Y136" i="14" s="1"/>
  <c r="W528" i="14"/>
  <c r="Y528" i="14" s="1"/>
  <c r="W89" i="14"/>
  <c r="Y89" i="14" s="1"/>
  <c r="W431" i="14"/>
  <c r="Y431" i="14" s="1"/>
  <c r="W161" i="14"/>
  <c r="Y161" i="14" s="1"/>
  <c r="W567" i="14"/>
  <c r="Y567" i="14" s="1"/>
  <c r="W352" i="14"/>
  <c r="Y352" i="14" s="1"/>
  <c r="W439" i="14"/>
  <c r="Y439" i="14" s="1"/>
  <c r="W95" i="14"/>
  <c r="Y95" i="14" s="1"/>
  <c r="W126" i="14"/>
  <c r="Y126" i="14" s="1"/>
  <c r="W358" i="14"/>
  <c r="Y358" i="14" s="1"/>
  <c r="W198" i="14"/>
  <c r="Y198" i="14" s="1"/>
  <c r="W501" i="14"/>
  <c r="Y501" i="14" s="1"/>
  <c r="W295" i="14"/>
  <c r="Y295" i="14" s="1"/>
  <c r="W422" i="14"/>
  <c r="Y422" i="14" s="1"/>
  <c r="W230" i="14"/>
  <c r="Y230" i="14" s="1"/>
  <c r="W333" i="14"/>
  <c r="Y333" i="14" s="1"/>
  <c r="W13" i="14"/>
  <c r="Y13" i="14" s="1"/>
  <c r="W334" i="14"/>
  <c r="Y334" i="14" s="1"/>
  <c r="W326" i="14"/>
  <c r="Y326" i="14" s="1"/>
  <c r="W263" i="14"/>
  <c r="Y263" i="14" s="1"/>
  <c r="W355" i="14"/>
  <c r="Y355" i="14" s="1"/>
  <c r="W341" i="14"/>
  <c r="Y341" i="14" s="1"/>
  <c r="W356" i="14"/>
  <c r="Y356" i="14" s="1"/>
  <c r="W157" i="14"/>
  <c r="Y157" i="14" s="1"/>
  <c r="W84" i="14"/>
  <c r="Y84" i="14" s="1"/>
  <c r="W123" i="14"/>
  <c r="Y123" i="14" s="1"/>
  <c r="W420" i="14"/>
  <c r="Y420" i="14" s="1"/>
  <c r="W93" i="14"/>
  <c r="Y93" i="14" s="1"/>
  <c r="K219" i="14"/>
  <c r="M219" i="14" s="1"/>
  <c r="W43" i="14"/>
  <c r="Y43" i="14" s="1"/>
  <c r="W51" i="14"/>
  <c r="Y51" i="14" s="1"/>
  <c r="W452" i="14"/>
  <c r="Y452" i="14" s="1"/>
  <c r="K459" i="14"/>
  <c r="M459" i="14" s="1"/>
  <c r="K458" i="14"/>
  <c r="M458" i="14" s="1"/>
  <c r="K555" i="14"/>
  <c r="M555" i="14" s="1"/>
  <c r="K483" i="14"/>
  <c r="M483" i="14" s="1"/>
  <c r="K259" i="14"/>
  <c r="M259" i="14" s="1"/>
  <c r="K139" i="14"/>
  <c r="M139" i="14" s="1"/>
  <c r="K443" i="14"/>
  <c r="M443" i="14" s="1"/>
  <c r="K162" i="14"/>
  <c r="M162" i="14" s="1"/>
  <c r="K339" i="14"/>
  <c r="M339" i="14" s="1"/>
  <c r="K432" i="14"/>
  <c r="M432" i="14" s="1"/>
  <c r="K305" i="14"/>
  <c r="M305" i="14" s="1"/>
  <c r="K538" i="14"/>
  <c r="M538" i="14" s="1"/>
  <c r="K19" i="14"/>
  <c r="M19" i="14" s="1"/>
  <c r="K97" i="14"/>
  <c r="M97" i="14" s="1"/>
  <c r="K34" i="14"/>
  <c r="M34" i="14" s="1"/>
  <c r="K480" i="14"/>
  <c r="M480" i="14" s="1"/>
  <c r="K482" i="14"/>
  <c r="M482" i="14" s="1"/>
  <c r="K209" i="14"/>
  <c r="M209" i="14" s="1"/>
  <c r="K384" i="14"/>
  <c r="M384" i="14" s="1"/>
  <c r="K441" i="14"/>
  <c r="M441" i="14" s="1"/>
  <c r="K81" i="14"/>
  <c r="M81" i="14" s="1"/>
  <c r="K121" i="14"/>
  <c r="M121" i="14" s="1"/>
  <c r="K311" i="14"/>
  <c r="M311" i="14" s="1"/>
  <c r="K110" i="14"/>
  <c r="M110" i="14" s="1"/>
  <c r="K414" i="14"/>
  <c r="M414" i="14" s="1"/>
  <c r="K39" i="14"/>
  <c r="M39" i="14" s="1"/>
  <c r="K14" i="14"/>
  <c r="M14" i="14" s="1"/>
  <c r="K390" i="14"/>
  <c r="M390" i="14" s="1"/>
  <c r="K158" i="14"/>
  <c r="M158" i="14" s="1"/>
  <c r="K257" i="14"/>
  <c r="M257" i="14" s="1"/>
  <c r="K527" i="14"/>
  <c r="M527" i="14" s="1"/>
  <c r="K321" i="14"/>
  <c r="M321" i="14" s="1"/>
  <c r="K494" i="14"/>
  <c r="M494" i="14" s="1"/>
  <c r="K63" i="14"/>
  <c r="M63" i="14" s="1"/>
  <c r="K86" i="14"/>
  <c r="M86" i="14" s="1"/>
  <c r="K302" i="14"/>
  <c r="M302" i="14" s="1"/>
  <c r="K33" i="14"/>
  <c r="M33" i="14" s="1"/>
  <c r="K7" i="14"/>
  <c r="M7" i="14" s="1"/>
  <c r="K21" i="14"/>
  <c r="M21" i="14" s="1"/>
  <c r="K380" i="14"/>
  <c r="M380" i="14" s="1"/>
  <c r="K397" i="14"/>
  <c r="M397" i="14" s="1"/>
  <c r="K268" i="14"/>
  <c r="M268" i="14" s="1"/>
  <c r="K231" i="14"/>
  <c r="M231" i="14" s="1"/>
  <c r="K246" i="14"/>
  <c r="M246" i="14" s="1"/>
  <c r="K262" i="14"/>
  <c r="M262" i="14" s="1"/>
  <c r="K142" i="14"/>
  <c r="M142" i="14" s="1"/>
  <c r="K45" i="14"/>
  <c r="M45" i="14" s="1"/>
  <c r="K292" i="14"/>
  <c r="M292" i="14" s="1"/>
  <c r="K565" i="14"/>
  <c r="M565" i="14" s="1"/>
  <c r="K263" i="14"/>
  <c r="M263" i="14" s="1"/>
  <c r="K325" i="14"/>
  <c r="M325" i="14" s="1"/>
  <c r="K125" i="14"/>
  <c r="M125" i="14" s="1"/>
  <c r="K524" i="14"/>
  <c r="M524" i="14" s="1"/>
  <c r="K293" i="14"/>
  <c r="M293" i="14" s="1"/>
  <c r="K119" i="14"/>
  <c r="M119" i="14" s="1"/>
  <c r="K300" i="14"/>
  <c r="M300" i="14" s="1"/>
  <c r="K460" i="14"/>
  <c r="M460" i="14" s="1"/>
  <c r="W128" i="14"/>
  <c r="Y128" i="14" s="1"/>
  <c r="W335" i="14"/>
  <c r="Y335" i="14" s="1"/>
  <c r="W39" i="14"/>
  <c r="Y39" i="14" s="1"/>
  <c r="W156" i="14"/>
  <c r="Y156" i="14" s="1"/>
  <c r="W476" i="14"/>
  <c r="Y476" i="14" s="1"/>
  <c r="K265" i="14"/>
  <c r="M265" i="14" s="1"/>
  <c r="K151" i="14"/>
  <c r="M151" i="14" s="1"/>
  <c r="K84" i="14"/>
  <c r="M84" i="14" s="1"/>
  <c r="K254" i="14"/>
  <c r="M254" i="14" s="1"/>
  <c r="W122" i="14"/>
  <c r="Y122" i="14" s="1"/>
  <c r="W450" i="14"/>
  <c r="Y450" i="14" s="1"/>
  <c r="W409" i="14"/>
  <c r="Y409" i="14" s="1"/>
  <c r="W81" i="14"/>
  <c r="Y81" i="14" s="1"/>
  <c r="W266" i="14"/>
  <c r="Y266" i="14" s="1"/>
  <c r="W457" i="14"/>
  <c r="Y457" i="14" s="1"/>
  <c r="W265" i="14"/>
  <c r="Y265" i="14" s="1"/>
  <c r="W392" i="14"/>
  <c r="Y392" i="14" s="1"/>
  <c r="W184" i="14"/>
  <c r="Y184" i="14" s="1"/>
  <c r="W232" i="14"/>
  <c r="Y232" i="14" s="1"/>
  <c r="W504" i="14"/>
  <c r="Y504" i="14" s="1"/>
  <c r="W478" i="14"/>
  <c r="Y478" i="14" s="1"/>
  <c r="W423" i="14"/>
  <c r="Y423" i="14" s="1"/>
  <c r="W445" i="14"/>
  <c r="Y445" i="14" s="1"/>
  <c r="W33" i="14"/>
  <c r="Y33" i="14" s="1"/>
  <c r="W526" i="14"/>
  <c r="Y526" i="14" s="1"/>
  <c r="W239" i="14"/>
  <c r="Y239" i="14" s="1"/>
  <c r="W16" i="14"/>
  <c r="Y16" i="14" s="1"/>
  <c r="W175" i="14"/>
  <c r="Y175" i="14" s="1"/>
  <c r="W493" i="14"/>
  <c r="Y493" i="14" s="1"/>
  <c r="W247" i="14"/>
  <c r="Y247" i="14" s="1"/>
  <c r="W486" i="14"/>
  <c r="Y486" i="14" s="1"/>
  <c r="W78" i="14"/>
  <c r="Y78" i="14" s="1"/>
  <c r="W188" i="14"/>
  <c r="Y188" i="14" s="1"/>
  <c r="W533" i="14"/>
  <c r="Y533" i="14" s="1"/>
  <c r="W491" i="14"/>
  <c r="Y491" i="14" s="1"/>
  <c r="W316" i="14"/>
  <c r="Y316" i="14" s="1"/>
  <c r="W35" i="14"/>
  <c r="Y35" i="14" s="1"/>
  <c r="W541" i="14"/>
  <c r="Y541" i="14" s="1"/>
  <c r="W428" i="14"/>
  <c r="Y428" i="14" s="1"/>
  <c r="W173" i="14"/>
  <c r="Y173" i="14" s="1"/>
  <c r="W251" i="14"/>
  <c r="Y251" i="14" s="1"/>
  <c r="W221" i="14"/>
  <c r="Y221" i="14" s="1"/>
  <c r="K467" i="14"/>
  <c r="M467" i="14" s="1"/>
  <c r="K163" i="14"/>
  <c r="M163" i="14" s="1"/>
  <c r="K426" i="14"/>
  <c r="M426" i="14" s="1"/>
  <c r="K499" i="14"/>
  <c r="M499" i="14" s="1"/>
  <c r="W219" i="14"/>
  <c r="Y219" i="14" s="1"/>
  <c r="K147" i="14"/>
  <c r="M147" i="14" s="1"/>
  <c r="W268" i="14"/>
  <c r="Y268" i="14" s="1"/>
  <c r="W468" i="14"/>
  <c r="Y468" i="14" s="1"/>
  <c r="K395" i="14"/>
  <c r="M395" i="14" s="1"/>
  <c r="K312" i="14"/>
  <c r="M312" i="14" s="1"/>
  <c r="K251" i="14"/>
  <c r="M251" i="14" s="1"/>
  <c r="W339" i="14"/>
  <c r="Y339" i="14" s="1"/>
  <c r="K466" i="14"/>
  <c r="M466" i="14" s="1"/>
  <c r="K144" i="14"/>
  <c r="M144" i="14" s="1"/>
  <c r="K530" i="14"/>
  <c r="M530" i="14" s="1"/>
  <c r="K400" i="14"/>
  <c r="M400" i="14" s="1"/>
  <c r="K553" i="14"/>
  <c r="M553" i="14" s="1"/>
  <c r="K274" i="14"/>
  <c r="M274" i="14" s="1"/>
  <c r="K248" i="14"/>
  <c r="M248" i="14" s="1"/>
  <c r="K346" i="14"/>
  <c r="M346" i="14" s="1"/>
  <c r="K11" i="14"/>
  <c r="M11" i="14" s="1"/>
  <c r="K200" i="14"/>
  <c r="M200" i="14" s="1"/>
  <c r="K178" i="14"/>
  <c r="M178" i="14" s="1"/>
  <c r="K322" i="14"/>
  <c r="M322" i="14" s="1"/>
  <c r="K359" i="14"/>
  <c r="M359" i="14" s="1"/>
  <c r="K240" i="14"/>
  <c r="M240" i="14" s="1"/>
  <c r="K72" i="14"/>
  <c r="M72" i="14" s="1"/>
  <c r="K26" i="14"/>
  <c r="M26" i="14" s="1"/>
  <c r="K249" i="14"/>
  <c r="M249" i="14" s="1"/>
  <c r="K159" i="14"/>
  <c r="M159" i="14" s="1"/>
  <c r="K335" i="14"/>
  <c r="M335" i="14" s="1"/>
  <c r="M364" i="14"/>
  <c r="K343" i="14"/>
  <c r="M343" i="14" s="1"/>
  <c r="K120" i="14"/>
  <c r="M120" i="14" s="1"/>
  <c r="K272" i="14"/>
  <c r="M272" i="14" s="1"/>
  <c r="K236" i="14"/>
  <c r="M236" i="14" s="1"/>
  <c r="K559" i="14"/>
  <c r="M559" i="14" s="1"/>
  <c r="K108" i="14"/>
  <c r="M108" i="14" s="1"/>
  <c r="K391" i="14"/>
  <c r="M391" i="14" s="1"/>
  <c r="K204" i="14"/>
  <c r="M204" i="14" s="1"/>
  <c r="K208" i="14"/>
  <c r="M208" i="14" s="1"/>
  <c r="K207" i="14"/>
  <c r="M207" i="14" s="1"/>
  <c r="K109" i="14"/>
  <c r="M109" i="14" s="1"/>
  <c r="K469" i="14"/>
  <c r="M469" i="14" s="1"/>
  <c r="K70" i="14"/>
  <c r="M70" i="14" s="1"/>
  <c r="K38" i="14"/>
  <c r="M38" i="14" s="1"/>
  <c r="K164" i="14"/>
  <c r="M164" i="14" s="1"/>
  <c r="K437" i="14"/>
  <c r="M437" i="14" s="1"/>
  <c r="K102" i="14"/>
  <c r="M102" i="14" s="1"/>
  <c r="K127" i="14"/>
  <c r="M127" i="14" s="1"/>
  <c r="K348" i="14"/>
  <c r="M348" i="14" s="1"/>
  <c r="K60" i="14"/>
  <c r="M60" i="14" s="1"/>
  <c r="K228" i="14"/>
  <c r="M228" i="14" s="1"/>
  <c r="K461" i="14"/>
  <c r="M461" i="14" s="1"/>
  <c r="K16" i="14"/>
  <c r="M16" i="14" s="1"/>
  <c r="K197" i="14"/>
  <c r="M197" i="14" s="1"/>
  <c r="K62" i="14"/>
  <c r="M62" i="14" s="1"/>
  <c r="W309" i="14" l="1"/>
  <c r="Y309" i="14" s="1"/>
  <c r="W201" i="14"/>
  <c r="Y201" i="14" s="1"/>
  <c r="W312" i="14"/>
  <c r="W76" i="14"/>
  <c r="Y76" i="14" s="1"/>
  <c r="K539" i="14"/>
  <c r="M539" i="14" s="1"/>
  <c r="K35" i="14"/>
  <c r="K355" i="14"/>
  <c r="M355" i="14" s="1"/>
  <c r="W406" i="14"/>
  <c r="Y406" i="14" s="1"/>
  <c r="W512" i="14"/>
  <c r="Y512" i="14" s="1"/>
  <c r="W415" i="14"/>
  <c r="Y415" i="14" s="1"/>
  <c r="W176" i="14"/>
  <c r="W509" i="14"/>
  <c r="Y509" i="14" s="1"/>
  <c r="W382" i="14"/>
  <c r="Y382" i="14" s="1"/>
  <c r="W254" i="14"/>
  <c r="Y254" i="14" s="1"/>
  <c r="W214" i="14"/>
  <c r="W142" i="14"/>
  <c r="Y142" i="14" s="1"/>
  <c r="W262" i="14"/>
  <c r="Y262" i="14" s="1"/>
  <c r="W20" i="14"/>
  <c r="Y20" i="14" s="1"/>
  <c r="W77" i="14"/>
  <c r="Y77" i="14" s="1"/>
  <c r="W100" i="14"/>
  <c r="Y100" i="14" s="1"/>
  <c r="W197" i="14"/>
  <c r="Y197" i="14" s="1"/>
  <c r="W245" i="14"/>
  <c r="Y245" i="14" s="1"/>
  <c r="W348" i="14"/>
  <c r="Y348" i="14" s="1"/>
  <c r="W556" i="14"/>
  <c r="Y556" i="14" s="1"/>
  <c r="W68" i="14"/>
  <c r="Y68" i="14" s="1"/>
  <c r="W315" i="14"/>
  <c r="Y315" i="14" s="1"/>
  <c r="K547" i="14"/>
  <c r="M547" i="14" s="1"/>
  <c r="W275" i="14"/>
  <c r="Y275" i="14" s="1"/>
  <c r="K138" i="14"/>
  <c r="M138" i="14" s="1"/>
  <c r="K59" i="14"/>
  <c r="M59" i="14" s="1"/>
  <c r="K337" i="14"/>
  <c r="K528" i="14"/>
  <c r="M528" i="14" s="1"/>
  <c r="W347" i="14"/>
  <c r="Y347" i="14" s="1"/>
  <c r="W243" i="14"/>
  <c r="Y243" i="14" s="1"/>
  <c r="K362" i="14"/>
  <c r="M362" i="14" s="1"/>
  <c r="W553" i="14"/>
  <c r="Y553" i="14" s="1"/>
  <c r="K490" i="14"/>
  <c r="M490" i="14" s="1"/>
  <c r="K319" i="14"/>
  <c r="M319" i="14" s="1"/>
  <c r="W138" i="14"/>
  <c r="Y138" i="14" s="1"/>
  <c r="W505" i="14"/>
  <c r="Y505" i="14" s="1"/>
  <c r="W137" i="14"/>
  <c r="Y137" i="14" s="1"/>
  <c r="W511" i="14"/>
  <c r="Y511" i="14" s="1"/>
  <c r="W302" i="14"/>
  <c r="W433" i="14"/>
  <c r="Y433" i="14" s="1"/>
  <c r="W120" i="14"/>
  <c r="Y120" i="14" s="1"/>
  <c r="W327" i="14"/>
  <c r="Y327" i="14" s="1"/>
  <c r="W63" i="14"/>
  <c r="Y63" i="14" s="1"/>
  <c r="W373" i="14"/>
  <c r="Y373" i="14" s="1"/>
  <c r="W182" i="14"/>
  <c r="Y182" i="14" s="1"/>
  <c r="W124" i="14"/>
  <c r="Y124" i="14" s="1"/>
  <c r="Y176" i="14"/>
  <c r="W561" i="14"/>
  <c r="Y561" i="14" s="1"/>
  <c r="W82" i="14"/>
  <c r="Y82" i="14" s="1"/>
  <c r="W538" i="14"/>
  <c r="Y538" i="14" s="1"/>
  <c r="W458" i="14"/>
  <c r="Y458" i="14" s="1"/>
  <c r="W9" i="14"/>
  <c r="Y9" i="14" s="1"/>
  <c r="W469" i="14"/>
  <c r="Y469" i="14" s="1"/>
  <c r="W30" i="14"/>
  <c r="Y30" i="14" s="1"/>
  <c r="W149" i="14"/>
  <c r="Y149" i="14" s="1"/>
  <c r="W261" i="14"/>
  <c r="Y261" i="14" s="1"/>
  <c r="W189" i="14"/>
  <c r="Y189" i="14" s="1"/>
  <c r="K266" i="14"/>
  <c r="M266" i="14" s="1"/>
  <c r="K519" i="14"/>
  <c r="M519" i="14" s="1"/>
  <c r="K486" i="14"/>
  <c r="M486" i="14" s="1"/>
  <c r="W388" i="14"/>
  <c r="Y388" i="14" s="1"/>
  <c r="W178" i="14"/>
  <c r="Y178" i="14" s="1"/>
  <c r="W98" i="14"/>
  <c r="Y98" i="14" s="1"/>
  <c r="W497" i="14"/>
  <c r="Y497" i="14" s="1"/>
  <c r="W354" i="14"/>
  <c r="Y354" i="14" s="1"/>
  <c r="W274" i="14"/>
  <c r="W106" i="14"/>
  <c r="Y106" i="14" s="1"/>
  <c r="W386" i="14"/>
  <c r="Y386" i="14" s="1"/>
  <c r="W202" i="14"/>
  <c r="Y202" i="14" s="1"/>
  <c r="W154" i="14"/>
  <c r="Y154" i="14" s="1"/>
  <c r="W473" i="14"/>
  <c r="Y473" i="14" s="1"/>
  <c r="W522" i="14"/>
  <c r="Y522" i="14" s="1"/>
  <c r="W417" i="14"/>
  <c r="Y417" i="14" s="1"/>
  <c r="W105" i="14"/>
  <c r="Y105" i="14" s="1"/>
  <c r="W96" i="14"/>
  <c r="Y96" i="14" s="1"/>
  <c r="W562" i="14"/>
  <c r="Y562" i="14" s="1"/>
  <c r="W186" i="14"/>
  <c r="Y186" i="14" s="1"/>
  <c r="W506" i="14"/>
  <c r="Y506" i="14" s="1"/>
  <c r="W226" i="14"/>
  <c r="Y226" i="14" s="1"/>
  <c r="W80" i="14"/>
  <c r="Y80" i="14" s="1"/>
  <c r="W554" i="14"/>
  <c r="Y554" i="14" s="1"/>
  <c r="W545" i="14"/>
  <c r="Y545" i="14" s="1"/>
  <c r="W130" i="14"/>
  <c r="Y130" i="14" s="1"/>
  <c r="W345" i="14"/>
  <c r="Y345" i="14" s="1"/>
  <c r="W513" i="14"/>
  <c r="Y513" i="14" s="1"/>
  <c r="W129" i="14"/>
  <c r="Y129" i="14" s="1"/>
  <c r="W560" i="14"/>
  <c r="Y560" i="14" s="1"/>
  <c r="W114" i="14"/>
  <c r="Y114" i="14" s="1"/>
  <c r="W425" i="14"/>
  <c r="Y425" i="14" s="1"/>
  <c r="W402" i="14"/>
  <c r="Y402" i="14" s="1"/>
  <c r="W249" i="14"/>
  <c r="Y249" i="14" s="1"/>
  <c r="W338" i="14"/>
  <c r="Y338" i="14" s="1"/>
  <c r="W385" i="14"/>
  <c r="Y385" i="14" s="1"/>
  <c r="W322" i="14"/>
  <c r="Y322" i="14" s="1"/>
  <c r="W34" i="14"/>
  <c r="Y34" i="14" s="1"/>
  <c r="W217" i="14"/>
  <c r="Y217" i="14" s="1"/>
  <c r="W241" i="14"/>
  <c r="Y241" i="14" s="1"/>
  <c r="W393" i="14"/>
  <c r="Y393" i="14" s="1"/>
  <c r="W289" i="14"/>
  <c r="Y289" i="14" s="1"/>
  <c r="W257" i="14"/>
  <c r="Y257" i="14" s="1"/>
  <c r="W177" i="14"/>
  <c r="Y177" i="14" s="1"/>
  <c r="W521" i="14"/>
  <c r="Y521" i="14" s="1"/>
  <c r="W58" i="14"/>
  <c r="Y58" i="14" s="1"/>
  <c r="W410" i="14"/>
  <c r="Y410" i="14" s="1"/>
  <c r="W24" i="14"/>
  <c r="Y24" i="14" s="1"/>
  <c r="W495" i="14"/>
  <c r="Y495" i="14" s="1"/>
  <c r="W336" i="14"/>
  <c r="Y336" i="14" s="1"/>
  <c r="W479" i="14"/>
  <c r="Y479" i="14" s="1"/>
  <c r="W448" i="14"/>
  <c r="Y448" i="14" s="1"/>
  <c r="W390" i="14"/>
  <c r="Y390" i="14" s="1"/>
  <c r="W14" i="14"/>
  <c r="Y14" i="14" s="1"/>
  <c r="W558" i="14"/>
  <c r="Y558" i="14" s="1"/>
  <c r="W127" i="14"/>
  <c r="Y127" i="14" s="1"/>
  <c r="W540" i="14"/>
  <c r="Y540" i="14" s="1"/>
  <c r="W564" i="14"/>
  <c r="Y564" i="14" s="1"/>
  <c r="W260" i="14"/>
  <c r="Y260" i="14" s="1"/>
  <c r="W164" i="14"/>
  <c r="Y164" i="14" s="1"/>
  <c r="W28" i="14"/>
  <c r="Y28" i="14" s="1"/>
  <c r="K450" i="14"/>
  <c r="M450" i="14" s="1"/>
  <c r="K496" i="14"/>
  <c r="M496" i="14" s="1"/>
  <c r="W258" i="14"/>
  <c r="Y258" i="14" s="1"/>
  <c r="W399" i="14"/>
  <c r="Y399" i="14" s="1"/>
  <c r="W113" i="14"/>
  <c r="Y113" i="14" s="1"/>
  <c r="W216" i="14"/>
  <c r="Y216" i="14" s="1"/>
  <c r="W527" i="14"/>
  <c r="Y527" i="14" s="1"/>
  <c r="W209" i="14"/>
  <c r="Y209" i="14" s="1"/>
  <c r="W288" i="14"/>
  <c r="Y288" i="14" s="1"/>
  <c r="W272" i="14"/>
  <c r="Y272" i="14" s="1"/>
  <c r="W384" i="14"/>
  <c r="Y384" i="14" s="1"/>
  <c r="W568" i="14"/>
  <c r="Y568" i="14" s="1"/>
  <c r="W280" i="14"/>
  <c r="Y280" i="14" s="1"/>
  <c r="W192" i="14"/>
  <c r="Y192" i="14" s="1"/>
  <c r="W41" i="14"/>
  <c r="Y41" i="14" s="1"/>
  <c r="W463" i="14"/>
  <c r="Y463" i="14" s="1"/>
  <c r="W104" i="14"/>
  <c r="Y104" i="14" s="1"/>
  <c r="W32" i="14"/>
  <c r="Y32" i="14" s="1"/>
  <c r="W88" i="14"/>
  <c r="Y88" i="14" s="1"/>
  <c r="W87" i="14"/>
  <c r="Y87" i="14" s="1"/>
  <c r="W367" i="14"/>
  <c r="Y367" i="14" s="1"/>
  <c r="W15" i="14"/>
  <c r="Y15" i="14" s="1"/>
  <c r="W191" i="14"/>
  <c r="Y191" i="14" s="1"/>
  <c r="W118" i="14"/>
  <c r="Y118" i="14" s="1"/>
  <c r="W455" i="14"/>
  <c r="Y455" i="14" s="1"/>
  <c r="W477" i="14"/>
  <c r="Y477" i="14" s="1"/>
  <c r="W86" i="14"/>
  <c r="Y86" i="14" s="1"/>
  <c r="W38" i="14"/>
  <c r="Y38" i="14" s="1"/>
  <c r="W111" i="14"/>
  <c r="Y111" i="14" s="1"/>
  <c r="W310" i="14"/>
  <c r="Y310" i="14" s="1"/>
  <c r="W62" i="14"/>
  <c r="Y62" i="14" s="1"/>
  <c r="W464" i="14"/>
  <c r="Y464" i="14" s="1"/>
  <c r="W110" i="14"/>
  <c r="Y110" i="14" s="1"/>
  <c r="W432" i="14"/>
  <c r="Y432" i="14" s="1"/>
  <c r="W438" i="14"/>
  <c r="Y438" i="14" s="1"/>
  <c r="W223" i="14"/>
  <c r="Y223" i="14" s="1"/>
  <c r="W215" i="14"/>
  <c r="Y215" i="14" s="1"/>
  <c r="W102" i="14"/>
  <c r="Y102" i="14" s="1"/>
  <c r="W270" i="14"/>
  <c r="Y270" i="14" s="1"/>
  <c r="W55" i="14"/>
  <c r="Y55" i="14" s="1"/>
  <c r="W143" i="14"/>
  <c r="Y143" i="14" s="1"/>
  <c r="W311" i="14"/>
  <c r="Y311" i="14" s="1"/>
  <c r="W47" i="14"/>
  <c r="Y47" i="14" s="1"/>
  <c r="W421" i="14"/>
  <c r="Y421" i="14" s="1"/>
  <c r="W430" i="14"/>
  <c r="Y430" i="14" s="1"/>
  <c r="W150" i="14"/>
  <c r="Y150" i="14" s="1"/>
  <c r="W180" i="14"/>
  <c r="Y180" i="14" s="1"/>
  <c r="W253" i="14"/>
  <c r="Y253" i="14" s="1"/>
  <c r="W413" i="14"/>
  <c r="Y413" i="14" s="1"/>
  <c r="W165" i="14"/>
  <c r="Y165" i="14" s="1"/>
  <c r="W205" i="14"/>
  <c r="Y205" i="14" s="1"/>
  <c r="W141" i="14"/>
  <c r="Y141" i="14" s="1"/>
  <c r="W395" i="14"/>
  <c r="Y395" i="14" s="1"/>
  <c r="W23" i="14"/>
  <c r="Y23" i="14" s="1"/>
  <c r="W235" i="14"/>
  <c r="Y235" i="14" s="1"/>
  <c r="W500" i="14"/>
  <c r="Y500" i="14" s="1"/>
  <c r="W292" i="14"/>
  <c r="Y292" i="14" s="1"/>
  <c r="W220" i="14"/>
  <c r="Y220" i="14" s="1"/>
  <c r="W435" i="14"/>
  <c r="Y435" i="14" s="1"/>
  <c r="W444" i="14"/>
  <c r="Y444" i="14" s="1"/>
  <c r="W483" i="14"/>
  <c r="Y483" i="14" s="1"/>
  <c r="W516" i="14"/>
  <c r="Y516" i="14" s="1"/>
  <c r="W291" i="14"/>
  <c r="Y291" i="14" s="1"/>
  <c r="W331" i="14"/>
  <c r="Y331" i="14" s="1"/>
  <c r="W133" i="14"/>
  <c r="Y133" i="14" s="1"/>
  <c r="W244" i="14"/>
  <c r="Y244" i="14" s="1"/>
  <c r="W349" i="14"/>
  <c r="Y349" i="14" s="1"/>
  <c r="W381" i="14"/>
  <c r="Y381" i="14" s="1"/>
  <c r="W45" i="14"/>
  <c r="Y45" i="14" s="1"/>
  <c r="K115" i="14"/>
  <c r="M115" i="14" s="1"/>
  <c r="W308" i="14"/>
  <c r="Y308" i="14" s="1"/>
  <c r="W299" i="14"/>
  <c r="Y299" i="14" s="1"/>
  <c r="W507" i="14"/>
  <c r="Y507" i="14" s="1"/>
  <c r="W363" i="14"/>
  <c r="Y363" i="14" s="1"/>
  <c r="W555" i="14"/>
  <c r="Y555" i="14" s="1"/>
  <c r="W203" i="14"/>
  <c r="Y203" i="14" s="1"/>
  <c r="W324" i="14"/>
  <c r="Y324" i="14" s="1"/>
  <c r="K154" i="14"/>
  <c r="M154" i="14" s="1"/>
  <c r="W283" i="14"/>
  <c r="Y283" i="14" s="1"/>
  <c r="K523" i="14"/>
  <c r="M523" i="14" s="1"/>
  <c r="K419" i="14"/>
  <c r="K506" i="14"/>
  <c r="M506" i="14" s="1"/>
  <c r="K43" i="14"/>
  <c r="M43" i="14" s="1"/>
  <c r="K531" i="14"/>
  <c r="M531" i="14" s="1"/>
  <c r="K83" i="14"/>
  <c r="M83" i="14" s="1"/>
  <c r="K507" i="14"/>
  <c r="K370" i="14"/>
  <c r="M370" i="14" s="1"/>
  <c r="W171" i="14"/>
  <c r="Y171" i="14" s="1"/>
  <c r="W212" i="14"/>
  <c r="Y212" i="14" s="1"/>
  <c r="K347" i="14"/>
  <c r="M347" i="14" s="1"/>
  <c r="K194" i="14"/>
  <c r="M194" i="14" s="1"/>
  <c r="K58" i="14"/>
  <c r="M58" i="14" s="1"/>
  <c r="K89" i="14"/>
  <c r="M89" i="14" s="1"/>
  <c r="W387" i="14"/>
  <c r="Y387" i="14" s="1"/>
  <c r="W499" i="14"/>
  <c r="Y499" i="14" s="1"/>
  <c r="K344" i="14"/>
  <c r="M344" i="14" s="1"/>
  <c r="K315" i="14"/>
  <c r="M315" i="14" s="1"/>
  <c r="K336" i="14"/>
  <c r="M336" i="14" s="1"/>
  <c r="K537" i="14"/>
  <c r="M537" i="14" s="1"/>
  <c r="K473" i="14"/>
  <c r="M473" i="14" s="1"/>
  <c r="K289" i="14"/>
  <c r="M289" i="14" s="1"/>
  <c r="K288" i="14"/>
  <c r="M288" i="14" s="1"/>
  <c r="K18" i="14"/>
  <c r="M18" i="14" s="1"/>
  <c r="K353" i="14"/>
  <c r="M353" i="14" s="1"/>
  <c r="K193" i="14"/>
  <c r="M193" i="14" s="1"/>
  <c r="K471" i="14"/>
  <c r="M471" i="14" s="1"/>
  <c r="K418" i="14"/>
  <c r="M418" i="14" s="1"/>
  <c r="K369" i="14"/>
  <c r="M369" i="14" s="1"/>
  <c r="K383" i="14"/>
  <c r="M383" i="14" s="1"/>
  <c r="K31" i="14"/>
  <c r="M31" i="14" s="1"/>
  <c r="K206" i="14"/>
  <c r="M206" i="14" s="1"/>
  <c r="K377" i="14"/>
  <c r="M377" i="14" s="1"/>
  <c r="K32" i="14"/>
  <c r="M32" i="14" s="1"/>
  <c r="K318" i="14"/>
  <c r="M318" i="14" s="1"/>
  <c r="K487" i="14"/>
  <c r="M487" i="14" s="1"/>
  <c r="K64" i="14"/>
  <c r="M64" i="14" s="1"/>
  <c r="K95" i="14"/>
  <c r="M95" i="14" s="1"/>
  <c r="K428" i="14"/>
  <c r="M428" i="14" s="1"/>
  <c r="K295" i="14"/>
  <c r="M295" i="14" s="1"/>
  <c r="K9" i="14"/>
  <c r="M9" i="14" s="1"/>
  <c r="K454" i="14"/>
  <c r="M454" i="14" s="1"/>
  <c r="K556" i="14"/>
  <c r="K349" i="14"/>
  <c r="M349" i="14" s="1"/>
  <c r="K222" i="14"/>
  <c r="M222" i="14" s="1"/>
  <c r="K279" i="14"/>
  <c r="M279" i="14" s="1"/>
  <c r="K511" i="14"/>
  <c r="M511" i="14" s="1"/>
  <c r="K221" i="14"/>
  <c r="M221" i="14" s="1"/>
  <c r="K37" i="14"/>
  <c r="M37" i="14" s="1"/>
  <c r="K567" i="14"/>
  <c r="M567" i="14" s="1"/>
  <c r="W6" i="14"/>
  <c r="Y6" i="14" s="1"/>
  <c r="K157" i="14"/>
  <c r="M157" i="14" s="1"/>
  <c r="K405" i="14"/>
  <c r="M405" i="14" s="1"/>
  <c r="K388" i="14"/>
  <c r="K375" i="14"/>
  <c r="M375" i="14" s="1"/>
  <c r="K485" i="14"/>
  <c r="M485" i="14" s="1"/>
  <c r="K284" i="14"/>
  <c r="M284" i="14" s="1"/>
  <c r="W218" i="14"/>
  <c r="Y218" i="14" s="1"/>
  <c r="W434" i="14"/>
  <c r="Y434" i="14" s="1"/>
  <c r="W378" i="14"/>
  <c r="Y378" i="14" s="1"/>
  <c r="W281" i="14"/>
  <c r="Y281" i="14" s="1"/>
  <c r="W449" i="14"/>
  <c r="Y449" i="14" s="1"/>
  <c r="W74" i="14"/>
  <c r="Y74" i="14" s="1"/>
  <c r="W153" i="14"/>
  <c r="Y153" i="14" s="1"/>
  <c r="W377" i="14"/>
  <c r="Y377" i="14" s="1"/>
  <c r="W514" i="14"/>
  <c r="Y514" i="14" s="1"/>
  <c r="W361" i="14"/>
  <c r="Y361" i="14" s="1"/>
  <c r="W210" i="14"/>
  <c r="Y210" i="14" s="1"/>
  <c r="W57" i="14"/>
  <c r="Y57" i="14" s="1"/>
  <c r="W313" i="14"/>
  <c r="Y313" i="14" s="1"/>
  <c r="W73" i="14"/>
  <c r="Y73" i="14" s="1"/>
  <c r="W112" i="14"/>
  <c r="Y112" i="14" s="1"/>
  <c r="W424" i="14"/>
  <c r="Y424" i="14" s="1"/>
  <c r="W472" i="14"/>
  <c r="Y472" i="14" s="1"/>
  <c r="W264" i="14"/>
  <c r="Y264" i="14" s="1"/>
  <c r="W240" i="14"/>
  <c r="Y240" i="14" s="1"/>
  <c r="W200" i="14"/>
  <c r="Y200" i="14" s="1"/>
  <c r="Y290" i="14"/>
  <c r="W40" i="14"/>
  <c r="Y40" i="14" s="1"/>
  <c r="W152" i="14"/>
  <c r="Y152" i="14" s="1"/>
  <c r="W103" i="14"/>
  <c r="Y103" i="14" s="1"/>
  <c r="W79" i="14"/>
  <c r="Y79" i="14" s="1"/>
  <c r="W461" i="14"/>
  <c r="Y461" i="14" s="1"/>
  <c r="W351" i="14"/>
  <c r="Y351" i="14" s="1"/>
  <c r="W7" i="14"/>
  <c r="Y7" i="14" s="1"/>
  <c r="W366" i="14"/>
  <c r="Y366" i="14" s="1"/>
  <c r="W518" i="14"/>
  <c r="Y518" i="14" s="1"/>
  <c r="W46" i="14"/>
  <c r="Y46" i="14" s="1"/>
  <c r="W131" i="14"/>
  <c r="Y131" i="14" s="1"/>
  <c r="W523" i="14"/>
  <c r="Y523" i="14" s="1"/>
  <c r="W357" i="14"/>
  <c r="Y357" i="14" s="1"/>
  <c r="W467" i="14"/>
  <c r="Y467" i="14" s="1"/>
  <c r="W227" i="14"/>
  <c r="Y227" i="14" s="1"/>
  <c r="W125" i="14"/>
  <c r="Y125" i="14" s="1"/>
  <c r="W115" i="14"/>
  <c r="Y115" i="14" s="1"/>
  <c r="W179" i="14"/>
  <c r="Y179" i="14" s="1"/>
  <c r="K96" i="14"/>
  <c r="M96" i="14" s="1"/>
  <c r="K131" i="14"/>
  <c r="M131" i="14" s="1"/>
  <c r="K211" i="14"/>
  <c r="M211" i="14" s="1"/>
  <c r="K234" i="14"/>
  <c r="M234" i="14" s="1"/>
  <c r="K74" i="14"/>
  <c r="M74" i="14" s="1"/>
  <c r="K474" i="14"/>
  <c r="M474" i="14" s="1"/>
  <c r="K456" i="14"/>
  <c r="M456" i="14" s="1"/>
  <c r="K352" i="14"/>
  <c r="M352" i="14" s="1"/>
  <c r="K502" i="14"/>
  <c r="M502" i="14" s="1"/>
  <c r="W170" i="14"/>
  <c r="Y170" i="14" s="1"/>
  <c r="Y529" i="14"/>
  <c r="M35" i="14"/>
  <c r="K320" i="14"/>
  <c r="M320" i="14" s="1"/>
  <c r="K407" i="14"/>
  <c r="M407" i="14" s="1"/>
  <c r="K87" i="14"/>
  <c r="M87" i="14" s="1"/>
  <c r="M388" i="14"/>
  <c r="Y158" i="14"/>
  <c r="Y312" i="14"/>
  <c r="M488" i="14"/>
  <c r="M448" i="14"/>
  <c r="W546" i="14"/>
  <c r="Y546" i="14" s="1"/>
  <c r="W337" i="14"/>
  <c r="Y337" i="14" s="1"/>
  <c r="W234" i="14"/>
  <c r="Y234" i="14" s="1"/>
  <c r="W185" i="14"/>
  <c r="Y185" i="14" s="1"/>
  <c r="W321" i="14"/>
  <c r="Y321" i="14" s="1"/>
  <c r="W481" i="14"/>
  <c r="Y481" i="14" s="1"/>
  <c r="W353" i="14"/>
  <c r="Y353" i="14" s="1"/>
  <c r="W490" i="14"/>
  <c r="Y490" i="14" s="1"/>
  <c r="W72" i="14"/>
  <c r="Y72" i="14" s="1"/>
  <c r="W18" i="14"/>
  <c r="Y18" i="14" s="1"/>
  <c r="W97" i="14"/>
  <c r="Y97" i="14" s="1"/>
  <c r="W520" i="14"/>
  <c r="Y520" i="14" s="1"/>
  <c r="W559" i="14"/>
  <c r="Y559" i="14" s="1"/>
  <c r="W8" i="14"/>
  <c r="Y8" i="14" s="1"/>
  <c r="W542" i="14"/>
  <c r="Y542" i="14" s="1"/>
  <c r="W134" i="14"/>
  <c r="Y134" i="14" s="1"/>
  <c r="W405" i="14"/>
  <c r="Y405" i="14" s="1"/>
  <c r="W64" i="14"/>
  <c r="Y64" i="14" s="1"/>
  <c r="W566" i="14"/>
  <c r="Y566" i="14" s="1"/>
  <c r="W71" i="14"/>
  <c r="Y71" i="14" s="1"/>
  <c r="W181" i="14"/>
  <c r="Y181" i="14" s="1"/>
  <c r="W398" i="14"/>
  <c r="Y398" i="14" s="1"/>
  <c r="W451" i="14"/>
  <c r="Y451" i="14" s="1"/>
  <c r="W236" i="14"/>
  <c r="Y236" i="14" s="1"/>
  <c r="W317" i="14"/>
  <c r="Y317" i="14" s="1"/>
  <c r="W372" i="14"/>
  <c r="Y372" i="14" s="1"/>
  <c r="W524" i="14"/>
  <c r="Y524" i="14" s="1"/>
  <c r="K282" i="14"/>
  <c r="M282" i="14" s="1"/>
  <c r="K411" i="14"/>
  <c r="M411" i="14" s="1"/>
  <c r="K416" i="14"/>
  <c r="M416" i="14" s="1"/>
  <c r="K435" i="14"/>
  <c r="M435" i="14" s="1"/>
  <c r="K124" i="14"/>
  <c r="M124" i="14" s="1"/>
  <c r="K100" i="14"/>
  <c r="M100" i="14" s="1"/>
  <c r="Y532" i="14"/>
  <c r="M445" i="14"/>
  <c r="W287" i="14"/>
  <c r="Y287" i="14" s="1"/>
  <c r="K361" i="14"/>
  <c r="M361" i="14" s="1"/>
  <c r="M374" i="14"/>
  <c r="W42" i="14"/>
  <c r="Y42" i="14" s="1"/>
  <c r="W273" i="14"/>
  <c r="Y273" i="14" s="1"/>
  <c r="W25" i="14"/>
  <c r="Y25" i="14" s="1"/>
  <c r="W225" i="14"/>
  <c r="Y225" i="14" s="1"/>
  <c r="W344" i="14"/>
  <c r="Y344" i="14" s="1"/>
  <c r="W446" i="14"/>
  <c r="Y446" i="14" s="1"/>
  <c r="W248" i="14"/>
  <c r="Y248" i="14" s="1"/>
  <c r="W294" i="14"/>
  <c r="Y294" i="14" s="1"/>
  <c r="W360" i="14"/>
  <c r="Y360" i="14" s="1"/>
  <c r="W238" i="14"/>
  <c r="Y238" i="14" s="1"/>
  <c r="K470" i="14"/>
  <c r="M470" i="14" s="1"/>
  <c r="M468" i="14"/>
  <c r="W267" i="14"/>
  <c r="Y267" i="14" s="1"/>
  <c r="M331" i="14"/>
  <c r="Y302" i="14"/>
  <c r="M146" i="14"/>
  <c r="Y517" i="14"/>
  <c r="W282" i="14"/>
  <c r="Y282" i="14" s="1"/>
  <c r="W250" i="14"/>
  <c r="Y250" i="14" s="1"/>
  <c r="K277" i="14"/>
  <c r="M277" i="14" s="1"/>
  <c r="K93" i="14"/>
  <c r="M93" i="14" s="1"/>
  <c r="W193" i="14"/>
  <c r="Y193" i="14" s="1"/>
  <c r="W259" i="14"/>
  <c r="Y259" i="14" s="1"/>
  <c r="K436" i="14"/>
  <c r="M436" i="14" s="1"/>
  <c r="Y204" i="14"/>
  <c r="Y214" i="14"/>
  <c r="Y274" i="14"/>
  <c r="W330" i="14"/>
  <c r="Y330" i="14" s="1"/>
  <c r="W396" i="14"/>
  <c r="Y396" i="14" s="1"/>
  <c r="K508" i="14"/>
  <c r="M508" i="14" s="1"/>
  <c r="W194" i="14"/>
  <c r="Y194" i="14" s="1"/>
  <c r="W296" i="14"/>
  <c r="Y296" i="14" s="1"/>
  <c r="W11" i="14"/>
  <c r="Y11" i="14" s="1"/>
  <c r="W370" i="14"/>
  <c r="Y370" i="14" s="1"/>
  <c r="W10" i="14"/>
  <c r="Y10" i="14" s="1"/>
  <c r="W233" i="14"/>
  <c r="Y233" i="14" s="1"/>
  <c r="W66" i="14"/>
  <c r="Y66" i="14" s="1"/>
  <c r="W465" i="14"/>
  <c r="Y465" i="14" s="1"/>
  <c r="W543" i="14"/>
  <c r="Y543" i="14" s="1"/>
  <c r="W408" i="14"/>
  <c r="Y408" i="14" s="1"/>
  <c r="W328" i="14"/>
  <c r="Y328" i="14" s="1"/>
  <c r="W530" i="14"/>
  <c r="Y530" i="14" s="1"/>
  <c r="W441" i="14"/>
  <c r="Y441" i="14" s="1"/>
  <c r="W394" i="14"/>
  <c r="Y394" i="14" s="1"/>
  <c r="W482" i="14"/>
  <c r="Y482" i="14" s="1"/>
  <c r="W369" i="14"/>
  <c r="Y369" i="14" s="1"/>
  <c r="W50" i="14"/>
  <c r="Y50" i="14" s="1"/>
  <c r="W426" i="14"/>
  <c r="Y426" i="14" s="1"/>
  <c r="W26" i="14"/>
  <c r="Y26" i="14" s="1"/>
  <c r="W416" i="14"/>
  <c r="Y416" i="14" s="1"/>
  <c r="W519" i="14"/>
  <c r="Y519" i="14" s="1"/>
  <c r="W440" i="14"/>
  <c r="Y440" i="14" s="1"/>
  <c r="W256" i="14"/>
  <c r="Y256" i="14" s="1"/>
  <c r="W551" i="14"/>
  <c r="Y551" i="14" s="1"/>
  <c r="W534" i="14"/>
  <c r="Y534" i="14" s="1"/>
  <c r="W160" i="14"/>
  <c r="Y160" i="14" s="1"/>
  <c r="W278" i="14"/>
  <c r="Y278" i="14" s="1"/>
  <c r="W429" i="14"/>
  <c r="Y429" i="14" s="1"/>
  <c r="W318" i="14"/>
  <c r="Y318" i="14" s="1"/>
  <c r="W462" i="14"/>
  <c r="Y462" i="14" s="1"/>
  <c r="W285" i="14"/>
  <c r="Y285" i="14" s="1"/>
  <c r="W525" i="14"/>
  <c r="Y525" i="14" s="1"/>
  <c r="W374" i="14"/>
  <c r="Y374" i="14" s="1"/>
  <c r="W174" i="14"/>
  <c r="Y174" i="14" s="1"/>
  <c r="W325" i="14"/>
  <c r="Y325" i="14" s="1"/>
  <c r="W196" i="14"/>
  <c r="Y196" i="14" s="1"/>
  <c r="W284" i="14"/>
  <c r="Y284" i="14" s="1"/>
  <c r="W60" i="14"/>
  <c r="Y60" i="14" s="1"/>
  <c r="W419" i="14"/>
  <c r="Y419" i="14" s="1"/>
  <c r="W69" i="14"/>
  <c r="Y69" i="14" s="1"/>
  <c r="W252" i="14"/>
  <c r="Y252" i="14" s="1"/>
  <c r="W314" i="14"/>
  <c r="Y314" i="14" s="1"/>
  <c r="W242" i="14"/>
  <c r="Y242" i="14" s="1"/>
  <c r="W401" i="14"/>
  <c r="Y401" i="14" s="1"/>
  <c r="W206" i="14"/>
  <c r="Y206" i="14" s="1"/>
  <c r="M156" i="14"/>
  <c r="M423" i="14"/>
  <c r="M438" i="14"/>
  <c r="M413" i="14"/>
  <c r="M545" i="14"/>
  <c r="M226" i="14"/>
  <c r="M61" i="14"/>
  <c r="M507" i="14"/>
  <c r="M533" i="14"/>
  <c r="M419" i="14"/>
  <c r="M123" i="14"/>
  <c r="M235" i="14"/>
  <c r="M415" i="14"/>
  <c r="M283" i="14"/>
  <c r="M205" i="14"/>
  <c r="M276" i="14"/>
  <c r="M54" i="14"/>
  <c r="M218" i="14"/>
  <c r="M75" i="14"/>
  <c r="M529" i="14"/>
  <c r="M8" i="14"/>
  <c r="M174" i="14"/>
  <c r="M556" i="14"/>
  <c r="M337" i="14"/>
  <c r="M255" i="14"/>
  <c r="M323" i="14"/>
  <c r="K181" i="14"/>
  <c r="M181" i="14" s="1"/>
  <c r="K290" i="14"/>
  <c r="M290" i="14" s="1"/>
  <c r="W48" i="14"/>
  <c r="Y48" i="14" s="1"/>
  <c r="W427" i="14"/>
  <c r="Y427" i="14" s="1"/>
  <c r="W237" i="14"/>
  <c r="Y237" i="14" s="1"/>
  <c r="W146" i="14"/>
  <c r="Y146" i="14" s="1"/>
  <c r="K306" i="14"/>
  <c r="M306" i="14" s="1"/>
  <c r="K280" i="14"/>
  <c r="M280" i="14" s="1"/>
  <c r="W297" i="14"/>
  <c r="Y297" i="14" s="1"/>
  <c r="W459" i="14"/>
  <c r="Y459" i="14" s="1"/>
  <c r="K117" i="14"/>
  <c r="M117" i="14" s="1"/>
  <c r="K69" i="14"/>
  <c r="M69" i="14" s="1"/>
  <c r="W447" i="14"/>
  <c r="Y447" i="14" s="1"/>
  <c r="W454" i="14"/>
  <c r="Y454" i="14" s="1"/>
  <c r="W414" i="14"/>
  <c r="Y414" i="14" s="1"/>
  <c r="W460" i="14"/>
  <c r="Y460" i="14" s="1"/>
  <c r="W172" i="14"/>
  <c r="Y172" i="14" s="1"/>
  <c r="K365" i="14"/>
  <c r="M365" i="14" s="1"/>
  <c r="K6" i="14"/>
  <c r="M6" i="14" s="1"/>
  <c r="W167" i="14"/>
  <c r="Y167" i="14" s="1"/>
  <c r="W502" i="14"/>
  <c r="Y502" i="14" s="1"/>
  <c r="W22" i="14"/>
  <c r="Y22" i="14" s="1"/>
  <c r="W404" i="14"/>
  <c r="Y404" i="14" s="1"/>
  <c r="W539" i="14"/>
  <c r="Y539" i="14" s="1"/>
  <c r="W132" i="14"/>
  <c r="Y132" i="14" s="1"/>
  <c r="W211" i="14"/>
  <c r="Y211" i="14" s="1"/>
  <c r="K294" i="14"/>
  <c r="M294" i="14" s="1"/>
  <c r="K326" i="14"/>
  <c r="M326" i="14" s="1"/>
  <c r="W222" i="14"/>
  <c r="Y222" i="14" s="1"/>
  <c r="W453" i="14"/>
  <c r="Y453" i="14" s="1"/>
  <c r="K307" i="14"/>
  <c r="M307" i="14" s="1"/>
  <c r="W484" i="14"/>
  <c r="Y484" i="14" s="1"/>
  <c r="W380" i="14"/>
  <c r="Y380" i="14" s="1"/>
  <c r="K354" i="14"/>
  <c r="M354" i="14" s="1"/>
  <c r="K105" i="14"/>
  <c r="M105" i="14" s="1"/>
  <c r="W342" i="14"/>
  <c r="Y342" i="14" s="1"/>
  <c r="W61" i="14"/>
  <c r="Y61" i="14" s="1"/>
  <c r="W83" i="14"/>
  <c r="Y83" i="14" s="1"/>
  <c r="K232" i="14"/>
  <c r="M232" i="14" s="1"/>
  <c r="K520" i="14"/>
  <c r="M520" i="14" s="1"/>
  <c r="W368" i="14"/>
  <c r="Y368" i="14" s="1"/>
  <c r="W108" i="14"/>
  <c r="Y108" i="14" s="1"/>
  <c r="K152" i="14"/>
  <c r="M152" i="14" s="1"/>
  <c r="K455" i="14"/>
  <c r="M455" i="14" s="1"/>
  <c r="K382" i="14"/>
  <c r="M382" i="14" s="1"/>
  <c r="S483" i="13" l="1"/>
  <c r="T483" i="13" s="1"/>
  <c r="N198" i="13"/>
  <c r="O198" i="13" s="1"/>
  <c r="S501" i="13"/>
  <c r="T501" i="13" s="1"/>
  <c r="S42" i="13"/>
  <c r="T42" i="13" s="1"/>
  <c r="S34" i="13"/>
  <c r="T34" i="13" s="1"/>
  <c r="N483" i="13"/>
  <c r="O483" i="13" s="1"/>
  <c r="S424" i="13"/>
  <c r="T424" i="13" s="1"/>
  <c r="S64" i="13"/>
  <c r="T64" i="13" s="1"/>
  <c r="S361" i="13"/>
  <c r="T361" i="13" s="1"/>
  <c r="S137" i="13" l="1"/>
  <c r="T137" i="13" s="1"/>
  <c r="S198" i="13"/>
  <c r="T198" i="13" s="1"/>
  <c r="N42" i="13"/>
  <c r="O42" i="13" s="1"/>
  <c r="N501" i="13"/>
  <c r="O501" i="13" s="1"/>
  <c r="N361" i="13"/>
  <c r="O361" i="13" s="1"/>
  <c r="S334" i="13"/>
  <c r="T334" i="13" s="1"/>
  <c r="N334" i="13"/>
  <c r="O334" i="13" s="1"/>
  <c r="S299" i="13"/>
  <c r="T299" i="13" s="1"/>
  <c r="N299" i="13"/>
  <c r="O299" i="13" s="1"/>
  <c r="N34" i="13"/>
  <c r="O34" i="13" s="1"/>
  <c r="S142" i="13"/>
  <c r="T142" i="13" s="1"/>
  <c r="N424" i="13"/>
  <c r="O424" i="13" s="1"/>
  <c r="N142" i="13"/>
  <c r="O142" i="13" s="1"/>
  <c r="S116" i="13"/>
  <c r="T116" i="13" s="1"/>
  <c r="N116" i="13"/>
  <c r="O116" i="13" s="1"/>
  <c r="N64" i="13"/>
  <c r="O64" i="13" s="1"/>
  <c r="S9" i="13"/>
  <c r="T9" i="13" s="1"/>
  <c r="N9" i="13"/>
  <c r="O9" i="13" s="1"/>
  <c r="S388" i="13"/>
  <c r="T388" i="13" s="1"/>
  <c r="N388" i="13"/>
  <c r="O388" i="13" s="1"/>
  <c r="N279" i="13"/>
  <c r="O279" i="13" s="1"/>
  <c r="S279" i="13"/>
  <c r="T279" i="13" s="1"/>
  <c r="S370" i="13"/>
  <c r="T370" i="13" s="1"/>
  <c r="N370" i="13"/>
  <c r="O370" i="13" s="1"/>
  <c r="N186" i="13"/>
  <c r="O186" i="13" s="1"/>
  <c r="S186" i="13"/>
  <c r="T186" i="13" s="1"/>
  <c r="S423" i="13"/>
  <c r="T423" i="13" s="1"/>
  <c r="N423" i="13"/>
  <c r="O423" i="13" s="1"/>
  <c r="S570" i="13"/>
  <c r="T570" i="13" s="1"/>
  <c r="N570" i="13"/>
  <c r="O570" i="13" s="1"/>
  <c r="S310" i="13"/>
  <c r="T310" i="13" s="1"/>
  <c r="N310" i="13"/>
  <c r="O310" i="13" s="1"/>
  <c r="S399" i="13"/>
  <c r="T399" i="13" s="1"/>
  <c r="N399" i="13"/>
  <c r="O399" i="13" s="1"/>
  <c r="S558" i="13"/>
  <c r="T558" i="13" s="1"/>
  <c r="N558" i="13"/>
  <c r="O558" i="13" s="1"/>
  <c r="S228" i="13"/>
  <c r="T228" i="13" s="1"/>
  <c r="N228" i="13"/>
  <c r="O228" i="13" s="1"/>
  <c r="S60" i="13"/>
  <c r="T60" i="13" s="1"/>
  <c r="N60" i="13"/>
  <c r="O60" i="13" s="1"/>
  <c r="S180" i="13"/>
  <c r="T180" i="13" s="1"/>
  <c r="N180" i="13"/>
  <c r="O180" i="13" s="1"/>
  <c r="N256" i="13"/>
  <c r="O256" i="13" s="1"/>
  <c r="S256" i="13"/>
  <c r="T256" i="13" s="1"/>
  <c r="S255" i="13"/>
  <c r="T255" i="13" s="1"/>
  <c r="N255" i="13"/>
  <c r="O255" i="13" s="1"/>
  <c r="N463" i="13"/>
  <c r="O463" i="13" s="1"/>
  <c r="S463" i="13"/>
  <c r="T463" i="13" s="1"/>
  <c r="S211" i="13"/>
  <c r="T211" i="13" s="1"/>
  <c r="N211" i="13"/>
  <c r="O211" i="13" s="1"/>
  <c r="S390" i="13"/>
  <c r="T390" i="13" s="1"/>
  <c r="N390" i="13"/>
  <c r="O390" i="13" s="1"/>
  <c r="S203" i="13"/>
  <c r="T203" i="13" s="1"/>
  <c r="N203" i="13"/>
  <c r="O203" i="13" s="1"/>
  <c r="S360" i="13"/>
  <c r="T360" i="13" s="1"/>
  <c r="N360" i="13"/>
  <c r="O360" i="13" s="1"/>
  <c r="S403" i="13"/>
  <c r="T403" i="13" s="1"/>
  <c r="N403" i="13"/>
  <c r="O403" i="13" s="1"/>
  <c r="N237" i="13"/>
  <c r="O237" i="13" s="1"/>
  <c r="S237" i="13"/>
  <c r="T237" i="13" s="1"/>
  <c r="S153" i="13"/>
  <c r="T153" i="13" s="1"/>
  <c r="N153" i="13"/>
  <c r="O153" i="13" s="1"/>
  <c r="S239" i="13"/>
  <c r="T239" i="13" s="1"/>
  <c r="N239" i="13"/>
  <c r="O239" i="13" s="1"/>
  <c r="S428" i="13"/>
  <c r="T428" i="13" s="1"/>
  <c r="N428" i="13"/>
  <c r="O428" i="13" s="1"/>
  <c r="N441" i="13"/>
  <c r="O441" i="13" s="1"/>
  <c r="S441" i="13"/>
  <c r="T441" i="13" s="1"/>
  <c r="S205" i="13"/>
  <c r="T205" i="13" s="1"/>
  <c r="N205" i="13"/>
  <c r="O205" i="13" s="1"/>
  <c r="S66" i="13"/>
  <c r="T66" i="13" s="1"/>
  <c r="N66" i="13"/>
  <c r="O66" i="13" s="1"/>
  <c r="N470" i="13"/>
  <c r="O470" i="13" s="1"/>
  <c r="S470" i="13"/>
  <c r="T470" i="13" s="1"/>
  <c r="N476" i="13"/>
  <c r="O476" i="13" s="1"/>
  <c r="S290" i="13"/>
  <c r="T290" i="13" s="1"/>
  <c r="N290" i="13"/>
  <c r="O290" i="13" s="1"/>
  <c r="S356" i="13"/>
  <c r="T356" i="13" s="1"/>
  <c r="N356" i="13"/>
  <c r="O356" i="13" s="1"/>
  <c r="S371" i="13"/>
  <c r="T371" i="13" s="1"/>
  <c r="N371" i="13"/>
  <c r="O371" i="13" s="1"/>
  <c r="N253" i="13"/>
  <c r="O253" i="13" s="1"/>
  <c r="N137" i="13"/>
  <c r="O137" i="13" s="1"/>
  <c r="S521" i="13"/>
  <c r="T521" i="13" s="1"/>
  <c r="N521" i="13"/>
  <c r="O521" i="13" s="1"/>
  <c r="S108" i="13"/>
  <c r="T108" i="13" s="1"/>
  <c r="N108" i="13"/>
  <c r="O108" i="13" s="1"/>
  <c r="S391" i="13"/>
  <c r="T391" i="13" s="1"/>
  <c r="N391" i="13"/>
  <c r="O391" i="13" s="1"/>
  <c r="S557" i="13"/>
  <c r="T557" i="13" s="1"/>
  <c r="N557" i="13"/>
  <c r="O557" i="13" s="1"/>
  <c r="N350" i="13"/>
  <c r="O350" i="13" s="1"/>
  <c r="S350" i="13"/>
  <c r="T350" i="13" s="1"/>
  <c r="N218" i="13"/>
  <c r="O218" i="13" s="1"/>
  <c r="S495" i="13"/>
  <c r="T495" i="13" s="1"/>
  <c r="N495" i="13"/>
  <c r="O495" i="13" s="1"/>
  <c r="N100" i="13"/>
  <c r="O100" i="13" s="1"/>
  <c r="S100" i="13"/>
  <c r="T100" i="13" s="1"/>
  <c r="N503" i="13"/>
  <c r="O503" i="13" s="1"/>
  <c r="S503" i="13"/>
  <c r="T503" i="13" s="1"/>
  <c r="S410" i="13"/>
  <c r="T410" i="13" s="1"/>
  <c r="N410" i="13"/>
  <c r="O410" i="13" s="1"/>
  <c r="S122" i="13"/>
  <c r="T122" i="13" s="1"/>
  <c r="N122" i="13"/>
  <c r="O122" i="13" s="1"/>
  <c r="N283" i="13"/>
  <c r="O283" i="13" s="1"/>
  <c r="S283" i="13"/>
  <c r="T283" i="13" s="1"/>
  <c r="S120" i="13"/>
  <c r="T120" i="13" s="1"/>
  <c r="N120" i="13"/>
  <c r="O120" i="13" s="1"/>
  <c r="S240" i="13"/>
  <c r="T240" i="13" s="1"/>
  <c r="N240" i="13"/>
  <c r="O240" i="13" s="1"/>
  <c r="S206" i="13"/>
  <c r="T206" i="13" s="1"/>
  <c r="N206" i="13"/>
  <c r="O206" i="13" s="1"/>
  <c r="N565" i="13"/>
  <c r="O565" i="13" s="1"/>
  <c r="S565" i="13"/>
  <c r="T565" i="13" s="1"/>
  <c r="S460" i="13"/>
  <c r="T460" i="13" s="1"/>
  <c r="N460" i="13"/>
  <c r="O460" i="13" s="1"/>
  <c r="S307" i="13"/>
  <c r="T307" i="13" s="1"/>
  <c r="N307" i="13"/>
  <c r="O307" i="13" s="1"/>
  <c r="S171" i="13"/>
  <c r="T171" i="13" s="1"/>
  <c r="N171" i="13"/>
  <c r="O171" i="13" s="1"/>
  <c r="S419" i="13"/>
  <c r="T419" i="13" s="1"/>
  <c r="N419" i="13"/>
  <c r="O419" i="13" s="1"/>
  <c r="S272" i="13"/>
  <c r="T272" i="13" s="1"/>
  <c r="N272" i="13"/>
  <c r="O272" i="13" s="1"/>
  <c r="S526" i="13"/>
  <c r="T526" i="13" s="1"/>
  <c r="N526" i="13"/>
  <c r="O526" i="13" s="1"/>
  <c r="S477" i="13"/>
  <c r="T477" i="13" s="1"/>
  <c r="N477" i="13"/>
  <c r="O477" i="13" s="1"/>
  <c r="S328" i="13"/>
  <c r="T328" i="13" s="1"/>
  <c r="N328" i="13"/>
  <c r="O328" i="13" s="1"/>
  <c r="S168" i="13"/>
  <c r="T168" i="13" s="1"/>
  <c r="N168" i="13"/>
  <c r="O168" i="13" s="1"/>
  <c r="S498" i="13"/>
  <c r="T498" i="13" s="1"/>
  <c r="N498" i="13"/>
  <c r="O498" i="13" s="1"/>
  <c r="S401" i="13"/>
  <c r="T401" i="13" s="1"/>
  <c r="N401" i="13"/>
  <c r="O401" i="13" s="1"/>
  <c r="S136" i="13"/>
  <c r="T136" i="13" s="1"/>
  <c r="N136" i="13"/>
  <c r="O136" i="13" s="1"/>
  <c r="S128" i="13"/>
  <c r="T128" i="13" s="1"/>
  <c r="N128" i="13"/>
  <c r="O128" i="13" s="1"/>
  <c r="S74" i="13"/>
  <c r="T74" i="13" s="1"/>
  <c r="N74" i="13"/>
  <c r="O74" i="13" s="1"/>
  <c r="N50" i="13"/>
  <c r="O50" i="13" s="1"/>
  <c r="S50" i="13"/>
  <c r="T50" i="13" s="1"/>
  <c r="S155" i="13"/>
  <c r="T155" i="13" s="1"/>
  <c r="N155" i="13"/>
  <c r="O155" i="13" s="1"/>
  <c r="S282" i="13"/>
  <c r="T282" i="13" s="1"/>
  <c r="S417" i="13"/>
  <c r="T417" i="13" s="1"/>
  <c r="N417" i="13"/>
  <c r="O417" i="13" s="1"/>
  <c r="S402" i="13"/>
  <c r="T402" i="13" s="1"/>
  <c r="N402" i="13"/>
  <c r="O402" i="13" s="1"/>
  <c r="S567" i="13"/>
  <c r="T567" i="13" s="1"/>
  <c r="N567" i="13"/>
  <c r="O567" i="13" s="1"/>
  <c r="N233" i="13"/>
  <c r="O233" i="13" s="1"/>
  <c r="S233" i="13"/>
  <c r="T233" i="13" s="1"/>
  <c r="S175" i="13"/>
  <c r="T175" i="13" s="1"/>
  <c r="N175" i="13"/>
  <c r="O175" i="13" s="1"/>
  <c r="N484" i="13"/>
  <c r="O484" i="13" s="1"/>
  <c r="S484" i="13"/>
  <c r="T484" i="13" s="1"/>
  <c r="S318" i="13"/>
  <c r="T318" i="13" s="1"/>
  <c r="N318" i="13"/>
  <c r="O318" i="13" s="1"/>
  <c r="N517" i="13"/>
  <c r="O517" i="13" s="1"/>
  <c r="S517" i="13"/>
  <c r="T517" i="13" s="1"/>
  <c r="S553" i="13"/>
  <c r="T553" i="13" s="1"/>
  <c r="N553" i="13"/>
  <c r="O553" i="13" s="1"/>
  <c r="S110" i="13"/>
  <c r="T110" i="13" s="1"/>
  <c r="N110" i="13"/>
  <c r="O110" i="13" s="1"/>
  <c r="N551" i="13"/>
  <c r="O551" i="13" s="1"/>
  <c r="S551" i="13"/>
  <c r="T551" i="13" s="1"/>
  <c r="N291" i="13"/>
  <c r="O291" i="13" s="1"/>
  <c r="S291" i="13"/>
  <c r="T291" i="13" s="1"/>
  <c r="S406" i="13"/>
  <c r="T406" i="13" s="1"/>
  <c r="N406" i="13"/>
  <c r="O406" i="13" s="1"/>
  <c r="S51" i="13"/>
  <c r="T51" i="13" s="1"/>
  <c r="N51" i="13"/>
  <c r="O51" i="13" s="1"/>
  <c r="S123" i="13"/>
  <c r="T123" i="13" s="1"/>
  <c r="N123" i="13"/>
  <c r="O123" i="13" s="1"/>
  <c r="S375" i="13"/>
  <c r="T375" i="13" s="1"/>
  <c r="N375" i="13"/>
  <c r="O375" i="13" s="1"/>
  <c r="S411" i="13"/>
  <c r="T411" i="13" s="1"/>
  <c r="N411" i="13"/>
  <c r="O411" i="13" s="1"/>
  <c r="S76" i="13"/>
  <c r="T76" i="13" s="1"/>
  <c r="N76" i="13"/>
  <c r="O76" i="13" s="1"/>
  <c r="N134" i="13"/>
  <c r="O134" i="13" s="1"/>
  <c r="S134" i="13"/>
  <c r="T134" i="13" s="1"/>
  <c r="N469" i="13"/>
  <c r="O469" i="13" s="1"/>
  <c r="S469" i="13"/>
  <c r="T469" i="13" s="1"/>
  <c r="N287" i="13"/>
  <c r="O287" i="13" s="1"/>
  <c r="S287" i="13"/>
  <c r="T287" i="13" s="1"/>
  <c r="S47" i="13"/>
  <c r="T47" i="13" s="1"/>
  <c r="N47" i="13"/>
  <c r="O47" i="13" s="1"/>
  <c r="S404" i="13"/>
  <c r="T404" i="13" s="1"/>
  <c r="N404" i="13"/>
  <c r="O404" i="13" s="1"/>
  <c r="S267" i="13"/>
  <c r="T267" i="13" s="1"/>
  <c r="N267" i="13"/>
  <c r="O267" i="13" s="1"/>
  <c r="N280" i="13"/>
  <c r="O280" i="13" s="1"/>
  <c r="S443" i="13"/>
  <c r="T443" i="13" s="1"/>
  <c r="N443" i="13"/>
  <c r="O443" i="13" s="1"/>
  <c r="S138" i="13"/>
  <c r="T138" i="13" s="1"/>
  <c r="N138" i="13"/>
  <c r="O138" i="13" s="1"/>
  <c r="S81" i="13"/>
  <c r="T81" i="13" s="1"/>
  <c r="N81" i="13"/>
  <c r="O81" i="13" s="1"/>
  <c r="S313" i="13"/>
  <c r="T313" i="13" s="1"/>
  <c r="N313" i="13"/>
  <c r="O313" i="13" s="1"/>
  <c r="S513" i="13"/>
  <c r="T513" i="13" s="1"/>
  <c r="N513" i="13"/>
  <c r="O513" i="13" s="1"/>
  <c r="S505" i="13"/>
  <c r="T505" i="13" s="1"/>
  <c r="N505" i="13"/>
  <c r="O505" i="13" s="1"/>
  <c r="S236" i="13"/>
  <c r="T236" i="13" s="1"/>
  <c r="N236" i="13"/>
  <c r="O236" i="13" s="1"/>
  <c r="S114" i="13"/>
  <c r="T114" i="13" s="1"/>
  <c r="N114" i="13"/>
  <c r="O114" i="13" s="1"/>
  <c r="S338" i="13"/>
  <c r="T338" i="13" s="1"/>
  <c r="N338" i="13"/>
  <c r="O338" i="13" s="1"/>
  <c r="N474" i="13"/>
  <c r="O474" i="13" s="1"/>
  <c r="S474" i="13"/>
  <c r="T474" i="13" s="1"/>
  <c r="S430" i="13"/>
  <c r="T430" i="13" s="1"/>
  <c r="N430" i="13"/>
  <c r="O430" i="13" s="1"/>
  <c r="S49" i="13"/>
  <c r="T49" i="13" s="1"/>
  <c r="N49" i="13"/>
  <c r="O49" i="13" s="1"/>
  <c r="S543" i="13"/>
  <c r="T543" i="13" s="1"/>
  <c r="N543" i="13"/>
  <c r="O543" i="13" s="1"/>
  <c r="S98" i="13"/>
  <c r="T98" i="13" s="1"/>
  <c r="N98" i="13"/>
  <c r="O98" i="13" s="1"/>
  <c r="N347" i="13"/>
  <c r="O347" i="13" s="1"/>
  <c r="S347" i="13"/>
  <c r="T347" i="13" s="1"/>
  <c r="S515" i="13"/>
  <c r="T515" i="13" s="1"/>
  <c r="N515" i="13"/>
  <c r="O515" i="13" s="1"/>
  <c r="N113" i="13"/>
  <c r="O113" i="13" s="1"/>
  <c r="S113" i="13"/>
  <c r="T113" i="13" s="1"/>
  <c r="S118" i="13"/>
  <c r="T118" i="13" s="1"/>
  <c r="N118" i="13"/>
  <c r="O118" i="13" s="1"/>
  <c r="N444" i="13"/>
  <c r="O444" i="13" s="1"/>
  <c r="S444" i="13"/>
  <c r="T444" i="13" s="1"/>
  <c r="N456" i="13"/>
  <c r="O456" i="13" s="1"/>
  <c r="S456" i="13"/>
  <c r="T456" i="13" s="1"/>
  <c r="N219" i="13"/>
  <c r="O219" i="13" s="1"/>
  <c r="S219" i="13"/>
  <c r="T219" i="13" s="1"/>
  <c r="S482" i="13"/>
  <c r="T482" i="13" s="1"/>
  <c r="N482" i="13"/>
  <c r="O482" i="13" s="1"/>
  <c r="S500" i="13"/>
  <c r="T500" i="13" s="1"/>
  <c r="N500" i="13"/>
  <c r="O500" i="13" s="1"/>
  <c r="S57" i="13"/>
  <c r="T57" i="13" s="1"/>
  <c r="N57" i="13"/>
  <c r="O57" i="13" s="1"/>
  <c r="S413" i="13"/>
  <c r="T413" i="13" s="1"/>
  <c r="N413" i="13"/>
  <c r="O413" i="13" s="1"/>
  <c r="S75" i="13"/>
  <c r="T75" i="13" s="1"/>
  <c r="N75" i="13"/>
  <c r="O75" i="13" s="1"/>
  <c r="N192" i="13"/>
  <c r="O192" i="13" s="1"/>
  <c r="S192" i="13"/>
  <c r="T192" i="13" s="1"/>
  <c r="S387" i="13"/>
  <c r="T387" i="13" s="1"/>
  <c r="N387" i="13"/>
  <c r="O387" i="13" s="1"/>
  <c r="S249" i="13"/>
  <c r="T249" i="13" s="1"/>
  <c r="N249" i="13"/>
  <c r="O249" i="13" s="1"/>
  <c r="S82" i="13"/>
  <c r="T82" i="13" s="1"/>
  <c r="N82" i="13"/>
  <c r="O82" i="13" s="1"/>
  <c r="S99" i="13"/>
  <c r="T99" i="13" s="1"/>
  <c r="N99" i="13"/>
  <c r="O99" i="13" s="1"/>
  <c r="S362" i="13"/>
  <c r="T362" i="13" s="1"/>
  <c r="N362" i="13"/>
  <c r="O362" i="13" s="1"/>
  <c r="S151" i="13"/>
  <c r="T151" i="13" s="1"/>
  <c r="N151" i="13"/>
  <c r="O151" i="13" s="1"/>
  <c r="N408" i="13"/>
  <c r="O408" i="13" s="1"/>
  <c r="S408" i="13"/>
  <c r="T408" i="13" s="1"/>
  <c r="N425" i="13"/>
  <c r="O425" i="13" s="1"/>
  <c r="S425" i="13"/>
  <c r="T425" i="13" s="1"/>
  <c r="S146" i="13"/>
  <c r="T146" i="13" s="1"/>
  <c r="N146" i="13"/>
  <c r="O146" i="13" s="1"/>
  <c r="S188" i="13"/>
  <c r="T188" i="13" s="1"/>
  <c r="N188" i="13"/>
  <c r="O188" i="13" s="1"/>
  <c r="S458" i="13"/>
  <c r="T458" i="13" s="1"/>
  <c r="N458" i="13"/>
  <c r="O458" i="13" s="1"/>
  <c r="S88" i="13"/>
  <c r="T88" i="13" s="1"/>
  <c r="N88" i="13"/>
  <c r="O88" i="13" s="1"/>
  <c r="S252" i="13"/>
  <c r="T252" i="13" s="1"/>
  <c r="N252" i="13"/>
  <c r="O252" i="13" s="1"/>
  <c r="S104" i="13"/>
  <c r="T104" i="13" s="1"/>
  <c r="N104" i="13"/>
  <c r="O104" i="13" s="1"/>
  <c r="S536" i="13"/>
  <c r="T536" i="13" s="1"/>
  <c r="N536" i="13"/>
  <c r="O536" i="13" s="1"/>
  <c r="S259" i="13"/>
  <c r="T259" i="13" s="1"/>
  <c r="N259" i="13"/>
  <c r="O259" i="13" s="1"/>
  <c r="S468" i="13"/>
  <c r="T468" i="13" s="1"/>
  <c r="N468" i="13"/>
  <c r="O468" i="13" s="1"/>
  <c r="N69" i="13"/>
  <c r="O69" i="13" s="1"/>
  <c r="S69" i="13"/>
  <c r="T69" i="13" s="1"/>
  <c r="S176" i="13"/>
  <c r="T176" i="13" s="1"/>
  <c r="N176" i="13"/>
  <c r="O176" i="13" s="1"/>
  <c r="S216" i="13"/>
  <c r="T216" i="13" s="1"/>
  <c r="N216" i="13"/>
  <c r="O216" i="13" s="1"/>
  <c r="S348" i="13"/>
  <c r="T348" i="13" s="1"/>
  <c r="N348" i="13"/>
  <c r="O348" i="13" s="1"/>
  <c r="N343" i="13"/>
  <c r="O343" i="13" s="1"/>
  <c r="S343" i="13"/>
  <c r="T343" i="13" s="1"/>
  <c r="N224" i="13"/>
  <c r="O224" i="13" s="1"/>
  <c r="S224" i="13"/>
  <c r="T224" i="13" s="1"/>
  <c r="N48" i="13"/>
  <c r="O48" i="13" s="1"/>
  <c r="S132" i="13"/>
  <c r="T132" i="13" s="1"/>
  <c r="N132" i="13"/>
  <c r="O132" i="13" s="1"/>
  <c r="S214" i="13"/>
  <c r="T214" i="13" s="1"/>
  <c r="N214" i="13"/>
  <c r="O214" i="13" s="1"/>
  <c r="N535" i="13"/>
  <c r="O535" i="13" s="1"/>
  <c r="S535" i="13"/>
  <c r="T535" i="13" s="1"/>
  <c r="S326" i="13"/>
  <c r="T326" i="13" s="1"/>
  <c r="N326" i="13"/>
  <c r="O326" i="13" s="1"/>
  <c r="S363" i="13"/>
  <c r="T363" i="13" s="1"/>
  <c r="N363" i="13"/>
  <c r="O363" i="13" s="1"/>
  <c r="S223" i="13"/>
  <c r="T223" i="13" s="1"/>
  <c r="N223" i="13"/>
  <c r="O223" i="13" s="1"/>
  <c r="S333" i="13"/>
  <c r="T333" i="13" s="1"/>
  <c r="N333" i="13"/>
  <c r="O333" i="13" s="1"/>
  <c r="S156" i="13"/>
  <c r="T156" i="13" s="1"/>
  <c r="N156" i="13"/>
  <c r="O156" i="13" s="1"/>
  <c r="S327" i="13"/>
  <c r="T327" i="13" s="1"/>
  <c r="N327" i="13"/>
  <c r="O327" i="13" s="1"/>
  <c r="N226" i="13"/>
  <c r="O226" i="13" s="1"/>
  <c r="S226" i="13"/>
  <c r="T226" i="13" s="1"/>
  <c r="S478" i="13"/>
  <c r="T478" i="13" s="1"/>
  <c r="N478" i="13"/>
  <c r="O478" i="13" s="1"/>
  <c r="S426" i="13"/>
  <c r="T426" i="13" s="1"/>
  <c r="N426" i="13"/>
  <c r="O426" i="13" s="1"/>
  <c r="N73" i="13"/>
  <c r="O73" i="13" s="1"/>
  <c r="S73" i="13"/>
  <c r="T73" i="13" s="1"/>
  <c r="S446" i="13"/>
  <c r="T446" i="13" s="1"/>
  <c r="N446" i="13"/>
  <c r="O446" i="13" s="1"/>
  <c r="N263" i="13"/>
  <c r="O263" i="13" s="1"/>
  <c r="S263" i="13"/>
  <c r="T263" i="13" s="1"/>
  <c r="S56" i="13"/>
  <c r="T56" i="13" s="1"/>
  <c r="N56" i="13"/>
  <c r="O56" i="13" s="1"/>
  <c r="S161" i="13"/>
  <c r="T161" i="13" s="1"/>
  <c r="N161" i="13"/>
  <c r="O161" i="13" s="1"/>
  <c r="S367" i="13"/>
  <c r="T367" i="13" s="1"/>
  <c r="N367" i="13"/>
  <c r="O367" i="13" s="1"/>
  <c r="S300" i="13"/>
  <c r="T300" i="13" s="1"/>
  <c r="N300" i="13"/>
  <c r="O300" i="13" s="1"/>
  <c r="S319" i="13"/>
  <c r="T319" i="13" s="1"/>
  <c r="N319" i="13"/>
  <c r="O319" i="13" s="1"/>
  <c r="S523" i="13"/>
  <c r="T523" i="13" s="1"/>
  <c r="N523" i="13"/>
  <c r="O523" i="13" s="1"/>
  <c r="S465" i="13"/>
  <c r="T465" i="13" s="1"/>
  <c r="N465" i="13"/>
  <c r="O465" i="13" s="1"/>
  <c r="S496" i="13"/>
  <c r="T496" i="13" s="1"/>
  <c r="N496" i="13"/>
  <c r="O496" i="13" s="1"/>
  <c r="S554" i="13"/>
  <c r="T554" i="13" s="1"/>
  <c r="N554" i="13"/>
  <c r="O554" i="13" s="1"/>
  <c r="S480" i="13"/>
  <c r="T480" i="13" s="1"/>
  <c r="N480" i="13"/>
  <c r="O480" i="13" s="1"/>
  <c r="S133" i="13"/>
  <c r="T133" i="13" s="1"/>
  <c r="N133" i="13"/>
  <c r="O133" i="13" s="1"/>
  <c r="S191" i="13"/>
  <c r="T191" i="13" s="1"/>
  <c r="N191" i="13"/>
  <c r="O191" i="13" s="1"/>
  <c r="S308" i="13"/>
  <c r="T308" i="13" s="1"/>
  <c r="N308" i="13"/>
  <c r="O308" i="13" s="1"/>
  <c r="S514" i="13"/>
  <c r="T514" i="13" s="1"/>
  <c r="N514" i="13"/>
  <c r="O514" i="13" s="1"/>
  <c r="S512" i="13"/>
  <c r="T512" i="13" s="1"/>
  <c r="N512" i="13"/>
  <c r="O512" i="13" s="1"/>
  <c r="S182" i="13"/>
  <c r="T182" i="13" s="1"/>
  <c r="N182" i="13"/>
  <c r="O182" i="13" s="1"/>
  <c r="S322" i="13"/>
  <c r="T322" i="13" s="1"/>
  <c r="N322" i="13"/>
  <c r="O322" i="13" s="1"/>
  <c r="N46" i="13"/>
  <c r="O46" i="13" s="1"/>
  <c r="S46" i="13"/>
  <c r="T46" i="13" s="1"/>
  <c r="S373" i="13"/>
  <c r="T373" i="13" s="1"/>
  <c r="N373" i="13"/>
  <c r="O373" i="13" s="1"/>
  <c r="S394" i="13"/>
  <c r="T394" i="13" s="1"/>
  <c r="N394" i="13"/>
  <c r="O394" i="13" s="1"/>
  <c r="S346" i="13"/>
  <c r="T346" i="13" s="1"/>
  <c r="N346" i="13"/>
  <c r="O346" i="13" s="1"/>
  <c r="N232" i="13"/>
  <c r="O232" i="13" s="1"/>
  <c r="S232" i="13"/>
  <c r="T232" i="13" s="1"/>
  <c r="N368" i="13"/>
  <c r="O368" i="13" s="1"/>
  <c r="S368" i="13"/>
  <c r="T368" i="13" s="1"/>
  <c r="S35" i="13"/>
  <c r="T35" i="13" s="1"/>
  <c r="N35" i="13"/>
  <c r="O35" i="13" s="1"/>
  <c r="S442" i="13"/>
  <c r="T442" i="13" s="1"/>
  <c r="N442" i="13"/>
  <c r="O442" i="13" s="1"/>
  <c r="S85" i="13"/>
  <c r="T85" i="13" s="1"/>
  <c r="N85" i="13"/>
  <c r="O85" i="13" s="1"/>
  <c r="S324" i="13"/>
  <c r="T324" i="13" s="1"/>
  <c r="N324" i="13"/>
  <c r="O324" i="13" s="1"/>
  <c r="N323" i="13"/>
  <c r="O323" i="13" s="1"/>
  <c r="S323" i="13"/>
  <c r="T323" i="13" s="1"/>
  <c r="S369" i="13"/>
  <c r="T369" i="13" s="1"/>
  <c r="N369" i="13"/>
  <c r="O369" i="13" s="1"/>
  <c r="S202" i="13"/>
  <c r="T202" i="13" s="1"/>
  <c r="N202" i="13"/>
  <c r="O202" i="13" s="1"/>
  <c r="S52" i="13"/>
  <c r="T52" i="13" s="1"/>
  <c r="N52" i="13"/>
  <c r="O52" i="13" s="1"/>
  <c r="S247" i="13"/>
  <c r="T247" i="13" s="1"/>
  <c r="N247" i="13"/>
  <c r="O247" i="13" s="1"/>
  <c r="S359" i="13"/>
  <c r="T359" i="13" s="1"/>
  <c r="N359" i="13"/>
  <c r="O359" i="13" s="1"/>
  <c r="N340" i="13"/>
  <c r="O340" i="13" s="1"/>
  <c r="S340" i="13"/>
  <c r="T340" i="13" s="1"/>
  <c r="S325" i="13"/>
  <c r="T325" i="13" s="1"/>
  <c r="N325" i="13"/>
  <c r="O325" i="13" s="1"/>
  <c r="S67" i="13"/>
  <c r="T67" i="13" s="1"/>
  <c r="N67" i="13"/>
  <c r="O67" i="13" s="1"/>
  <c r="S41" i="13"/>
  <c r="T41" i="13" s="1"/>
  <c r="N41" i="13"/>
  <c r="O41" i="13" s="1"/>
  <c r="S527" i="13"/>
  <c r="T527" i="13" s="1"/>
  <c r="N527" i="13"/>
  <c r="O527" i="13" s="1"/>
  <c r="N245" i="13"/>
  <c r="O245" i="13" s="1"/>
  <c r="S245" i="13"/>
  <c r="T245" i="13" s="1"/>
  <c r="N111" i="13"/>
  <c r="O111" i="13" s="1"/>
  <c r="S111" i="13"/>
  <c r="T111" i="13" s="1"/>
  <c r="N509" i="13"/>
  <c r="O509" i="13" s="1"/>
  <c r="S509" i="13"/>
  <c r="T509" i="13" s="1"/>
  <c r="N354" i="13"/>
  <c r="O354" i="13" s="1"/>
  <c r="S354" i="13"/>
  <c r="T354" i="13" s="1"/>
  <c r="S357" i="13"/>
  <c r="T357" i="13" s="1"/>
  <c r="N357" i="13"/>
  <c r="O357" i="13" s="1"/>
  <c r="S238" i="13"/>
  <c r="T238" i="13" s="1"/>
  <c r="N238" i="13"/>
  <c r="O238" i="13" s="1"/>
  <c r="N127" i="13"/>
  <c r="O127" i="13" s="1"/>
  <c r="S127" i="13"/>
  <c r="T127" i="13" s="1"/>
  <c r="N72" i="13"/>
  <c r="O72" i="13" s="1"/>
  <c r="S72" i="13"/>
  <c r="T72" i="13" s="1"/>
  <c r="S434" i="13"/>
  <c r="T434" i="13" s="1"/>
  <c r="N434" i="13"/>
  <c r="O434" i="13" s="1"/>
  <c r="S125" i="13"/>
  <c r="T125" i="13" s="1"/>
  <c r="N125" i="13"/>
  <c r="O125" i="13" s="1"/>
  <c r="S560" i="13"/>
  <c r="T560" i="13" s="1"/>
  <c r="N560" i="13"/>
  <c r="O560" i="13" s="1"/>
  <c r="S89" i="13"/>
  <c r="T89" i="13" s="1"/>
  <c r="N89" i="13"/>
  <c r="O89" i="13" s="1"/>
  <c r="S342" i="13"/>
  <c r="T342" i="13" s="1"/>
  <c r="N342" i="13"/>
  <c r="O342" i="13" s="1"/>
  <c r="N296" i="13"/>
  <c r="O296" i="13" s="1"/>
  <c r="S296" i="13"/>
  <c r="T296" i="13" s="1"/>
  <c r="S251" i="13"/>
  <c r="T251" i="13" s="1"/>
  <c r="S298" i="13"/>
  <c r="T298" i="13" s="1"/>
  <c r="N298" i="13"/>
  <c r="O298" i="13" s="1"/>
  <c r="S385" i="13"/>
  <c r="T385" i="13" s="1"/>
  <c r="N385" i="13"/>
  <c r="O385" i="13" s="1"/>
  <c r="S544" i="13"/>
  <c r="T544" i="13" s="1"/>
  <c r="N544" i="13"/>
  <c r="O544" i="13" s="1"/>
  <c r="S70" i="13"/>
  <c r="T70" i="13" s="1"/>
  <c r="N70" i="13"/>
  <c r="O70" i="13" s="1"/>
  <c r="S467" i="13"/>
  <c r="T467" i="13" s="1"/>
  <c r="N467" i="13"/>
  <c r="O467" i="13" s="1"/>
  <c r="S112" i="13"/>
  <c r="T112" i="13" s="1"/>
  <c r="N112" i="13"/>
  <c r="O112" i="13" s="1"/>
  <c r="S16" i="13"/>
  <c r="T16" i="13" s="1"/>
  <c r="N16" i="13"/>
  <c r="O16" i="13" s="1"/>
  <c r="N400" i="13"/>
  <c r="O400" i="13" s="1"/>
  <c r="S400" i="13"/>
  <c r="T400" i="13" s="1"/>
  <c r="S83" i="13"/>
  <c r="T83" i="13" s="1"/>
  <c r="N83" i="13"/>
  <c r="O83" i="13" s="1"/>
  <c r="N475" i="13"/>
  <c r="O475" i="13" s="1"/>
  <c r="S475" i="13"/>
  <c r="T475" i="13" s="1"/>
  <c r="N135" i="13"/>
  <c r="O135" i="13" s="1"/>
  <c r="S135" i="13"/>
  <c r="T135" i="13" s="1"/>
  <c r="S71" i="13"/>
  <c r="T71" i="13" s="1"/>
  <c r="N71" i="13"/>
  <c r="O71" i="13" s="1"/>
  <c r="S159" i="13"/>
  <c r="T159" i="13" s="1"/>
  <c r="N159" i="13"/>
  <c r="O159" i="13" s="1"/>
  <c r="N139" i="13"/>
  <c r="O139" i="13" s="1"/>
  <c r="S261" i="13"/>
  <c r="T261" i="13" s="1"/>
  <c r="N261" i="13"/>
  <c r="O261" i="13" s="1"/>
  <c r="S384" i="13"/>
  <c r="T384" i="13" s="1"/>
  <c r="N384" i="13"/>
  <c r="O384" i="13" s="1"/>
  <c r="S389" i="13"/>
  <c r="T389" i="13" s="1"/>
  <c r="N389" i="13"/>
  <c r="O389" i="13" s="1"/>
  <c r="N487" i="13"/>
  <c r="O487" i="13" s="1"/>
  <c r="S487" i="13"/>
  <c r="T487" i="13" s="1"/>
  <c r="S289" i="13"/>
  <c r="T289" i="13" s="1"/>
  <c r="N289" i="13"/>
  <c r="O289" i="13" s="1"/>
  <c r="S102" i="13"/>
  <c r="T102" i="13" s="1"/>
  <c r="N102" i="13"/>
  <c r="O102" i="13" s="1"/>
  <c r="S8" i="13"/>
  <c r="T8" i="13" s="1"/>
  <c r="N8" i="13"/>
  <c r="O8" i="13" s="1"/>
  <c r="S58" i="13"/>
  <c r="T58" i="13" s="1"/>
  <c r="N58" i="13"/>
  <c r="O58" i="13" s="1"/>
  <c r="N320" i="13"/>
  <c r="O320" i="13" s="1"/>
  <c r="S320" i="13"/>
  <c r="T320" i="13" s="1"/>
  <c r="S386" i="13"/>
  <c r="T386" i="13" s="1"/>
  <c r="N386" i="13"/>
  <c r="O386" i="13" s="1"/>
  <c r="S546" i="13"/>
  <c r="T546" i="13" s="1"/>
  <c r="N546" i="13"/>
  <c r="O546" i="13" s="1"/>
  <c r="S453" i="13"/>
  <c r="T453" i="13" s="1"/>
  <c r="N453" i="13"/>
  <c r="O453" i="13" s="1"/>
  <c r="N421" i="13"/>
  <c r="O421" i="13" s="1"/>
  <c r="S421" i="13"/>
  <c r="T421" i="13" s="1"/>
  <c r="S227" i="13"/>
  <c r="T227" i="13" s="1"/>
  <c r="N227" i="13"/>
  <c r="O227" i="13" s="1"/>
  <c r="S107" i="13"/>
  <c r="T107" i="13" s="1"/>
  <c r="N107" i="13"/>
  <c r="O107" i="13" s="1"/>
  <c r="S524" i="13"/>
  <c r="T524" i="13" s="1"/>
  <c r="N524" i="13"/>
  <c r="O524" i="13" s="1"/>
  <c r="N170" i="13"/>
  <c r="O170" i="13" s="1"/>
  <c r="S170" i="13"/>
  <c r="T170" i="13" s="1"/>
  <c r="S250" i="13"/>
  <c r="T250" i="13" s="1"/>
  <c r="N250" i="13"/>
  <c r="O250" i="13" s="1"/>
  <c r="N266" i="13"/>
  <c r="O266" i="13" s="1"/>
  <c r="S266" i="13"/>
  <c r="T266" i="13" s="1"/>
  <c r="S277" i="13"/>
  <c r="T277" i="13" s="1"/>
  <c r="N277" i="13"/>
  <c r="O277" i="13" s="1"/>
  <c r="N78" i="13"/>
  <c r="O78" i="13" s="1"/>
  <c r="S78" i="13"/>
  <c r="T78" i="13" s="1"/>
  <c r="S172" i="13"/>
  <c r="T172" i="13" s="1"/>
  <c r="N172" i="13"/>
  <c r="O172" i="13" s="1"/>
  <c r="S181" i="13"/>
  <c r="T181" i="13" s="1"/>
  <c r="N181" i="13"/>
  <c r="O181" i="13" s="1"/>
  <c r="S30" i="13"/>
  <c r="T30" i="13" s="1"/>
  <c r="N30" i="13"/>
  <c r="O30" i="13" s="1"/>
  <c r="S471" i="13"/>
  <c r="T471" i="13" s="1"/>
  <c r="N471" i="13"/>
  <c r="O471" i="13" s="1"/>
  <c r="N38" i="13"/>
  <c r="O38" i="13" s="1"/>
  <c r="S38" i="13"/>
  <c r="T38" i="13" s="1"/>
  <c r="S499" i="13"/>
  <c r="T499" i="13" s="1"/>
  <c r="N499" i="13"/>
  <c r="O499" i="13" s="1"/>
  <c r="S306" i="13"/>
  <c r="T306" i="13" s="1"/>
  <c r="N306" i="13"/>
  <c r="O306" i="13" s="1"/>
  <c r="N178" i="13"/>
  <c r="O178" i="13" s="1"/>
  <c r="S178" i="13"/>
  <c r="T178" i="13" s="1"/>
  <c r="S187" i="13"/>
  <c r="T187" i="13" s="1"/>
  <c r="N187" i="13"/>
  <c r="O187" i="13" s="1"/>
  <c r="S566" i="13"/>
  <c r="T566" i="13" s="1"/>
  <c r="N566" i="13"/>
  <c r="O566" i="13" s="1"/>
  <c r="S549" i="13"/>
  <c r="T549" i="13" s="1"/>
  <c r="N549" i="13"/>
  <c r="O549" i="13" s="1"/>
  <c r="S54" i="13"/>
  <c r="T54" i="13" s="1"/>
  <c r="N54" i="13"/>
  <c r="O54" i="13" s="1"/>
  <c r="S534" i="13"/>
  <c r="T534" i="13" s="1"/>
  <c r="N534" i="13"/>
  <c r="O534" i="13" s="1"/>
  <c r="S302" i="13"/>
  <c r="T302" i="13" s="1"/>
  <c r="N302" i="13"/>
  <c r="O302" i="13" s="1"/>
  <c r="N242" i="13"/>
  <c r="O242" i="13" s="1"/>
  <c r="S242" i="13"/>
  <c r="T242" i="13" s="1"/>
  <c r="S489" i="13"/>
  <c r="T489" i="13" s="1"/>
  <c r="N489" i="13"/>
  <c r="O489" i="13" s="1"/>
  <c r="N329" i="13"/>
  <c r="O329" i="13" s="1"/>
  <c r="S329" i="13"/>
  <c r="T329" i="13" s="1"/>
  <c r="S304" i="13"/>
  <c r="T304" i="13" s="1"/>
  <c r="N304" i="13"/>
  <c r="O304" i="13" s="1"/>
  <c r="S189" i="13"/>
  <c r="T189" i="13" s="1"/>
  <c r="N189" i="13"/>
  <c r="O189" i="13" s="1"/>
  <c r="S511" i="13"/>
  <c r="T511" i="13" s="1"/>
  <c r="N511" i="13"/>
  <c r="O511" i="13" s="1"/>
  <c r="S124" i="13"/>
  <c r="T124" i="13" s="1"/>
  <c r="N124" i="13"/>
  <c r="O124" i="13" s="1"/>
  <c r="S396" i="13"/>
  <c r="T396" i="13" s="1"/>
  <c r="N396" i="13"/>
  <c r="O396" i="13" s="1"/>
  <c r="S295" i="13"/>
  <c r="T295" i="13" s="1"/>
  <c r="N295" i="13"/>
  <c r="O295" i="13" s="1"/>
  <c r="S502" i="13"/>
  <c r="T502" i="13" s="1"/>
  <c r="N502" i="13"/>
  <c r="O502" i="13" s="1"/>
  <c r="S380" i="13"/>
  <c r="T380" i="13" s="1"/>
  <c r="N380" i="13"/>
  <c r="O380" i="13" s="1"/>
  <c r="S569" i="13"/>
  <c r="T569" i="13" s="1"/>
  <c r="N569" i="13"/>
  <c r="O569" i="13" s="1"/>
  <c r="S95" i="13"/>
  <c r="T95" i="13" s="1"/>
  <c r="N95" i="13"/>
  <c r="O95" i="13" s="1"/>
  <c r="S165" i="13"/>
  <c r="T165" i="13" s="1"/>
  <c r="N165" i="13"/>
  <c r="O165" i="13" s="1"/>
  <c r="S531" i="13"/>
  <c r="T531" i="13" s="1"/>
  <c r="N531" i="13"/>
  <c r="O531" i="13" s="1"/>
  <c r="S542" i="13"/>
  <c r="T542" i="13" s="1"/>
  <c r="N542" i="13"/>
  <c r="O542" i="13" s="1"/>
  <c r="S229" i="13"/>
  <c r="T229" i="13" s="1"/>
  <c r="N229" i="13"/>
  <c r="O229" i="13" s="1"/>
  <c r="S383" i="13"/>
  <c r="T383" i="13" s="1"/>
  <c r="N383" i="13"/>
  <c r="O383" i="13" s="1"/>
  <c r="S86" i="13"/>
  <c r="T86" i="13" s="1"/>
  <c r="N86" i="13"/>
  <c r="O86" i="13" s="1"/>
  <c r="N540" i="13"/>
  <c r="O540" i="13" s="1"/>
  <c r="S540" i="13"/>
  <c r="T540" i="13" s="1"/>
  <c r="N260" i="13"/>
  <c r="O260" i="13" s="1"/>
  <c r="S260" i="13"/>
  <c r="T260" i="13" s="1"/>
  <c r="S119" i="13"/>
  <c r="T119" i="13" s="1"/>
  <c r="N119" i="13"/>
  <c r="O119" i="13" s="1"/>
  <c r="S115" i="13"/>
  <c r="T115" i="13" s="1"/>
  <c r="N115" i="13"/>
  <c r="O115" i="13" s="1"/>
  <c r="S409" i="13"/>
  <c r="T409" i="13" s="1"/>
  <c r="N409" i="13"/>
  <c r="O409" i="13" s="1"/>
  <c r="S109" i="13"/>
  <c r="T109" i="13" s="1"/>
  <c r="N109" i="13"/>
  <c r="O109" i="13" s="1"/>
  <c r="S472" i="13"/>
  <c r="T472" i="13" s="1"/>
  <c r="N472" i="13"/>
  <c r="O472" i="13" s="1"/>
  <c r="N140" i="13"/>
  <c r="O140" i="13" s="1"/>
  <c r="S208" i="13"/>
  <c r="T208" i="13" s="1"/>
  <c r="N208" i="13"/>
  <c r="O208" i="13" s="1"/>
  <c r="S488" i="13"/>
  <c r="T488" i="13" s="1"/>
  <c r="N488" i="13"/>
  <c r="O488" i="13" s="1"/>
  <c r="S149" i="13"/>
  <c r="T149" i="13" s="1"/>
  <c r="N149" i="13"/>
  <c r="O149" i="13" s="1"/>
  <c r="N103" i="13"/>
  <c r="O103" i="13" s="1"/>
  <c r="S103" i="13"/>
  <c r="T103" i="13" s="1"/>
  <c r="S438" i="13"/>
  <c r="T438" i="13" s="1"/>
  <c r="N438" i="13"/>
  <c r="O438" i="13" s="1"/>
  <c r="S117" i="13"/>
  <c r="T117" i="13" s="1"/>
  <c r="N117" i="13"/>
  <c r="O117" i="13" s="1"/>
  <c r="S395" i="13"/>
  <c r="T395" i="13" s="1"/>
  <c r="N395" i="13"/>
  <c r="O395" i="13" s="1"/>
  <c r="S79" i="13"/>
  <c r="T79" i="13" s="1"/>
  <c r="N79" i="13"/>
  <c r="O79" i="13" s="1"/>
  <c r="N14" i="13"/>
  <c r="O14" i="13" s="1"/>
  <c r="S14" i="13"/>
  <c r="T14" i="13" s="1"/>
  <c r="S292" i="13"/>
  <c r="T292" i="13" s="1"/>
  <c r="N292" i="13"/>
  <c r="O292" i="13" s="1"/>
  <c r="S55" i="13"/>
  <c r="T55" i="13" s="1"/>
  <c r="N55" i="13"/>
  <c r="O55" i="13" s="1"/>
  <c r="S193" i="13"/>
  <c r="T193" i="13" s="1"/>
  <c r="N193" i="13"/>
  <c r="O193" i="13" s="1"/>
  <c r="N62" i="13"/>
  <c r="O62" i="13" s="1"/>
  <c r="S62" i="13"/>
  <c r="T62" i="13" s="1"/>
  <c r="S177" i="13"/>
  <c r="T177" i="13" s="1"/>
  <c r="N177" i="13"/>
  <c r="O177" i="13" s="1"/>
  <c r="S439" i="13"/>
  <c r="T439" i="13" s="1"/>
  <c r="N439" i="13"/>
  <c r="O439" i="13" s="1"/>
  <c r="S452" i="13"/>
  <c r="T452" i="13" s="1"/>
  <c r="N452" i="13"/>
  <c r="O452" i="13" s="1"/>
  <c r="S147" i="13"/>
  <c r="T147" i="13" s="1"/>
  <c r="N147" i="13"/>
  <c r="O147" i="13" s="1"/>
  <c r="S207" i="13"/>
  <c r="T207" i="13" s="1"/>
  <c r="N207" i="13"/>
  <c r="O207" i="13" s="1"/>
  <c r="N215" i="13"/>
  <c r="O215" i="13" s="1"/>
  <c r="S215" i="13"/>
  <c r="T215" i="13" s="1"/>
  <c r="S507" i="13"/>
  <c r="T507" i="13" s="1"/>
  <c r="N507" i="13"/>
  <c r="O507" i="13" s="1"/>
  <c r="S519" i="13"/>
  <c r="T519" i="13" s="1"/>
  <c r="N519" i="13"/>
  <c r="O519" i="13" s="1"/>
  <c r="N68" i="13"/>
  <c r="O68" i="13" s="1"/>
  <c r="S68" i="13"/>
  <c r="T68" i="13" s="1"/>
  <c r="N497" i="13"/>
  <c r="O497" i="13" s="1"/>
  <c r="S497" i="13"/>
  <c r="T497" i="13" s="1"/>
  <c r="N286" i="13"/>
  <c r="O286" i="13" s="1"/>
  <c r="S286" i="13"/>
  <c r="T286" i="13" s="1"/>
  <c r="S40" i="13"/>
  <c r="T40" i="13" s="1"/>
  <c r="N40" i="13"/>
  <c r="O40" i="13" s="1"/>
  <c r="S152" i="13"/>
  <c r="T152" i="13" s="1"/>
  <c r="N152" i="13"/>
  <c r="O152" i="13" s="1"/>
  <c r="S437" i="13"/>
  <c r="T437" i="13" s="1"/>
  <c r="N437" i="13"/>
  <c r="O437" i="13" s="1"/>
  <c r="N555" i="13"/>
  <c r="O555" i="13" s="1"/>
  <c r="S555" i="13"/>
  <c r="T555" i="13" s="1"/>
  <c r="S190" i="13"/>
  <c r="T190" i="13" s="1"/>
  <c r="N190" i="13"/>
  <c r="O190" i="13" s="1"/>
  <c r="S504" i="13"/>
  <c r="T504" i="13" s="1"/>
  <c r="N504" i="13"/>
  <c r="O504" i="13" s="1"/>
  <c r="S11" i="13"/>
  <c r="T11" i="13" s="1"/>
  <c r="N11" i="13"/>
  <c r="O11" i="13" s="1"/>
  <c r="S194" i="13"/>
  <c r="T194" i="13" s="1"/>
  <c r="N194" i="13"/>
  <c r="O194" i="13" s="1"/>
  <c r="N393" i="13"/>
  <c r="O393" i="13" s="1"/>
  <c r="S393" i="13"/>
  <c r="T393" i="13" s="1"/>
  <c r="S392" i="13"/>
  <c r="T392" i="13" s="1"/>
  <c r="N392" i="13"/>
  <c r="O392" i="13" s="1"/>
  <c r="N466" i="13"/>
  <c r="O466" i="13" s="1"/>
  <c r="S466" i="13"/>
  <c r="T466" i="13" s="1"/>
  <c r="S445" i="13"/>
  <c r="T445" i="13" s="1"/>
  <c r="N445" i="13"/>
  <c r="O445" i="13" s="1"/>
  <c r="S158" i="13"/>
  <c r="T158" i="13" s="1"/>
  <c r="N158" i="13"/>
  <c r="O158" i="13" s="1"/>
  <c r="N397" i="13"/>
  <c r="O397" i="13" s="1"/>
  <c r="S397" i="13"/>
  <c r="T397" i="13" s="1"/>
  <c r="S414" i="13"/>
  <c r="T414" i="13" s="1"/>
  <c r="N414" i="13"/>
  <c r="O414" i="13" s="1"/>
  <c r="S479" i="13"/>
  <c r="T479" i="13" s="1"/>
  <c r="N479" i="13"/>
  <c r="O479" i="13" s="1"/>
  <c r="S457" i="13"/>
  <c r="T457" i="13" s="1"/>
  <c r="N457" i="13"/>
  <c r="O457" i="13" s="1"/>
  <c r="S33" i="13"/>
  <c r="T33" i="13" s="1"/>
  <c r="N33" i="13"/>
  <c r="O33" i="13" s="1"/>
  <c r="S163" i="13"/>
  <c r="T163" i="13" s="1"/>
  <c r="N163" i="13"/>
  <c r="O163" i="13" s="1"/>
  <c r="N29" i="13"/>
  <c r="O29" i="13" s="1"/>
  <c r="S29" i="13"/>
  <c r="T29" i="13" s="1"/>
  <c r="S462" i="13"/>
  <c r="T462" i="13" s="1"/>
  <c r="N462" i="13"/>
  <c r="O462" i="13" s="1"/>
  <c r="S126" i="13"/>
  <c r="T126" i="13" s="1"/>
  <c r="N126" i="13"/>
  <c r="O126" i="13" s="1"/>
  <c r="S121" i="13"/>
  <c r="T121" i="13" s="1"/>
  <c r="N121" i="13"/>
  <c r="O121" i="13" s="1"/>
  <c r="S144" i="13"/>
  <c r="T144" i="13" s="1"/>
  <c r="N144" i="13"/>
  <c r="O144" i="13" s="1"/>
  <c r="N344" i="13"/>
  <c r="O344" i="13" s="1"/>
  <c r="S344" i="13"/>
  <c r="T344" i="13" s="1"/>
  <c r="S561" i="13"/>
  <c r="T561" i="13" s="1"/>
  <c r="N561" i="13"/>
  <c r="O561" i="13" s="1"/>
  <c r="S246" i="13"/>
  <c r="T246" i="13" s="1"/>
  <c r="N246" i="13"/>
  <c r="O246" i="13" s="1"/>
  <c r="S449" i="13"/>
  <c r="T449" i="13" s="1"/>
  <c r="N449" i="13"/>
  <c r="O449" i="13" s="1"/>
  <c r="S529" i="13"/>
  <c r="T529" i="13" s="1"/>
  <c r="N529" i="13"/>
  <c r="O529" i="13" s="1"/>
  <c r="S537" i="13"/>
  <c r="T537" i="13" s="1"/>
  <c r="N537" i="13"/>
  <c r="O537" i="13" s="1"/>
  <c r="S37" i="13"/>
  <c r="T37" i="13" s="1"/>
  <c r="N37" i="13"/>
  <c r="O37" i="13" s="1"/>
  <c r="N372" i="13"/>
  <c r="O372" i="13" s="1"/>
  <c r="S372" i="13"/>
  <c r="T372" i="13" s="1"/>
  <c r="N301" i="13"/>
  <c r="O301" i="13" s="1"/>
  <c r="S301" i="13"/>
  <c r="T301" i="13" s="1"/>
  <c r="N351" i="13"/>
  <c r="O351" i="13" s="1"/>
  <c r="S351" i="13"/>
  <c r="T351" i="13" s="1"/>
  <c r="S65" i="13"/>
  <c r="T65" i="13" s="1"/>
  <c r="N65" i="13"/>
  <c r="O65" i="13" s="1"/>
  <c r="S378" i="13"/>
  <c r="T378" i="13" s="1"/>
  <c r="N378" i="13"/>
  <c r="O378" i="13" s="1"/>
  <c r="S481" i="13"/>
  <c r="T481" i="13" s="1"/>
  <c r="N481" i="13"/>
  <c r="O481" i="13" s="1"/>
  <c r="S270" i="13"/>
  <c r="T270" i="13" s="1"/>
  <c r="N270" i="13"/>
  <c r="O270" i="13" s="1"/>
  <c r="N315" i="13"/>
  <c r="O315" i="13" s="1"/>
  <c r="S315" i="13"/>
  <c r="T315" i="13" s="1"/>
  <c r="S44" i="13"/>
  <c r="T44" i="13" s="1"/>
  <c r="N44" i="13"/>
  <c r="O44" i="13" s="1"/>
  <c r="S563" i="13"/>
  <c r="T563" i="13" s="1"/>
  <c r="N563" i="13"/>
  <c r="O563" i="13" s="1"/>
  <c r="S241" i="13"/>
  <c r="T241" i="13" s="1"/>
  <c r="N241" i="13"/>
  <c r="O241" i="13" s="1"/>
  <c r="S339" i="13"/>
  <c r="T339" i="13" s="1"/>
  <c r="N339" i="13"/>
  <c r="O339" i="13" s="1"/>
  <c r="N166" i="13"/>
  <c r="O166" i="13" s="1"/>
  <c r="S166" i="13"/>
  <c r="T166" i="13" s="1"/>
  <c r="S209" i="13"/>
  <c r="T209" i="13" s="1"/>
  <c r="N209" i="13"/>
  <c r="O209" i="13" s="1"/>
  <c r="S358" i="13"/>
  <c r="T358" i="13" s="1"/>
  <c r="N358" i="13"/>
  <c r="O358" i="13" s="1"/>
  <c r="S297" i="13"/>
  <c r="T297" i="13" s="1"/>
  <c r="N297" i="13"/>
  <c r="O297" i="13" s="1"/>
  <c r="N341" i="13"/>
  <c r="O341" i="13" s="1"/>
  <c r="S341" i="13"/>
  <c r="T341" i="13" s="1"/>
  <c r="N183" i="13"/>
  <c r="O183" i="13" s="1"/>
  <c r="S183" i="13"/>
  <c r="T183" i="13" s="1"/>
  <c r="S374" i="13"/>
  <c r="T374" i="13" s="1"/>
  <c r="N374" i="13"/>
  <c r="O374" i="13" s="1"/>
  <c r="S197" i="13"/>
  <c r="T197" i="13" s="1"/>
  <c r="N197" i="13"/>
  <c r="O197" i="13" s="1"/>
  <c r="S530" i="13"/>
  <c r="T530" i="13" s="1"/>
  <c r="N530" i="13"/>
  <c r="O530" i="13" s="1"/>
  <c r="S262" i="13"/>
  <c r="T262" i="13" s="1"/>
  <c r="N262" i="13"/>
  <c r="O262" i="13" s="1"/>
  <c r="S459" i="13"/>
  <c r="T459" i="13" s="1"/>
  <c r="N459" i="13"/>
  <c r="O459" i="13" s="1"/>
  <c r="S288" i="13"/>
  <c r="T288" i="13" s="1"/>
  <c r="N288" i="13"/>
  <c r="O288" i="13" s="1"/>
  <c r="S97" i="13"/>
  <c r="T97" i="13" s="1"/>
  <c r="N97" i="13"/>
  <c r="O97" i="13" s="1"/>
  <c r="S429" i="13"/>
  <c r="T429" i="13" s="1"/>
  <c r="N429" i="13"/>
  <c r="O429" i="13" s="1"/>
  <c r="S494" i="13"/>
  <c r="T494" i="13" s="1"/>
  <c r="N494" i="13"/>
  <c r="O494" i="13" s="1"/>
  <c r="S77" i="13"/>
  <c r="T77" i="13" s="1"/>
  <c r="N77" i="13"/>
  <c r="O77" i="13" s="1"/>
  <c r="S174" i="13"/>
  <c r="T174" i="13" s="1"/>
  <c r="N174" i="13"/>
  <c r="O174" i="13" s="1"/>
  <c r="S556" i="13"/>
  <c r="T556" i="13" s="1"/>
  <c r="N556" i="13"/>
  <c r="O556" i="13" s="1"/>
  <c r="S221" i="13"/>
  <c r="T221" i="13" s="1"/>
  <c r="N221" i="13"/>
  <c r="O221" i="13" s="1"/>
  <c r="N268" i="13"/>
  <c r="O268" i="13" s="1"/>
  <c r="S268" i="13"/>
  <c r="T268" i="13" s="1"/>
  <c r="N528" i="13"/>
  <c r="O528" i="13" s="1"/>
  <c r="S528" i="13"/>
  <c r="T528" i="13" s="1"/>
  <c r="N13" i="13"/>
  <c r="O13" i="13" s="1"/>
  <c r="S13" i="13"/>
  <c r="T13" i="13" s="1"/>
  <c r="N32" i="13"/>
  <c r="O32" i="13" s="1"/>
  <c r="S32" i="13"/>
  <c r="T32" i="13" s="1"/>
  <c r="S25" i="13"/>
  <c r="T25" i="13" s="1"/>
  <c r="N25" i="13"/>
  <c r="O25" i="13" s="1"/>
  <c r="S96" i="13"/>
  <c r="T96" i="13" s="1"/>
  <c r="N96" i="13"/>
  <c r="O96" i="13" s="1"/>
  <c r="N269" i="13"/>
  <c r="O269" i="13" s="1"/>
  <c r="S269" i="13"/>
  <c r="T269" i="13" s="1"/>
  <c r="N222" i="13"/>
  <c r="O222" i="13" s="1"/>
  <c r="S222" i="13"/>
  <c r="T222" i="13" s="1"/>
  <c r="S184" i="13"/>
  <c r="T184" i="13" s="1"/>
  <c r="N184" i="13"/>
  <c r="O184" i="13" s="1"/>
  <c r="S43" i="13"/>
  <c r="T43" i="13" s="1"/>
  <c r="N43" i="13"/>
  <c r="O43" i="13" s="1"/>
  <c r="S195" i="13"/>
  <c r="T195" i="13" s="1"/>
  <c r="N195" i="13"/>
  <c r="O195" i="13" s="1"/>
  <c r="N281" i="13"/>
  <c r="O281" i="13" s="1"/>
  <c r="S281" i="13"/>
  <c r="T281" i="13" s="1"/>
  <c r="S407" i="13"/>
  <c r="T407" i="13" s="1"/>
  <c r="N407" i="13"/>
  <c r="O407" i="13" s="1"/>
  <c r="S433" i="13"/>
  <c r="T433" i="13" s="1"/>
  <c r="N433" i="13"/>
  <c r="O433" i="13" s="1"/>
  <c r="S48" i="13"/>
  <c r="T48" i="13" s="1"/>
  <c r="S248" i="13"/>
  <c r="T248" i="13" s="1"/>
  <c r="N248" i="13"/>
  <c r="O248" i="13" s="1"/>
  <c r="N273" i="13"/>
  <c r="O273" i="13" s="1"/>
  <c r="S273" i="13"/>
  <c r="T273" i="13" s="1"/>
  <c r="N422" i="13"/>
  <c r="O422" i="13" s="1"/>
  <c r="S422" i="13"/>
  <c r="T422" i="13" s="1"/>
  <c r="N305" i="13"/>
  <c r="O305" i="13" s="1"/>
  <c r="S305" i="13"/>
  <c r="T305" i="13" s="1"/>
  <c r="S493" i="13"/>
  <c r="T493" i="13" s="1"/>
  <c r="N493" i="13"/>
  <c r="O493" i="13" s="1"/>
  <c r="S275" i="13"/>
  <c r="T275" i="13" s="1"/>
  <c r="N275" i="13"/>
  <c r="O275" i="13" s="1"/>
  <c r="S455" i="13"/>
  <c r="T455" i="13" s="1"/>
  <c r="N455" i="13"/>
  <c r="O455" i="13" s="1"/>
  <c r="S454" i="13"/>
  <c r="T454" i="13" s="1"/>
  <c r="N454" i="13"/>
  <c r="O454" i="13" s="1"/>
  <c r="S15" i="13"/>
  <c r="T15" i="13" s="1"/>
  <c r="N15" i="13"/>
  <c r="O15" i="13" s="1"/>
  <c r="N431" i="13"/>
  <c r="O431" i="13" s="1"/>
  <c r="S431" i="13"/>
  <c r="T431" i="13" s="1"/>
  <c r="S285" i="13"/>
  <c r="T285" i="13" s="1"/>
  <c r="N285" i="13"/>
  <c r="O285" i="13" s="1"/>
  <c r="S548" i="13"/>
  <c r="T548" i="13" s="1"/>
  <c r="N548" i="13"/>
  <c r="O548" i="13" s="1"/>
  <c r="S18" i="13"/>
  <c r="T18" i="13" s="1"/>
  <c r="N18" i="13"/>
  <c r="O18" i="13" s="1"/>
  <c r="S550" i="13"/>
  <c r="T550" i="13" s="1"/>
  <c r="N550" i="13"/>
  <c r="O550" i="13" s="1"/>
  <c r="S559" i="13"/>
  <c r="T559" i="13" s="1"/>
  <c r="N559" i="13"/>
  <c r="O559" i="13" s="1"/>
  <c r="S349" i="13"/>
  <c r="T349" i="13" s="1"/>
  <c r="N349" i="13"/>
  <c r="O349" i="13" s="1"/>
  <c r="S185" i="13"/>
  <c r="T185" i="13" s="1"/>
  <c r="N185" i="13"/>
  <c r="O185" i="13" s="1"/>
  <c r="S435" i="13"/>
  <c r="T435" i="13" s="1"/>
  <c r="N435" i="13"/>
  <c r="O435" i="13" s="1"/>
  <c r="S201" i="13"/>
  <c r="T201" i="13" s="1"/>
  <c r="N201" i="13"/>
  <c r="O201" i="13" s="1"/>
  <c r="S217" i="13"/>
  <c r="T217" i="13" s="1"/>
  <c r="N217" i="13"/>
  <c r="O217" i="13" s="1"/>
  <c r="S31" i="13"/>
  <c r="T31" i="13" s="1"/>
  <c r="N31" i="13"/>
  <c r="O31" i="13" s="1"/>
  <c r="S355" i="13"/>
  <c r="T355" i="13" s="1"/>
  <c r="N355" i="13"/>
  <c r="O355" i="13" s="1"/>
  <c r="S506" i="13"/>
  <c r="T506" i="13" s="1"/>
  <c r="N506" i="13"/>
  <c r="O506" i="13" s="1"/>
  <c r="S213" i="13"/>
  <c r="T213" i="13" s="1"/>
  <c r="N213" i="13"/>
  <c r="O213" i="13" s="1"/>
  <c r="N276" i="13"/>
  <c r="O276" i="13" s="1"/>
  <c r="S276" i="13"/>
  <c r="T276" i="13" s="1"/>
  <c r="S525" i="13"/>
  <c r="T525" i="13" s="1"/>
  <c r="N525" i="13"/>
  <c r="O525" i="13" s="1"/>
  <c r="S492" i="13"/>
  <c r="T492" i="13" s="1"/>
  <c r="N492" i="13"/>
  <c r="O492" i="13" s="1"/>
  <c r="N552" i="13"/>
  <c r="O552" i="13" s="1"/>
  <c r="S552" i="13"/>
  <c r="T552" i="13" s="1"/>
  <c r="S312" i="13"/>
  <c r="T312" i="13" s="1"/>
  <c r="N312" i="13"/>
  <c r="O312" i="13" s="1"/>
  <c r="N309" i="13"/>
  <c r="O309" i="13" s="1"/>
  <c r="S309" i="13"/>
  <c r="T309" i="13" s="1"/>
  <c r="S398" i="13"/>
  <c r="T398" i="13" s="1"/>
  <c r="N398" i="13"/>
  <c r="O398" i="13" s="1"/>
  <c r="N93" i="13"/>
  <c r="O93" i="13" s="1"/>
  <c r="S93" i="13"/>
  <c r="T93" i="13" s="1"/>
  <c r="S451" i="13"/>
  <c r="T451" i="13" s="1"/>
  <c r="N451" i="13"/>
  <c r="O451" i="13" s="1"/>
  <c r="S508" i="13"/>
  <c r="T508" i="13" s="1"/>
  <c r="N508" i="13"/>
  <c r="O508" i="13" s="1"/>
  <c r="S412" i="13"/>
  <c r="T412" i="13" s="1"/>
  <c r="N412" i="13"/>
  <c r="O412" i="13" s="1"/>
  <c r="S243" i="13"/>
  <c r="T243" i="13" s="1"/>
  <c r="N243" i="13"/>
  <c r="O243" i="13" s="1"/>
  <c r="S200" i="13"/>
  <c r="T200" i="13" s="1"/>
  <c r="N200" i="13"/>
  <c r="O200" i="13" s="1"/>
  <c r="S157" i="13"/>
  <c r="T157" i="13" s="1"/>
  <c r="N157" i="13"/>
  <c r="O157" i="13" s="1"/>
  <c r="N510" i="13"/>
  <c r="O510" i="13" s="1"/>
  <c r="S510" i="13"/>
  <c r="T510" i="13" s="1"/>
  <c r="N321" i="13"/>
  <c r="O321" i="13" s="1"/>
  <c r="S321" i="13"/>
  <c r="T321" i="13" s="1"/>
  <c r="N220" i="13"/>
  <c r="O220" i="13" s="1"/>
  <c r="S220" i="13"/>
  <c r="T220" i="13" s="1"/>
  <c r="S280" i="13"/>
  <c r="T280" i="13" s="1"/>
  <c r="S381" i="13"/>
  <c r="T381" i="13" s="1"/>
  <c r="N381" i="13"/>
  <c r="O381" i="13" s="1"/>
  <c r="N336" i="13"/>
  <c r="O336" i="13" s="1"/>
  <c r="S336" i="13"/>
  <c r="T336" i="13" s="1"/>
  <c r="S167" i="13"/>
  <c r="T167" i="13" s="1"/>
  <c r="N167" i="13"/>
  <c r="O167" i="13" s="1"/>
  <c r="S94" i="13"/>
  <c r="T94" i="13" s="1"/>
  <c r="N94" i="13"/>
  <c r="O94" i="13" s="1"/>
  <c r="S53" i="13"/>
  <c r="T53" i="13" s="1"/>
  <c r="N53" i="13"/>
  <c r="O53" i="13" s="1"/>
  <c r="S21" i="13"/>
  <c r="T21" i="13" s="1"/>
  <c r="N21" i="13"/>
  <c r="O21" i="13" s="1"/>
  <c r="S204" i="13"/>
  <c r="T204" i="13" s="1"/>
  <c r="N204" i="13"/>
  <c r="O204" i="13" s="1"/>
  <c r="S485" i="13"/>
  <c r="T485" i="13" s="1"/>
  <c r="N485" i="13"/>
  <c r="O485" i="13" s="1"/>
  <c r="S130" i="13"/>
  <c r="T130" i="13" s="1"/>
  <c r="N130" i="13"/>
  <c r="O130" i="13" s="1"/>
  <c r="N20" i="13"/>
  <c r="O20" i="13" s="1"/>
  <c r="S20" i="13"/>
  <c r="T20" i="13" s="1"/>
  <c r="N541" i="13"/>
  <c r="O541" i="13" s="1"/>
  <c r="S541" i="13"/>
  <c r="T541" i="13" s="1"/>
  <c r="N234" i="13"/>
  <c r="O234" i="13" s="1"/>
  <c r="S234" i="13"/>
  <c r="T234" i="13" s="1"/>
  <c r="S265" i="13"/>
  <c r="T265" i="13" s="1"/>
  <c r="N265" i="13"/>
  <c r="O265" i="13" s="1"/>
  <c r="N84" i="13"/>
  <c r="O84" i="13" s="1"/>
  <c r="S84" i="13"/>
  <c r="T84" i="13" s="1"/>
  <c r="S366" i="13"/>
  <c r="T366" i="13" s="1"/>
  <c r="N366" i="13"/>
  <c r="O366" i="13" s="1"/>
  <c r="S547" i="13"/>
  <c r="T547" i="13" s="1"/>
  <c r="N547" i="13"/>
  <c r="O547" i="13" s="1"/>
  <c r="S284" i="13"/>
  <c r="T284" i="13" s="1"/>
  <c r="N284" i="13"/>
  <c r="O284" i="13" s="1"/>
  <c r="N251" i="13"/>
  <c r="O251" i="13" s="1"/>
  <c r="S420" i="13"/>
  <c r="T420" i="13" s="1"/>
  <c r="N420" i="13"/>
  <c r="O420" i="13" s="1"/>
  <c r="S264" i="13"/>
  <c r="T264" i="13" s="1"/>
  <c r="N264" i="13"/>
  <c r="O264" i="13" s="1"/>
  <c r="S476" i="13"/>
  <c r="T476" i="13" s="1"/>
  <c r="S253" i="13"/>
  <c r="T253" i="13" s="1"/>
  <c r="N522" i="13"/>
  <c r="O522" i="13" s="1"/>
  <c r="S522" i="13"/>
  <c r="T522" i="13" s="1"/>
  <c r="N12" i="13"/>
  <c r="O12" i="13" s="1"/>
  <c r="S12" i="13"/>
  <c r="T12" i="13" s="1"/>
  <c r="S461" i="13"/>
  <c r="T461" i="13" s="1"/>
  <c r="N461" i="13"/>
  <c r="O461" i="13" s="1"/>
  <c r="N337" i="13"/>
  <c r="O337" i="13" s="1"/>
  <c r="S337" i="13"/>
  <c r="T337" i="13" s="1"/>
  <c r="S450" i="13"/>
  <c r="T450" i="13" s="1"/>
  <c r="N450" i="13"/>
  <c r="O450" i="13" s="1"/>
  <c r="S196" i="13"/>
  <c r="T196" i="13" s="1"/>
  <c r="N196" i="13"/>
  <c r="O196" i="13" s="1"/>
  <c r="S17" i="13"/>
  <c r="T17" i="13" s="1"/>
  <c r="N17" i="13"/>
  <c r="O17" i="13" s="1"/>
  <c r="S539" i="13"/>
  <c r="T539" i="13" s="1"/>
  <c r="N539" i="13"/>
  <c r="O539" i="13" s="1"/>
  <c r="N352" i="13"/>
  <c r="O352" i="13" s="1"/>
  <c r="S352" i="13"/>
  <c r="T352" i="13" s="1"/>
  <c r="S278" i="13"/>
  <c r="T278" i="13" s="1"/>
  <c r="N278" i="13"/>
  <c r="O278" i="13" s="1"/>
  <c r="S129" i="13"/>
  <c r="T129" i="13" s="1"/>
  <c r="N129" i="13"/>
  <c r="O129" i="13" s="1"/>
  <c r="S317" i="13"/>
  <c r="T317" i="13" s="1"/>
  <c r="N317" i="13"/>
  <c r="O317" i="13" s="1"/>
  <c r="N105" i="13"/>
  <c r="O105" i="13" s="1"/>
  <c r="S105" i="13"/>
  <c r="T105" i="13" s="1"/>
  <c r="N141" i="13"/>
  <c r="O141" i="13" s="1"/>
  <c r="S141" i="13"/>
  <c r="T141" i="13" s="1"/>
  <c r="S518" i="13"/>
  <c r="T518" i="13" s="1"/>
  <c r="N518" i="13"/>
  <c r="O518" i="13" s="1"/>
  <c r="S564" i="13"/>
  <c r="T564" i="13" s="1"/>
  <c r="N564" i="13"/>
  <c r="O564" i="13" s="1"/>
  <c r="N533" i="13"/>
  <c r="O533" i="13" s="1"/>
  <c r="S533" i="13"/>
  <c r="T533" i="13" s="1"/>
  <c r="S568" i="13"/>
  <c r="T568" i="13" s="1"/>
  <c r="N568" i="13"/>
  <c r="O568" i="13" s="1"/>
  <c r="S210" i="13"/>
  <c r="T210" i="13" s="1"/>
  <c r="N210" i="13"/>
  <c r="O210" i="13" s="1"/>
  <c r="S258" i="13"/>
  <c r="T258" i="13" s="1"/>
  <c r="N258" i="13"/>
  <c r="O258" i="13" s="1"/>
  <c r="S379" i="13"/>
  <c r="T379" i="13" s="1"/>
  <c r="N379" i="13"/>
  <c r="O379" i="13" s="1"/>
  <c r="N24" i="13"/>
  <c r="O24" i="13" s="1"/>
  <c r="S24" i="13"/>
  <c r="T24" i="13" s="1"/>
  <c r="S335" i="13"/>
  <c r="T335" i="13" s="1"/>
  <c r="N335" i="13"/>
  <c r="O335" i="13" s="1"/>
  <c r="S311" i="13"/>
  <c r="T311" i="13" s="1"/>
  <c r="N311" i="13"/>
  <c r="O311" i="13" s="1"/>
  <c r="S545" i="13"/>
  <c r="T545" i="13" s="1"/>
  <c r="N545" i="13"/>
  <c r="O545" i="13" s="1"/>
  <c r="S432" i="13"/>
  <c r="T432" i="13" s="1"/>
  <c r="N432" i="13"/>
  <c r="O432" i="13" s="1"/>
  <c r="S90" i="13"/>
  <c r="T90" i="13" s="1"/>
  <c r="N90" i="13"/>
  <c r="O90" i="13" s="1"/>
  <c r="S416" i="13"/>
  <c r="T416" i="13" s="1"/>
  <c r="N416" i="13"/>
  <c r="O416" i="13" s="1"/>
  <c r="S28" i="13"/>
  <c r="T28" i="13" s="1"/>
  <c r="N28" i="13"/>
  <c r="O28" i="13" s="1"/>
  <c r="S314" i="13"/>
  <c r="T314" i="13" s="1"/>
  <c r="N314" i="13"/>
  <c r="O314" i="13" s="1"/>
  <c r="N101" i="13"/>
  <c r="O101" i="13" s="1"/>
  <c r="S101" i="13"/>
  <c r="T101" i="13" s="1"/>
  <c r="S131" i="13"/>
  <c r="T131" i="13" s="1"/>
  <c r="N131" i="13"/>
  <c r="O131" i="13" s="1"/>
  <c r="S39" i="13"/>
  <c r="T39" i="13" s="1"/>
  <c r="N39" i="13"/>
  <c r="O39" i="13" s="1"/>
  <c r="S160" i="13"/>
  <c r="T160" i="13" s="1"/>
  <c r="N160" i="13"/>
  <c r="O160" i="13" s="1"/>
  <c r="S538" i="13"/>
  <c r="T538" i="13" s="1"/>
  <c r="N538" i="13"/>
  <c r="O538" i="13" s="1"/>
  <c r="N353" i="13"/>
  <c r="O353" i="13" s="1"/>
  <c r="S353" i="13"/>
  <c r="T353" i="13" s="1"/>
  <c r="S415" i="13"/>
  <c r="T415" i="13" s="1"/>
  <c r="N415" i="13"/>
  <c r="O415" i="13" s="1"/>
  <c r="S169" i="13"/>
  <c r="T169" i="13" s="1"/>
  <c r="N169" i="13"/>
  <c r="O169" i="13" s="1"/>
  <c r="S294" i="13"/>
  <c r="T294" i="13" s="1"/>
  <c r="N294" i="13"/>
  <c r="O294" i="13" s="1"/>
  <c r="S376" i="13"/>
  <c r="T376" i="13" s="1"/>
  <c r="N376" i="13"/>
  <c r="O376" i="13" s="1"/>
  <c r="S225" i="13"/>
  <c r="T225" i="13" s="1"/>
  <c r="N225" i="13"/>
  <c r="O225" i="13" s="1"/>
  <c r="S418" i="13"/>
  <c r="T418" i="13" s="1"/>
  <c r="N418" i="13"/>
  <c r="O418" i="13" s="1"/>
  <c r="S10" i="13"/>
  <c r="T10" i="13" s="1"/>
  <c r="N10" i="13"/>
  <c r="O10" i="13" s="1"/>
  <c r="N330" i="13"/>
  <c r="O330" i="13" s="1"/>
  <c r="S330" i="13"/>
  <c r="T330" i="13" s="1"/>
  <c r="N150" i="13"/>
  <c r="O150" i="13" s="1"/>
  <c r="S150" i="13"/>
  <c r="T150" i="13" s="1"/>
  <c r="S436" i="13"/>
  <c r="T436" i="13" s="1"/>
  <c r="N436" i="13"/>
  <c r="O436" i="13" s="1"/>
  <c r="S154" i="13"/>
  <c r="T154" i="13" s="1"/>
  <c r="N154" i="13"/>
  <c r="O154" i="13" s="1"/>
  <c r="S473" i="13"/>
  <c r="T473" i="13" s="1"/>
  <c r="N473" i="13"/>
  <c r="O473" i="13" s="1"/>
  <c r="S293" i="13"/>
  <c r="T293" i="13" s="1"/>
  <c r="N293" i="13"/>
  <c r="O293" i="13" s="1"/>
  <c r="N80" i="13"/>
  <c r="O80" i="13" s="1"/>
  <c r="S179" i="13"/>
  <c r="T179" i="13" s="1"/>
  <c r="N179" i="13"/>
  <c r="O179" i="13" s="1"/>
  <c r="N332" i="13"/>
  <c r="O332" i="13" s="1"/>
  <c r="S332" i="13"/>
  <c r="T332" i="13" s="1"/>
  <c r="S271" i="13"/>
  <c r="T271" i="13" s="1"/>
  <c r="N271" i="13"/>
  <c r="O271" i="13" s="1"/>
  <c r="S254" i="13"/>
  <c r="T254" i="13" s="1"/>
  <c r="N254" i="13"/>
  <c r="O254" i="13" s="1"/>
  <c r="S331" i="13"/>
  <c r="T331" i="13" s="1"/>
  <c r="N331" i="13"/>
  <c r="O331" i="13" s="1"/>
  <c r="S19" i="13"/>
  <c r="T19" i="13" s="1"/>
  <c r="N19" i="13"/>
  <c r="O19" i="13" s="1"/>
  <c r="S26" i="13"/>
  <c r="T26" i="13" s="1"/>
  <c r="N26" i="13"/>
  <c r="O26" i="13" s="1"/>
  <c r="S231" i="13"/>
  <c r="T231" i="13" s="1"/>
  <c r="N231" i="13"/>
  <c r="O231" i="13" s="1"/>
  <c r="S382" i="13"/>
  <c r="T382" i="13" s="1"/>
  <c r="N382" i="13"/>
  <c r="O382" i="13" s="1"/>
  <c r="S257" i="13"/>
  <c r="T257" i="13" s="1"/>
  <c r="N257" i="13"/>
  <c r="O257" i="13" s="1"/>
  <c r="N106" i="13"/>
  <c r="O106" i="13" s="1"/>
  <c r="S106" i="13"/>
  <c r="T106" i="13" s="1"/>
  <c r="N230" i="13"/>
  <c r="O230" i="13" s="1"/>
  <c r="S230" i="13"/>
  <c r="T230" i="13" s="1"/>
  <c r="S345" i="13"/>
  <c r="T345" i="13" s="1"/>
  <c r="N345" i="13"/>
  <c r="O345" i="13" s="1"/>
  <c r="S87" i="13"/>
  <c r="T87" i="13" s="1"/>
  <c r="N87" i="13"/>
  <c r="O87" i="13" s="1"/>
  <c r="S143" i="13"/>
  <c r="T143" i="13" s="1"/>
  <c r="N143" i="13"/>
  <c r="O143" i="13" s="1"/>
  <c r="N22" i="13"/>
  <c r="O22" i="13" s="1"/>
  <c r="S22" i="13"/>
  <c r="T22" i="13" s="1"/>
  <c r="S145" i="13"/>
  <c r="T145" i="13" s="1"/>
  <c r="N145" i="13"/>
  <c r="O145" i="13" s="1"/>
  <c r="N303" i="13"/>
  <c r="O303" i="13" s="1"/>
  <c r="S303" i="13"/>
  <c r="T303" i="13" s="1"/>
  <c r="N405" i="13"/>
  <c r="O405" i="13" s="1"/>
  <c r="S405" i="13"/>
  <c r="T405" i="13" s="1"/>
  <c r="S218" i="13"/>
  <c r="T218" i="13" s="1"/>
  <c r="S92" i="13"/>
  <c r="T92" i="13" s="1"/>
  <c r="N92" i="13"/>
  <c r="O92" i="13" s="1"/>
  <c r="N316" i="13"/>
  <c r="O316" i="13" s="1"/>
  <c r="S316" i="13"/>
  <c r="T316" i="13" s="1"/>
  <c r="S365" i="13"/>
  <c r="T365" i="13" s="1"/>
  <c r="N365" i="13"/>
  <c r="O365" i="13" s="1"/>
  <c r="S148" i="13"/>
  <c r="T148" i="13" s="1"/>
  <c r="N148" i="13"/>
  <c r="O148" i="13" s="1"/>
  <c r="S364" i="13"/>
  <c r="T364" i="13" s="1"/>
  <c r="N364" i="13"/>
  <c r="O364" i="13" s="1"/>
  <c r="S59" i="13"/>
  <c r="T59" i="13" s="1"/>
  <c r="N59" i="13"/>
  <c r="O59" i="13" s="1"/>
  <c r="S212" i="13"/>
  <c r="T212" i="13" s="1"/>
  <c r="N212" i="13"/>
  <c r="O212" i="13" s="1"/>
  <c r="S440" i="13"/>
  <c r="T440" i="13" s="1"/>
  <c r="N440" i="13"/>
  <c r="O440" i="13" s="1"/>
  <c r="S45" i="13"/>
  <c r="T45" i="13" s="1"/>
  <c r="N45" i="13"/>
  <c r="O45" i="13" s="1"/>
  <c r="N173" i="13"/>
  <c r="O173" i="13" s="1"/>
  <c r="S173" i="13"/>
  <c r="T173" i="13" s="1"/>
  <c r="S164" i="13"/>
  <c r="T164" i="13" s="1"/>
  <c r="N164" i="13"/>
  <c r="O164" i="13" s="1"/>
  <c r="S274" i="13"/>
  <c r="T274" i="13" s="1"/>
  <c r="N274" i="13"/>
  <c r="O274" i="13" s="1"/>
  <c r="N486" i="13"/>
  <c r="O486" i="13" s="1"/>
  <c r="S486" i="13"/>
  <c r="T486" i="13" s="1"/>
  <c r="N244" i="13"/>
  <c r="O244" i="13" s="1"/>
  <c r="S244" i="13"/>
  <c r="T244" i="13" s="1"/>
  <c r="S235" i="13"/>
  <c r="T235" i="13" s="1"/>
  <c r="N235" i="13"/>
  <c r="O235" i="13" s="1"/>
  <c r="S61" i="13"/>
  <c r="T61" i="13" s="1"/>
  <c r="N61" i="13"/>
  <c r="O61" i="13" s="1"/>
  <c r="N532" i="13"/>
  <c r="O532" i="13" s="1"/>
  <c r="S532" i="13"/>
  <c r="T532" i="13" s="1"/>
  <c r="N27" i="13"/>
  <c r="O27" i="13" s="1"/>
  <c r="S27" i="13"/>
  <c r="T27" i="13" s="1"/>
  <c r="S63" i="13"/>
  <c r="T63" i="13" s="1"/>
  <c r="N63" i="13"/>
  <c r="O63" i="13" s="1"/>
  <c r="S520" i="13"/>
  <c r="T520" i="13" s="1"/>
  <c r="N520" i="13"/>
  <c r="O520" i="13" s="1"/>
  <c r="S23" i="13"/>
  <c r="T23" i="13" s="1"/>
  <c r="N23" i="13"/>
  <c r="O23" i="13" s="1"/>
  <c r="S377" i="13"/>
  <c r="T377" i="13" s="1"/>
  <c r="N377" i="13"/>
  <c r="O377" i="13" s="1"/>
  <c r="S448" i="13"/>
  <c r="T448" i="13" s="1"/>
  <c r="N448" i="13"/>
  <c r="O448" i="13" s="1"/>
  <c r="S199" i="13"/>
  <c r="T199" i="13" s="1"/>
  <c r="N199" i="13"/>
  <c r="O199" i="13" s="1"/>
  <c r="N516" i="13"/>
  <c r="O516" i="13" s="1"/>
  <c r="S516" i="13"/>
  <c r="T516" i="13" s="1"/>
  <c r="S464" i="13"/>
  <c r="T464" i="13" s="1"/>
  <c r="N464" i="13"/>
  <c r="O464" i="13" s="1"/>
  <c r="S162" i="13"/>
  <c r="T162" i="13" s="1"/>
  <c r="N162" i="13"/>
  <c r="O162" i="13" s="1"/>
  <c r="S447" i="13"/>
  <c r="T447" i="13" s="1"/>
  <c r="N447" i="13"/>
  <c r="O447" i="13" s="1"/>
  <c r="S91" i="13"/>
  <c r="T91" i="13" s="1"/>
  <c r="N91" i="13"/>
  <c r="O91" i="13" s="1"/>
  <c r="S36" i="13"/>
  <c r="T36" i="13" s="1"/>
  <c r="N36" i="13"/>
  <c r="O36" i="13" s="1"/>
  <c r="S80" i="13" l="1"/>
  <c r="T80" i="13" s="1"/>
  <c r="S140" i="13"/>
  <c r="T140" i="13" s="1"/>
  <c r="S139" i="13"/>
  <c r="T139" i="13" s="1"/>
  <c r="N282" i="13"/>
  <c r="O282" i="13" s="1"/>
  <c r="N427" i="13"/>
  <c r="O427" i="13" s="1"/>
  <c r="S427" i="13"/>
  <c r="T427" i="13" s="1"/>
  <c r="S562" i="13"/>
  <c r="T562" i="13" s="1"/>
  <c r="N562" i="13"/>
  <c r="O562" i="13" s="1"/>
  <c r="S490" i="13"/>
  <c r="T490" i="13" s="1"/>
  <c r="N490" i="13"/>
  <c r="O490" i="13" s="1"/>
  <c r="N491" i="13"/>
  <c r="O491" i="13" s="1"/>
  <c r="S491" i="13"/>
  <c r="T491" i="13" s="1"/>
  <c r="S7" i="13"/>
  <c r="T7" i="13" s="1"/>
  <c r="N7" i="13"/>
  <c r="O7" i="13" s="1"/>
</calcChain>
</file>

<file path=xl/sharedStrings.xml><?xml version="1.0" encoding="utf-8"?>
<sst xmlns="http://schemas.openxmlformats.org/spreadsheetml/2006/main" count="2344" uniqueCount="200">
  <si>
    <t>STS</t>
  </si>
  <si>
    <t>DTS</t>
  </si>
  <si>
    <t>Rate Component</t>
  </si>
  <si>
    <t>Unit</t>
  </si>
  <si>
    <t>Billing Capacity</t>
  </si>
  <si>
    <t>$/MW</t>
  </si>
  <si>
    <t>Metered Energy</t>
  </si>
  <si>
    <t>$/MWh</t>
  </si>
  <si>
    <t>Bulk System</t>
  </si>
  <si>
    <t>Coincident Metered Demand</t>
  </si>
  <si>
    <t>Local System</t>
  </si>
  <si>
    <t>Point of Delivery</t>
  </si>
  <si>
    <t>All Users – Fixed × SF</t>
  </si>
  <si>
    <t>$</t>
  </si>
  <si>
    <t>Billing Capacity – First 7.5 MW</t>
  </si>
  <si>
    <t>Billing Capacity – Next 9.5 MW</t>
  </si>
  <si>
    <t>Billing Capacity – Next 23 MW</t>
  </si>
  <si>
    <t>Billing Capacity – Remaining MW</t>
  </si>
  <si>
    <t>OPERATING RESERVE</t>
  </si>
  <si>
    <t>Metered Energy × Pool Price</t>
  </si>
  <si>
    <t>VOLTAGE CONTROL</t>
  </si>
  <si>
    <t>OTHER SYSTEM SUPPORT SERVICES</t>
  </si>
  <si>
    <t>Highest Metered Demand</t>
  </si>
  <si>
    <t>Power Factor Deficiency</t>
  </si>
  <si>
    <t>MVA Difference</t>
  </si>
  <si>
    <t>$/MVA</t>
  </si>
  <si>
    <t>Energy Charge</t>
  </si>
  <si>
    <t>Demand Charge</t>
  </si>
  <si>
    <t>Bulk System Charge</t>
  </si>
  <si>
    <t>Point of Delivery Charge</t>
  </si>
  <si>
    <t>Operating Reserve Charge</t>
  </si>
  <si>
    <t>Voltage Control Charge</t>
  </si>
  <si>
    <t>Description</t>
  </si>
  <si>
    <t>Type</t>
  </si>
  <si>
    <t>Load</t>
  </si>
  <si>
    <t>Dual</t>
  </si>
  <si>
    <t>ISD</t>
  </si>
  <si>
    <t>Generation</t>
  </si>
  <si>
    <t>ATCO Electric</t>
  </si>
  <si>
    <t>Enmax</t>
  </si>
  <si>
    <t>EPCOR</t>
  </si>
  <si>
    <t>Lethbridge</t>
  </si>
  <si>
    <t>Red Deer</t>
  </si>
  <si>
    <t>FortisAlberta</t>
  </si>
  <si>
    <t>Billing Capacity (MW)</t>
  </si>
  <si>
    <t>Total</t>
  </si>
  <si>
    <t xml:space="preserve"> 0 to &lt;7.5</t>
  </si>
  <si>
    <t xml:space="preserve"> 7.5 to &lt;17</t>
  </si>
  <si>
    <t>17 to &lt;40</t>
  </si>
  <si>
    <t>0% to &lt;10% Load Factor</t>
  </si>
  <si>
    <t>Number of Accounts</t>
  </si>
  <si>
    <t>Monthly Usage (MWh)</t>
  </si>
  <si>
    <t>Average Billing Capacity (MW)</t>
  </si>
  <si>
    <t>Load Factor (%)</t>
  </si>
  <si>
    <t>10% to &lt;25% Load Factor</t>
  </si>
  <si>
    <t>25% to &lt;40% Load Factor</t>
  </si>
  <si>
    <t>40% to &lt;50% Load Factor</t>
  </si>
  <si>
    <t>50% to &lt;60% Load Factor</t>
  </si>
  <si>
    <t>60% to &lt;70% Load Factor</t>
  </si>
  <si>
    <t>70% to &lt;80% Load Factor</t>
  </si>
  <si>
    <t>80% to 100% Load Factor</t>
  </si>
  <si>
    <t>All Load Factors</t>
  </si>
  <si>
    <t>&gt;40</t>
  </si>
  <si>
    <t>2019 Proposed Monthly Bill ($)</t>
  </si>
  <si>
    <t>Range</t>
  </si>
  <si>
    <t>-20% to &lt;-10%</t>
  </si>
  <si>
    <t>0% to &lt;10%</t>
  </si>
  <si>
    <t>-10% to &lt;0%</t>
  </si>
  <si>
    <t>10% to &lt;20%</t>
  </si>
  <si>
    <t>20% to &lt;30%</t>
  </si>
  <si>
    <t>30% to &lt;40%</t>
  </si>
  <si>
    <t>40% to &lt;50%</t>
  </si>
  <si>
    <t>50% to &lt;60%</t>
  </si>
  <si>
    <t>-60% to &lt;-50%</t>
  </si>
  <si>
    <t>-50% to &lt;-40%</t>
  </si>
  <si>
    <t>-40% to &lt;-30%</t>
  </si>
  <si>
    <t>-30% to &lt;-20%</t>
  </si>
  <si>
    <t>Average</t>
  </si>
  <si>
    <t>Monthly</t>
  </si>
  <si>
    <t>Sub-</t>
  </si>
  <si>
    <t>PODs</t>
  </si>
  <si>
    <t>Average Monthly Bill ($)</t>
  </si>
  <si>
    <t>POD</t>
  </si>
  <si>
    <t>Market</t>
  </si>
  <si>
    <t>Bill Cap</t>
  </si>
  <si>
    <t>Usage</t>
  </si>
  <si>
    <t>Factor</t>
  </si>
  <si>
    <t>station</t>
  </si>
  <si>
    <t>Capacity</t>
  </si>
  <si>
    <t>at</t>
  </si>
  <si>
    <t>Increase</t>
  </si>
  <si>
    <t>No.</t>
  </si>
  <si>
    <t>Participant</t>
  </si>
  <si>
    <t>(MW)</t>
  </si>
  <si>
    <t>(MWh)</t>
  </si>
  <si>
    <t>(%)</t>
  </si>
  <si>
    <t>Fraction</t>
  </si>
  <si>
    <t>HMD</t>
  </si>
  <si>
    <t>Sub</t>
  </si>
  <si>
    <t>($)</t>
  </si>
  <si>
    <t>BS</t>
  </si>
  <si>
    <t>RS</t>
  </si>
  <si>
    <t>OR</t>
  </si>
  <si>
    <t>TCR</t>
  </si>
  <si>
    <t>VC</t>
  </si>
  <si>
    <t>OSSS</t>
  </si>
  <si>
    <t>PSC</t>
  </si>
  <si>
    <t>Comm</t>
  </si>
  <si>
    <t>DC</t>
  </si>
  <si>
    <t>EC</t>
  </si>
  <si>
    <t>Other System SS</t>
  </si>
  <si>
    <t>AESO Direct-Connected PODs</t>
  </si>
  <si>
    <t>DFO Transmission-Connected PODs</t>
  </si>
  <si>
    <t>DFO Distribution PODs</t>
  </si>
  <si>
    <t>Dual-Use</t>
  </si>
  <si>
    <t>Multiple</t>
  </si>
  <si>
    <t>Single</t>
  </si>
  <si>
    <t>All</t>
  </si>
  <si>
    <t>(DTS-STS)</t>
  </si>
  <si>
    <t>Average Billing Capacity From 0 MW to Less Than 7.5 MW</t>
  </si>
  <si>
    <t>Number of PODs</t>
  </si>
  <si>
    <t>Average Load Factor (%)</t>
  </si>
  <si>
    <t>Average Monthly Bill Increase ($)</t>
  </si>
  <si>
    <t>Average Monthly Bill Increase (%)</t>
  </si>
  <si>
    <t>Average Billing Capacity From 7.5 MW to Less Than 17 MW</t>
  </si>
  <si>
    <t>Average Billing Capacity From 17 MW to Less Than 40 MW</t>
  </si>
  <si>
    <t>Average Billing Capacity 40 MW or More</t>
  </si>
  <si>
    <t>All Average Billing Capacities</t>
  </si>
  <si>
    <t>Average 2019 Monthly Bill ($)</t>
  </si>
  <si>
    <t>Abbreviations and Terminology Used in Tables</t>
  </si>
  <si>
    <t>Abbreviations</t>
  </si>
  <si>
    <t>CMD</t>
  </si>
  <si>
    <t>Commodity (Energy) Cost</t>
  </si>
  <si>
    <t>DFO</t>
  </si>
  <si>
    <t>Distribution Facility Owner</t>
  </si>
  <si>
    <t>DTS Capacity</t>
  </si>
  <si>
    <t>Rate DTS Contract Capacity</t>
  </si>
  <si>
    <t>Highest (Non-Coincident) Metered Demand</t>
  </si>
  <si>
    <t>Monthly Usage</t>
  </si>
  <si>
    <t>Average Monthly Usage (Energy) (MWh)</t>
  </si>
  <si>
    <t>Other System Support Services Charge</t>
  </si>
  <si>
    <t>Primary Servcie Credit</t>
  </si>
  <si>
    <t>Regional System Charge</t>
  </si>
  <si>
    <t>STS Capacity</t>
  </si>
  <si>
    <t>Rate STS Contract Capacity</t>
  </si>
  <si>
    <t>Terminology</t>
  </si>
  <si>
    <r>
      <t>AESO Direct-Connected PODs</t>
    </r>
    <r>
      <rPr>
        <sz val="9"/>
        <rFont val="Arial Narrow"/>
        <family val="2"/>
      </rPr>
      <t xml:space="preserve"> are PODs where service is provided to the end-use consumer by the AESO (that is, the AESO bills the end-use consumer) and the end-use consumer is connected at a transmission voltage level.</t>
    </r>
  </si>
  <si>
    <r>
      <t>DFO Transmission-Connected PODs</t>
    </r>
    <r>
      <rPr>
        <sz val="9"/>
        <rFont val="Arial Narrow"/>
        <family val="2"/>
      </rPr>
      <t xml:space="preserve"> are PODs where service is provided to the end-use consumer by the Distribution Facility Owner (that is, the AESO bills the DFO and the DFO bills the end-use consumer a flowthrough of the AESO charges) and the end-use consumer is connected at a transmission voltage level.</t>
    </r>
  </si>
  <si>
    <r>
      <t>DFO Distribution PODs</t>
    </r>
    <r>
      <rPr>
        <sz val="9"/>
        <rFont val="Arial Narrow"/>
        <family val="2"/>
      </rPr>
      <t xml:space="preserve"> are PODs where service is provided to an owner of an electric distribution system (DFO) who then provides service to the end-use consumer over distribution facilities (that is, the AESO bills the DFO and the DFO bills the end-use consumer an average transmission charge) and the end-use consumer is connected at a distribution voltage level.</t>
    </r>
  </si>
  <si>
    <r>
      <t>Dual-Use (DTS-STS)</t>
    </r>
    <r>
      <rPr>
        <sz val="9"/>
        <rFont val="Arial Narrow"/>
        <family val="2"/>
      </rPr>
      <t xml:space="preserve"> refers to a substation where a Rate DTS market participant is connected and at least one Rate STS market participant is also connected at the same substation. (More than one Rate DTS market participant may also be connected at the substation.)</t>
    </r>
  </si>
  <si>
    <r>
      <t>Multiple DTS</t>
    </r>
    <r>
      <rPr>
        <sz val="9"/>
        <rFont val="Arial Narrow"/>
        <family val="2"/>
      </rPr>
      <t xml:space="preserve"> refers to a substation where more than one Rate DTS market participant is connected and no Rate STS market participants are connected at the same substation.</t>
    </r>
  </si>
  <si>
    <r>
      <t>Single DTS</t>
    </r>
    <r>
      <rPr>
        <sz val="9"/>
        <rFont val="Arial Narrow"/>
        <family val="2"/>
      </rPr>
      <t xml:space="preserve"> refers to a substation where only one Rate DTS market participant is connected and no Rate STS market participant is connected at the same substation.</t>
    </r>
  </si>
  <si>
    <r>
      <t>Sheet E-3 Per POD</t>
    </r>
    <r>
      <rPr>
        <sz val="9"/>
        <rFont val="Arial Narrow"/>
        <family val="2"/>
      </rPr>
      <t xml:space="preserve"> includes the following information:</t>
    </r>
  </si>
  <si>
    <r>
      <t>STS at POD (MW)</t>
    </r>
    <r>
      <rPr>
        <sz val="9"/>
        <rFont val="Arial Narrow"/>
        <family val="2"/>
      </rPr>
      <t xml:space="preserve"> indicates the STS contract capacity, if any, associated with the specific POD No.</t>
    </r>
  </si>
  <si>
    <r>
      <t>PODs at Sub</t>
    </r>
    <r>
      <rPr>
        <sz val="9"/>
        <rFont val="Arial Narrow"/>
        <family val="2"/>
      </rPr>
      <t xml:space="preserve"> indicates the number of DTS points of delivery, in total, served at the substation through which the specific POD No. is served.</t>
    </r>
  </si>
  <si>
    <r>
      <t>Type</t>
    </r>
    <r>
      <rPr>
        <sz val="9"/>
        <rFont val="Arial Narrow"/>
        <family val="2"/>
      </rPr>
      <t xml:space="preserve"> indicates, if STS contract capacity is associated with the specific POD No., the following:</t>
    </r>
  </si>
  <si>
    <t>• “Gen” indicates a generator (STS only) site with a small contract capacity under Rate DTS but not usually considered a dual-use site.</t>
  </si>
  <si>
    <t>• “Load” indicates a load (DTS only) site that may include onsite generation for emergency use when normal transmission service is interrupted or unavailable.</t>
  </si>
  <si>
    <t>• “Dual” indicates a dual-use site that includes a substantial load requirement with on-site generation intended to normally supply that load, either fully or partially.</t>
  </si>
  <si>
    <r>
      <t>ISD</t>
    </r>
    <r>
      <rPr>
        <sz val="9"/>
        <rFont val="Arial Narrow"/>
        <family val="2"/>
      </rPr>
      <t xml:space="preserve"> indicates whether the POD No. serves a Commission-designated industrial system.</t>
    </r>
  </si>
  <si>
    <t xml:space="preserve"> 25% to &lt;50%</t>
  </si>
  <si>
    <t xml:space="preserve"> 0% to &lt;25%</t>
  </si>
  <si>
    <t>50% to &lt;75%</t>
  </si>
  <si>
    <t>75% to 100%</t>
  </si>
  <si>
    <t>Bulk Charge</t>
  </si>
  <si>
    <t>Regional Charge</t>
  </si>
  <si>
    <t>2019 Test Year</t>
  </si>
  <si>
    <t>2019 Preferred</t>
  </si>
  <si>
    <t>2019 Test Year Monthly Bill ($)</t>
  </si>
  <si>
    <t>2019 Test Year - 2019 Proposed Increase ($)</t>
  </si>
  <si>
    <t>2019 Test Year - 2019 Proposed Increase (%)</t>
  </si>
  <si>
    <t>2019 Preferred Monthly Bill ($)</t>
  </si>
  <si>
    <t>2019 Test Year - 2019 Preferred Increase ($)</t>
  </si>
  <si>
    <t>2019 Test Year - 2019 Preferred Increase (%)</t>
  </si>
  <si>
    <t>2019 Test Year to 2019 Preferred</t>
  </si>
  <si>
    <t>Average Preferred Monthly Bill ($)</t>
  </si>
  <si>
    <t>Summary of Average Per-POD Bill Impacts for Transmissions Costs (DTS + PSC)</t>
  </si>
  <si>
    <t>Distribution of Per-POD Bill Impacts for Transmissions Costs (DTS + PSC)</t>
  </si>
  <si>
    <t>Per-POD Bill Impacts for Transmissions Costs (DTS + PSC)</t>
  </si>
  <si>
    <t>Per-POD Total Transmission Costs (DTS + PSC) and Total Bill Components</t>
  </si>
  <si>
    <t>Transmission Costs</t>
  </si>
  <si>
    <t>2019 Test Year Average Monthly Bill ($)</t>
  </si>
  <si>
    <t>Total Bill</t>
  </si>
  <si>
    <t>Appendix E — 2019 Test Year Bill Impact Analysis</t>
  </si>
  <si>
    <t>Summary of Average Per-POD Bill Impacts for Total Bill (DTS, PSC, and Commodity)</t>
  </si>
  <si>
    <t xml:space="preserve">Distribution of Per-POD Bill Impacts for Total Bill (DTS, PSC, and Commodity) </t>
  </si>
  <si>
    <t xml:space="preserve">Per-POD Bill Impacts for Total Bill (DTS, PSC, and Commodity) </t>
  </si>
  <si>
    <t>2019 Proposed Average Monthly Bill ($)</t>
  </si>
  <si>
    <t>Summary of Bill Impacts for Transmission Costs (DTS + PSC)  Where Increase Is Greater Than 10%</t>
  </si>
  <si>
    <t>Summary of Bill Impacts for Total Bill (DTS, PSC, and Commodity)  Where Increase Is Greater Than 10%</t>
  </si>
  <si>
    <t>CP Response (%)</t>
  </si>
  <si>
    <t>CP</t>
  </si>
  <si>
    <t>Response</t>
  </si>
  <si>
    <t>Appendix E — Bill Impact Workbook - 2019 Test Year</t>
  </si>
  <si>
    <r>
      <t>2019 Test Year Rates</t>
    </r>
    <r>
      <rPr>
        <b/>
        <vertAlign val="superscript"/>
        <sz val="10"/>
        <rFont val="Arial Narrow"/>
        <family val="2"/>
      </rPr>
      <t>1</t>
    </r>
  </si>
  <si>
    <r>
      <t>2019 Preferred Rates</t>
    </r>
    <r>
      <rPr>
        <b/>
        <vertAlign val="superscript"/>
        <sz val="10"/>
        <rFont val="Arial Narrow"/>
        <family val="2"/>
      </rPr>
      <t>2</t>
    </r>
  </si>
  <si>
    <t>Direct Connect</t>
  </si>
  <si>
    <t>NA</t>
  </si>
  <si>
    <r>
      <t xml:space="preserve">Notes:   </t>
    </r>
    <r>
      <rPr>
        <vertAlign val="superscript"/>
        <sz val="10"/>
        <color theme="1"/>
        <rFont val="Arial Narrow"/>
        <family val="2"/>
      </rPr>
      <t>1</t>
    </r>
    <r>
      <rPr>
        <sz val="10"/>
        <color theme="1"/>
        <rFont val="Arial Narrow"/>
        <family val="2"/>
      </rPr>
      <t>Updated Appendix G - 2019 Test Year Current Rate Calculations, Exhibit 26911-X0160.02</t>
    </r>
  </si>
  <si>
    <r>
      <t xml:space="preserve">             </t>
    </r>
    <r>
      <rPr>
        <vertAlign val="superscript"/>
        <sz val="10"/>
        <color theme="1"/>
        <rFont val="Arial Narrow"/>
        <family val="2"/>
      </rPr>
      <t>2</t>
    </r>
    <r>
      <rPr>
        <sz val="10"/>
        <color theme="1"/>
        <rFont val="Arial Narrow"/>
        <family val="2"/>
      </rPr>
      <t>Updated</t>
    </r>
    <r>
      <rPr>
        <vertAlign val="superscript"/>
        <sz val="10"/>
        <color theme="1"/>
        <rFont val="Arial Narrow"/>
        <family val="2"/>
      </rPr>
      <t xml:space="preserve"> </t>
    </r>
    <r>
      <rPr>
        <sz val="10"/>
        <color theme="1"/>
        <rFont val="Arial Narrow"/>
        <family val="2"/>
      </rPr>
      <t>Appendix F - 2019 Test Year Proposed Rate Calculations, Exhibit 2911-X0159.02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</si>
</sst>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_(&quot;$&quot;* \(#,##0.00\);_(&quot;$&quot;* &quot;-&quot;??_);_(@_)"/>
    <numFmt numFmtId="43" formatCode="_(* #,##0.00_);_(* \(#,##0.00\);_(* &quot;-&quot;??_);_(@_)"/>
    <numFmt numFmtId="164" formatCode="&quot;$&quot;#,##0.00"/>
    <numFmt numFmtId="165" formatCode="_(&quot;$&quot;* #,##0.0_);_(&quot;$&quot;* \(#,##0.0\);_(&quot;$&quot;* &quot;-&quot;?_);_(@_)"/>
    <numFmt numFmtId="166" formatCode="_(&quot;$&quot;* #,##0.00_);_(&quot;$&quot;* \(#,##0.00\);_(&quot;$&quot;* &quot;-&quot;?_);_(@_)"/>
    <numFmt numFmtId="167" formatCode="0%_);\(0%\);&quot;-&quot;_%_)"/>
    <numFmt numFmtId="168" formatCode="0.00%_);\(0.00%\);&quot;-&quot;_%_)"/>
    <numFmt numFmtId="169" formatCode="_(* #,##0_);_(* \(#,##0\);_(* &quot;-&quot;??_);_(@_)"/>
    <numFmt numFmtId="170" formatCode="_(&quot;$&quot;* #,##0_);_(&quot;$&quot;* \(#,##0\);_(&quot;$&quot;* &quot;-&quot;??_);_(@_)"/>
    <numFmt numFmtId="171" formatCode="0%_);\(0%\)"/>
    <numFmt numFmtId="172" formatCode="0.0%_);\(0.0%\)"/>
    <numFmt numFmtId="173" formatCode="#,##0.0"/>
    <numFmt numFmtId="174" formatCode="&quot;$&quot;#,##0"/>
    <numFmt numFmtId="175" formatCode="0.0%"/>
    <numFmt numFmtId="176" formatCode="0.0"/>
    <numFmt numFmtId="177" formatCode="0%_);\(0%\);&quot;-&quot;_)"/>
    <numFmt numFmtId="178" formatCode="#,##0_);\(#,##0\);&quot;-&quot;_)"/>
    <numFmt numFmtId="179" formatCode="#,##0.0_);\(#,##0.0\);&quot;-&quot;_)"/>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b/>
      <sz val="10"/>
      <color rgb="FFFF0000"/>
      <name val="Arial"/>
      <family val="2"/>
    </font>
    <font>
      <b/>
      <sz val="10"/>
      <name val="Arial Narrow"/>
      <family val="2"/>
    </font>
    <font>
      <sz val="10"/>
      <name val="Arial Narrow"/>
      <family val="2"/>
    </font>
    <font>
      <sz val="10"/>
      <name val="Arial"/>
      <family val="2"/>
    </font>
    <font>
      <sz val="9"/>
      <name val="Arial Narrow"/>
      <family val="2"/>
    </font>
    <font>
      <sz val="10"/>
      <name val="Arial"/>
      <family val="2"/>
    </font>
    <font>
      <b/>
      <sz val="9"/>
      <name val="Arial Narrow"/>
      <family val="2"/>
    </font>
    <font>
      <sz val="5"/>
      <name val="Arial Narrow"/>
      <family val="2"/>
    </font>
    <font>
      <b/>
      <sz val="5"/>
      <name val="Arial"/>
      <family val="2"/>
    </font>
    <font>
      <sz val="10"/>
      <color theme="1"/>
      <name val="Arial Narrow"/>
      <family val="2"/>
    </font>
    <font>
      <b/>
      <sz val="10"/>
      <color theme="1"/>
      <name val="Arial Narrow"/>
      <family val="2"/>
    </font>
    <font>
      <vertAlign val="superscript"/>
      <sz val="10"/>
      <color theme="1"/>
      <name val="Arial Narrow"/>
      <family val="2"/>
    </font>
    <font>
      <b/>
      <vertAlign val="superscript"/>
      <sz val="10"/>
      <name val="Arial Narrow"/>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8"/>
      </left>
      <right style="thin">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style="hair">
        <color indexed="64"/>
      </top>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64"/>
      </right>
      <top style="hair">
        <color indexed="64"/>
      </top>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5" fontId="20" fillId="0" borderId="0" applyFont="0" applyBorder="0" applyAlignment="0">
      <alignment vertical="center"/>
    </xf>
    <xf numFmtId="167" fontId="22" fillId="0" borderId="0" applyFont="0" applyFill="0" applyBorder="0" applyAlignment="0" applyProtection="0"/>
    <xf numFmtId="0" fontId="1" fillId="0" borderId="0"/>
    <xf numFmtId="0" fontId="23" fillId="0" borderId="0">
      <alignment vertical="center"/>
    </xf>
    <xf numFmtId="0" fontId="24" fillId="0" borderId="0"/>
  </cellStyleXfs>
  <cellXfs count="221">
    <xf numFmtId="0" fontId="0" fillId="0" borderId="0" xfId="0"/>
    <xf numFmtId="166" fontId="21" fillId="0" borderId="16" xfId="45" applyNumberFormat="1" applyFont="1" applyBorder="1" applyAlignment="1">
      <alignment vertical="top"/>
    </xf>
    <xf numFmtId="164" fontId="21" fillId="0" borderId="16" xfId="0" applyNumberFormat="1" applyFont="1" applyBorder="1" applyAlignment="1">
      <alignment horizontal="center"/>
    </xf>
    <xf numFmtId="164" fontId="21" fillId="0" borderId="16" xfId="0" applyNumberFormat="1" applyFont="1" applyBorder="1"/>
    <xf numFmtId="164" fontId="20" fillId="0" borderId="16" xfId="0" applyNumberFormat="1" applyFont="1" applyBorder="1"/>
    <xf numFmtId="168" fontId="21" fillId="0" borderId="16" xfId="46" applyNumberFormat="1" applyFont="1" applyBorder="1" applyAlignment="1">
      <alignment vertical="top"/>
    </xf>
    <xf numFmtId="164" fontId="21" fillId="0" borderId="24" xfId="0" applyNumberFormat="1" applyFont="1" applyBorder="1"/>
    <xf numFmtId="0" fontId="18" fillId="0" borderId="0" xfId="48" applyFont="1" applyAlignment="1">
      <alignment horizontal="centerContinuous"/>
    </xf>
    <xf numFmtId="0" fontId="21" fillId="0" borderId="0" xfId="48" applyFont="1">
      <alignment vertical="center"/>
    </xf>
    <xf numFmtId="0" fontId="21" fillId="0" borderId="28" xfId="48" applyFont="1" applyBorder="1" applyAlignment="1">
      <alignment horizontal="center" vertical="center"/>
    </xf>
    <xf numFmtId="0" fontId="21" fillId="0" borderId="29" xfId="48" applyFont="1" applyBorder="1" applyAlignment="1">
      <alignment horizontal="center" vertical="center"/>
    </xf>
    <xf numFmtId="0" fontId="21" fillId="0" borderId="30" xfId="48" applyFont="1" applyBorder="1" applyAlignment="1">
      <alignment horizontal="center" vertical="center"/>
    </xf>
    <xf numFmtId="0" fontId="20" fillId="0" borderId="0" xfId="48" applyFont="1">
      <alignment vertical="center"/>
    </xf>
    <xf numFmtId="0" fontId="21" fillId="0" borderId="31" xfId="48" applyFont="1" applyBorder="1">
      <alignment vertical="center"/>
    </xf>
    <xf numFmtId="0" fontId="21" fillId="0" borderId="35" xfId="48" applyFont="1" applyBorder="1">
      <alignment vertical="center"/>
    </xf>
    <xf numFmtId="0" fontId="21" fillId="0" borderId="39" xfId="48" applyFont="1" applyBorder="1">
      <alignment vertical="center"/>
    </xf>
    <xf numFmtId="37" fontId="21" fillId="0" borderId="0" xfId="48" applyNumberFormat="1" applyFont="1">
      <alignment vertical="center"/>
    </xf>
    <xf numFmtId="0" fontId="21" fillId="0" borderId="0" xfId="48" applyFont="1" applyFill="1">
      <alignment vertical="center"/>
    </xf>
    <xf numFmtId="0" fontId="21" fillId="0" borderId="35" xfId="48" applyFont="1" applyFill="1" applyBorder="1">
      <alignment vertical="center"/>
    </xf>
    <xf numFmtId="173" fontId="18" fillId="0" borderId="0" xfId="48" applyNumberFormat="1" applyFont="1" applyAlignment="1">
      <alignment horizontal="centerContinuous"/>
    </xf>
    <xf numFmtId="3" fontId="18" fillId="0" borderId="0" xfId="48" applyNumberFormat="1" applyFont="1" applyAlignment="1">
      <alignment horizontal="centerContinuous"/>
    </xf>
    <xf numFmtId="9" fontId="18" fillId="0" borderId="0" xfId="48" applyNumberFormat="1" applyFont="1" applyAlignment="1">
      <alignment horizontal="centerContinuous"/>
    </xf>
    <xf numFmtId="4" fontId="18" fillId="0" borderId="0" xfId="48" applyNumberFormat="1" applyFont="1" applyAlignment="1">
      <alignment horizontal="centerContinuous"/>
    </xf>
    <xf numFmtId="174" fontId="18" fillId="0" borderId="0" xfId="48" applyNumberFormat="1" applyFont="1" applyAlignment="1">
      <alignment horizontal="centerContinuous"/>
    </xf>
    <xf numFmtId="0" fontId="22" fillId="0" borderId="0" xfId="48" applyFont="1">
      <alignment vertical="center"/>
    </xf>
    <xf numFmtId="0" fontId="24" fillId="0" borderId="0" xfId="49"/>
    <xf numFmtId="0" fontId="22" fillId="0" borderId="0" xfId="48" applyFont="1" applyAlignment="1">
      <alignment wrapText="1"/>
    </xf>
    <xf numFmtId="3" fontId="22" fillId="0" borderId="0" xfId="48" applyNumberFormat="1" applyFont="1">
      <alignment vertical="center"/>
    </xf>
    <xf numFmtId="9" fontId="22" fillId="0" borderId="0" xfId="48" applyNumberFormat="1" applyFont="1">
      <alignment vertical="center"/>
    </xf>
    <xf numFmtId="175" fontId="22" fillId="0" borderId="0" xfId="48" applyNumberFormat="1" applyFont="1">
      <alignment vertical="center"/>
    </xf>
    <xf numFmtId="0" fontId="22" fillId="0" borderId="0" xfId="48" quotePrefix="1" applyFont="1">
      <alignment vertical="center"/>
    </xf>
    <xf numFmtId="0" fontId="18" fillId="0" borderId="0" xfId="48" applyFont="1" applyAlignment="1">
      <alignment horizontal="centerContinuous" vertical="center"/>
    </xf>
    <xf numFmtId="0" fontId="25" fillId="0" borderId="22" xfId="48" applyFont="1" applyBorder="1" applyAlignment="1">
      <alignment horizontal="center" vertical="center"/>
    </xf>
    <xf numFmtId="0" fontId="25" fillId="0" borderId="41" xfId="48" applyFont="1" applyBorder="1" applyAlignment="1">
      <alignment horizontal="center" vertical="center"/>
    </xf>
    <xf numFmtId="0" fontId="25" fillId="0" borderId="42" xfId="48" applyFont="1" applyBorder="1" applyAlignment="1">
      <alignment horizontal="center" vertical="center"/>
    </xf>
    <xf numFmtId="0" fontId="25" fillId="0" borderId="11" xfId="48" applyFont="1" applyBorder="1" applyAlignment="1">
      <alignment horizontal="center" vertical="center"/>
    </xf>
    <xf numFmtId="0" fontId="25" fillId="0" borderId="46" xfId="48" applyFont="1" applyBorder="1" applyAlignment="1">
      <alignment horizontal="center" vertical="center"/>
    </xf>
    <xf numFmtId="0" fontId="25" fillId="0" borderId="47" xfId="48" applyFont="1" applyBorder="1" applyAlignment="1">
      <alignment horizontal="center" vertical="center"/>
    </xf>
    <xf numFmtId="0" fontId="25" fillId="0" borderId="14" xfId="48" applyFont="1" applyBorder="1" applyAlignment="1">
      <alignment horizontal="center" vertical="center"/>
    </xf>
    <xf numFmtId="0" fontId="25" fillId="0" borderId="52" xfId="48" applyFont="1" applyBorder="1" applyAlignment="1">
      <alignment horizontal="center" vertical="center"/>
    </xf>
    <xf numFmtId="0" fontId="25" fillId="0" borderId="53" xfId="48" applyFont="1" applyBorder="1" applyAlignment="1">
      <alignment horizontal="center" vertical="center"/>
    </xf>
    <xf numFmtId="0" fontId="25" fillId="0" borderId="28" xfId="48" applyFont="1" applyBorder="1" applyAlignment="1">
      <alignment horizontal="center" vertical="center"/>
    </xf>
    <xf numFmtId="1" fontId="25" fillId="0" borderId="30" xfId="48" applyNumberFormat="1" applyFont="1" applyBorder="1" applyAlignment="1">
      <alignment horizontal="center" vertical="center"/>
    </xf>
    <xf numFmtId="0" fontId="25" fillId="0" borderId="30" xfId="48" applyFont="1" applyBorder="1" applyAlignment="1">
      <alignment horizontal="center" vertical="center"/>
    </xf>
    <xf numFmtId="0" fontId="23" fillId="0" borderId="0" xfId="48">
      <alignment vertical="center"/>
    </xf>
    <xf numFmtId="0" fontId="23" fillId="0" borderId="12" xfId="48" applyBorder="1">
      <alignment vertical="center"/>
    </xf>
    <xf numFmtId="0" fontId="25" fillId="0" borderId="27" xfId="48" applyFont="1" applyBorder="1" applyAlignment="1">
      <alignment horizontal="center" vertical="center"/>
    </xf>
    <xf numFmtId="0" fontId="25" fillId="0" borderId="18" xfId="48" applyFont="1" applyBorder="1" applyAlignment="1">
      <alignment horizontal="center" vertical="center"/>
    </xf>
    <xf numFmtId="1" fontId="25" fillId="0" borderId="52" xfId="48" applyNumberFormat="1" applyFont="1" applyBorder="1" applyAlignment="1">
      <alignment horizontal="center" vertical="center"/>
    </xf>
    <xf numFmtId="1" fontId="25" fillId="0" borderId="53" xfId="48" applyNumberFormat="1" applyFont="1" applyBorder="1" applyAlignment="1">
      <alignment horizontal="center" vertical="center"/>
    </xf>
    <xf numFmtId="1" fontId="25" fillId="0" borderId="55" xfId="48" applyNumberFormat="1" applyFont="1" applyBorder="1" applyAlignment="1">
      <alignment horizontal="center" vertical="center"/>
    </xf>
    <xf numFmtId="1" fontId="25" fillId="0" borderId="29" xfId="48" applyNumberFormat="1" applyFont="1" applyBorder="1" applyAlignment="1">
      <alignment horizontal="center" vertical="center"/>
    </xf>
    <xf numFmtId="0" fontId="25" fillId="0" borderId="29" xfId="48" applyFont="1" applyBorder="1" applyAlignment="1">
      <alignment horizontal="center" vertical="center"/>
    </xf>
    <xf numFmtId="1" fontId="25" fillId="0" borderId="57" xfId="48" applyNumberFormat="1" applyFont="1" applyBorder="1" applyAlignment="1">
      <alignment horizontal="center" vertical="center"/>
    </xf>
    <xf numFmtId="0" fontId="22" fillId="0" borderId="0" xfId="48" applyFont="1" applyAlignment="1">
      <alignment horizontal="centerContinuous" vertical="center"/>
    </xf>
    <xf numFmtId="0" fontId="22" fillId="0" borderId="0" xfId="48" quotePrefix="1" applyFont="1" applyAlignment="1">
      <alignment horizontal="centerContinuous" vertical="center"/>
    </xf>
    <xf numFmtId="0" fontId="20" fillId="0" borderId="12" xfId="48" applyFont="1" applyBorder="1" applyAlignment="1">
      <alignment horizontal="centerContinuous" vertical="center"/>
    </xf>
    <xf numFmtId="0" fontId="21" fillId="0" borderId="0" xfId="48" applyFont="1" applyAlignment="1">
      <alignment horizontal="center" vertical="center" wrapText="1"/>
    </xf>
    <xf numFmtId="0" fontId="21" fillId="0" borderId="12" xfId="48" applyFont="1" applyBorder="1" applyAlignment="1">
      <alignment horizontal="center" vertical="center"/>
    </xf>
    <xf numFmtId="0" fontId="21" fillId="0" borderId="0" xfId="48" applyFont="1" applyAlignment="1">
      <alignment horizontal="center" vertical="center"/>
    </xf>
    <xf numFmtId="0" fontId="20" fillId="0" borderId="0" xfId="48" applyFont="1" applyAlignment="1"/>
    <xf numFmtId="3" fontId="21" fillId="0" borderId="0" xfId="48" applyNumberFormat="1" applyFont="1">
      <alignment vertical="center"/>
    </xf>
    <xf numFmtId="178" fontId="21" fillId="0" borderId="0" xfId="48" applyNumberFormat="1" applyFont="1">
      <alignment vertical="center"/>
    </xf>
    <xf numFmtId="173" fontId="21" fillId="0" borderId="0" xfId="48" applyNumberFormat="1" applyFont="1">
      <alignment vertical="center"/>
    </xf>
    <xf numFmtId="179" fontId="21" fillId="0" borderId="0" xfId="48" applyNumberFormat="1" applyFont="1">
      <alignment vertical="center"/>
    </xf>
    <xf numFmtId="9" fontId="21" fillId="0" borderId="0" xfId="48" applyNumberFormat="1" applyFont="1">
      <alignment vertical="center"/>
    </xf>
    <xf numFmtId="175" fontId="21" fillId="0" borderId="0" xfId="44" applyNumberFormat="1" applyFont="1" applyAlignment="1">
      <alignment vertical="center"/>
    </xf>
    <xf numFmtId="174" fontId="21" fillId="0" borderId="0" xfId="48" applyNumberFormat="1" applyFont="1">
      <alignment vertical="center"/>
    </xf>
    <xf numFmtId="177" fontId="21" fillId="0" borderId="0" xfId="48" applyNumberFormat="1" applyFont="1">
      <alignment vertical="center"/>
    </xf>
    <xf numFmtId="43" fontId="21" fillId="0" borderId="0" xfId="48" applyNumberFormat="1" applyFont="1">
      <alignment vertical="center"/>
    </xf>
    <xf numFmtId="43" fontId="20" fillId="0" borderId="0" xfId="48" applyNumberFormat="1" applyFont="1" applyAlignment="1"/>
    <xf numFmtId="0" fontId="20" fillId="0" borderId="10" xfId="48" applyFont="1" applyBorder="1" applyAlignment="1"/>
    <xf numFmtId="178" fontId="21" fillId="0" borderId="10" xfId="48" applyNumberFormat="1" applyFont="1" applyBorder="1">
      <alignment vertical="center"/>
    </xf>
    <xf numFmtId="177" fontId="21" fillId="0" borderId="10" xfId="48" applyNumberFormat="1" applyFont="1" applyBorder="1">
      <alignment vertical="center"/>
    </xf>
    <xf numFmtId="0" fontId="21" fillId="0" borderId="44" xfId="48" applyFont="1" applyBorder="1" applyAlignment="1">
      <alignment horizontal="center" vertical="center"/>
    </xf>
    <xf numFmtId="0" fontId="21" fillId="0" borderId="10" xfId="48" applyFont="1" applyBorder="1">
      <alignment vertical="center"/>
    </xf>
    <xf numFmtId="3" fontId="21" fillId="0" borderId="10" xfId="48" applyNumberFormat="1" applyFont="1" applyBorder="1">
      <alignment vertical="center"/>
    </xf>
    <xf numFmtId="173" fontId="21" fillId="0" borderId="10" xfId="48" applyNumberFormat="1" applyFont="1" applyBorder="1">
      <alignment vertical="center"/>
    </xf>
    <xf numFmtId="9" fontId="21" fillId="0" borderId="10" xfId="48" applyNumberFormat="1" applyFont="1" applyBorder="1">
      <alignment vertical="center"/>
    </xf>
    <xf numFmtId="174" fontId="21" fillId="0" borderId="10" xfId="48" applyNumberFormat="1" applyFont="1" applyBorder="1">
      <alignment vertical="center"/>
    </xf>
    <xf numFmtId="0" fontId="21" fillId="0" borderId="11" xfId="48" applyFont="1" applyBorder="1">
      <alignment vertical="center"/>
    </xf>
    <xf numFmtId="0" fontId="20" fillId="0" borderId="11" xfId="48" applyFont="1" applyBorder="1" applyAlignment="1"/>
    <xf numFmtId="178" fontId="21" fillId="0" borderId="11" xfId="48" applyNumberFormat="1" applyFont="1" applyBorder="1">
      <alignment vertical="center"/>
    </xf>
    <xf numFmtId="179" fontId="21" fillId="0" borderId="11" xfId="48" applyNumberFormat="1" applyFont="1" applyBorder="1">
      <alignment vertical="center"/>
    </xf>
    <xf numFmtId="177" fontId="21" fillId="0" borderId="11" xfId="48" applyNumberFormat="1" applyFont="1" applyBorder="1">
      <alignment vertical="center"/>
    </xf>
    <xf numFmtId="178" fontId="21" fillId="0" borderId="18" xfId="48" applyNumberFormat="1" applyFont="1" applyBorder="1">
      <alignment vertical="center"/>
    </xf>
    <xf numFmtId="178" fontId="21" fillId="0" borderId="12" xfId="48" applyNumberFormat="1" applyFont="1" applyBorder="1">
      <alignment vertical="center"/>
    </xf>
    <xf numFmtId="178" fontId="21" fillId="0" borderId="13" xfId="48" applyNumberFormat="1" applyFont="1" applyBorder="1">
      <alignment vertical="center"/>
    </xf>
    <xf numFmtId="0" fontId="26" fillId="0" borderId="0" xfId="48" applyFont="1">
      <alignment vertical="center"/>
    </xf>
    <xf numFmtId="0" fontId="27" fillId="0" borderId="0" xfId="48" applyFont="1" applyAlignment="1">
      <alignment horizontal="centerContinuous"/>
    </xf>
    <xf numFmtId="0" fontId="20" fillId="0" borderId="0" xfId="48" applyFont="1" applyAlignment="1">
      <alignment horizontal="centerContinuous"/>
    </xf>
    <xf numFmtId="0" fontId="23" fillId="0" borderId="58" xfId="48" applyBorder="1" applyAlignment="1">
      <alignment horizontal="left"/>
    </xf>
    <xf numFmtId="0" fontId="23" fillId="0" borderId="59" xfId="48" applyBorder="1">
      <alignment vertical="center"/>
    </xf>
    <xf numFmtId="0" fontId="23" fillId="0" borderId="50" xfId="48" applyBorder="1" applyAlignment="1">
      <alignment horizontal="left"/>
    </xf>
    <xf numFmtId="0" fontId="23" fillId="0" borderId="51" xfId="48" applyBorder="1">
      <alignment vertical="center"/>
    </xf>
    <xf numFmtId="0" fontId="23" fillId="0" borderId="60" xfId="48" applyBorder="1" applyAlignment="1">
      <alignment horizontal="left"/>
    </xf>
    <xf numFmtId="0" fontId="23" fillId="0" borderId="61" xfId="48" applyBorder="1">
      <alignment vertical="center"/>
    </xf>
    <xf numFmtId="0" fontId="21" fillId="0" borderId="60" xfId="48" applyFont="1" applyBorder="1" applyAlignment="1">
      <alignment horizontal="left"/>
    </xf>
    <xf numFmtId="0" fontId="21" fillId="0" borderId="61" xfId="48" applyFont="1" applyBorder="1">
      <alignment vertical="center"/>
    </xf>
    <xf numFmtId="0" fontId="23" fillId="0" borderId="62" xfId="48" applyBorder="1" applyAlignment="1">
      <alignment horizontal="left"/>
    </xf>
    <xf numFmtId="0" fontId="23" fillId="0" borderId="63" xfId="48" applyBorder="1">
      <alignment vertical="center"/>
    </xf>
    <xf numFmtId="0" fontId="23" fillId="0" borderId="28" xfId="48" applyBorder="1" applyAlignment="1">
      <alignment horizontal="left"/>
    </xf>
    <xf numFmtId="0" fontId="23" fillId="0" borderId="30" xfId="48" applyBorder="1">
      <alignment vertical="center"/>
    </xf>
    <xf numFmtId="0" fontId="26" fillId="0" borderId="0" xfId="48" applyFont="1" applyAlignment="1">
      <alignment horizontal="left"/>
    </xf>
    <xf numFmtId="0" fontId="23" fillId="0" borderId="0" xfId="48" applyAlignment="1">
      <alignment horizontal="centerContinuous"/>
    </xf>
    <xf numFmtId="0" fontId="23" fillId="0" borderId="0" xfId="48" applyAlignment="1">
      <alignment wrapText="1"/>
    </xf>
    <xf numFmtId="0" fontId="25" fillId="0" borderId="67" xfId="48" applyFont="1" applyBorder="1" applyAlignment="1">
      <alignment vertical="top"/>
    </xf>
    <xf numFmtId="0" fontId="25" fillId="0" borderId="54" xfId="48" applyFont="1" applyBorder="1" applyAlignment="1">
      <alignment vertical="top"/>
    </xf>
    <xf numFmtId="0" fontId="25" fillId="0" borderId="68" xfId="48" applyFont="1" applyBorder="1" applyAlignment="1">
      <alignment vertical="top"/>
    </xf>
    <xf numFmtId="0" fontId="25" fillId="0" borderId="19" xfId="48" applyFont="1" applyBorder="1">
      <alignment vertical="center"/>
    </xf>
    <xf numFmtId="0" fontId="23" fillId="0" borderId="10" xfId="48" applyBorder="1">
      <alignment vertical="center"/>
    </xf>
    <xf numFmtId="0" fontId="23" fillId="0" borderId="19" xfId="48" applyBorder="1">
      <alignment vertical="center"/>
    </xf>
    <xf numFmtId="0" fontId="25" fillId="0" borderId="18" xfId="48" applyFont="1" applyBorder="1">
      <alignment vertical="center"/>
    </xf>
    <xf numFmtId="0" fontId="23" fillId="0" borderId="13" xfId="48" applyBorder="1">
      <alignment vertical="center"/>
    </xf>
    <xf numFmtId="1" fontId="25" fillId="0" borderId="29" xfId="48" applyNumberFormat="1" applyFont="1" applyFill="1" applyBorder="1" applyAlignment="1">
      <alignment horizontal="center" vertical="center"/>
    </xf>
    <xf numFmtId="0" fontId="28" fillId="0" borderId="0" xfId="0" applyFont="1"/>
    <xf numFmtId="0" fontId="28" fillId="0" borderId="43" xfId="0" applyFont="1" applyBorder="1"/>
    <xf numFmtId="176" fontId="28" fillId="0" borderId="0" xfId="0" applyNumberFormat="1" applyFont="1"/>
    <xf numFmtId="169" fontId="28" fillId="0" borderId="0" xfId="42" applyNumberFormat="1" applyFont="1"/>
    <xf numFmtId="9" fontId="28" fillId="0" borderId="0" xfId="0" applyNumberFormat="1" applyFont="1"/>
    <xf numFmtId="2" fontId="28" fillId="0" borderId="0" xfId="0" applyNumberFormat="1" applyFont="1"/>
    <xf numFmtId="170" fontId="28" fillId="0" borderId="43" xfId="43" applyNumberFormat="1" applyFont="1" applyBorder="1"/>
    <xf numFmtId="170" fontId="28" fillId="0" borderId="0" xfId="43" applyNumberFormat="1" applyFont="1"/>
    <xf numFmtId="9" fontId="28" fillId="0" borderId="44" xfId="44" applyFont="1" applyBorder="1"/>
    <xf numFmtId="0" fontId="28" fillId="0" borderId="19" xfId="0" applyFont="1" applyBorder="1"/>
    <xf numFmtId="170" fontId="28" fillId="0" borderId="19" xfId="43" applyNumberFormat="1" applyFont="1" applyBorder="1"/>
    <xf numFmtId="9" fontId="28" fillId="0" borderId="10" xfId="44" applyFont="1" applyBorder="1"/>
    <xf numFmtId="0" fontId="20" fillId="0" borderId="12" xfId="48" applyFont="1" applyFill="1" applyBorder="1" applyAlignment="1">
      <alignment horizontal="centerContinuous" vertical="center"/>
    </xf>
    <xf numFmtId="0" fontId="21" fillId="0" borderId="0" xfId="48" applyFont="1" applyFill="1" applyAlignment="1">
      <alignment horizontal="center" vertical="center" wrapText="1"/>
    </xf>
    <xf numFmtId="0" fontId="21" fillId="0" borderId="12" xfId="48" applyFont="1" applyFill="1" applyBorder="1" applyAlignment="1">
      <alignment horizontal="center" vertical="center"/>
    </xf>
    <xf numFmtId="169" fontId="28" fillId="0" borderId="43" xfId="42" applyNumberFormat="1" applyFont="1" applyBorder="1"/>
    <xf numFmtId="169" fontId="28" fillId="0" borderId="44" xfId="42" applyNumberFormat="1" applyFont="1" applyBorder="1"/>
    <xf numFmtId="169" fontId="28" fillId="0" borderId="19" xfId="42" applyNumberFormat="1" applyFont="1" applyBorder="1"/>
    <xf numFmtId="169" fontId="28" fillId="0" borderId="10" xfId="42" applyNumberFormat="1" applyFont="1" applyBorder="1"/>
    <xf numFmtId="0" fontId="20" fillId="0" borderId="21" xfId="0" applyFont="1" applyBorder="1"/>
    <xf numFmtId="0" fontId="20" fillId="0" borderId="20" xfId="0" applyFont="1" applyBorder="1" applyAlignment="1">
      <alignment horizontal="center"/>
    </xf>
    <xf numFmtId="0" fontId="20" fillId="0" borderId="16" xfId="0" applyFont="1" applyBorder="1" applyAlignment="1">
      <alignment horizontal="center"/>
    </xf>
    <xf numFmtId="0" fontId="29" fillId="0" borderId="0" xfId="0" applyFont="1"/>
    <xf numFmtId="0" fontId="28" fillId="0" borderId="21" xfId="0" applyFont="1" applyBorder="1"/>
    <xf numFmtId="0" fontId="28" fillId="0" borderId="16" xfId="0" applyFont="1" applyBorder="1" applyAlignment="1">
      <alignment horizontal="center"/>
    </xf>
    <xf numFmtId="0" fontId="29" fillId="0" borderId="17" xfId="0" applyFont="1" applyFill="1" applyBorder="1"/>
    <xf numFmtId="0" fontId="28" fillId="0" borderId="11" xfId="0" applyFont="1" applyBorder="1"/>
    <xf numFmtId="44" fontId="28" fillId="0" borderId="11" xfId="43" applyFont="1" applyBorder="1"/>
    <xf numFmtId="0" fontId="28" fillId="0" borderId="17" xfId="0" applyFont="1" applyFill="1" applyBorder="1"/>
    <xf numFmtId="0" fontId="28" fillId="0" borderId="16" xfId="0" quotePrefix="1" applyFont="1" applyBorder="1" applyAlignment="1">
      <alignment horizontal="center"/>
    </xf>
    <xf numFmtId="0" fontId="28" fillId="0" borderId="23" xfId="0" applyFont="1" applyBorder="1"/>
    <xf numFmtId="0" fontId="28" fillId="0" borderId="24" xfId="0" applyFont="1" applyBorder="1" applyAlignment="1">
      <alignment horizontal="center"/>
    </xf>
    <xf numFmtId="0" fontId="28" fillId="0" borderId="71" xfId="0" applyFont="1" applyBorder="1" applyAlignment="1">
      <alignment horizontal="center"/>
    </xf>
    <xf numFmtId="1" fontId="25" fillId="0" borderId="29" xfId="48" applyNumberFormat="1" applyFont="1" applyBorder="1" applyAlignment="1">
      <alignment horizontal="center" vertical="center" wrapText="1"/>
    </xf>
    <xf numFmtId="178" fontId="21" fillId="0" borderId="10" xfId="48" applyNumberFormat="1" applyFont="1" applyFill="1" applyBorder="1">
      <alignment vertical="center"/>
    </xf>
    <xf numFmtId="9" fontId="21" fillId="0" borderId="0" xfId="44" applyFont="1" applyAlignment="1">
      <alignment vertical="center"/>
    </xf>
    <xf numFmtId="9" fontId="21" fillId="0" borderId="10" xfId="44" applyFont="1" applyBorder="1" applyAlignment="1">
      <alignment vertical="center"/>
    </xf>
    <xf numFmtId="9" fontId="21" fillId="0" borderId="18" xfId="44" applyFont="1" applyBorder="1" applyAlignment="1">
      <alignment vertical="center"/>
    </xf>
    <xf numFmtId="9" fontId="21" fillId="0" borderId="13" xfId="44" applyFont="1" applyBorder="1" applyAlignment="1">
      <alignment vertical="center"/>
    </xf>
    <xf numFmtId="9" fontId="21" fillId="0" borderId="12" xfId="44" applyFont="1" applyBorder="1" applyAlignment="1">
      <alignment vertical="center"/>
    </xf>
    <xf numFmtId="0" fontId="25" fillId="0" borderId="56" xfId="48" applyFont="1" applyFill="1" applyBorder="1" applyAlignment="1">
      <alignment horizontal="center" vertical="center"/>
    </xf>
    <xf numFmtId="0" fontId="28" fillId="0" borderId="0" xfId="0" applyFont="1" applyFill="1"/>
    <xf numFmtId="0" fontId="21" fillId="0" borderId="22" xfId="48" applyFont="1" applyBorder="1" applyAlignment="1">
      <alignment horizontal="center" vertical="center"/>
    </xf>
    <xf numFmtId="175" fontId="21" fillId="0" borderId="11" xfId="44" applyNumberFormat="1" applyFont="1" applyBorder="1" applyAlignment="1">
      <alignment vertical="center"/>
    </xf>
    <xf numFmtId="175" fontId="21" fillId="0" borderId="14" xfId="44" applyNumberFormat="1" applyFont="1" applyBorder="1" applyAlignment="1">
      <alignment vertical="center"/>
    </xf>
    <xf numFmtId="37" fontId="21" fillId="0" borderId="32" xfId="48" applyNumberFormat="1" applyFont="1" applyBorder="1" applyAlignment="1">
      <alignment horizontal="center" vertical="center"/>
    </xf>
    <xf numFmtId="37" fontId="21" fillId="0" borderId="33" xfId="48" applyNumberFormat="1" applyFont="1" applyBorder="1" applyAlignment="1">
      <alignment horizontal="center" vertical="center"/>
    </xf>
    <xf numFmtId="37" fontId="21" fillId="0" borderId="34" xfId="48" applyNumberFormat="1" applyFont="1" applyBorder="1" applyAlignment="1">
      <alignment horizontal="center" vertical="center"/>
    </xf>
    <xf numFmtId="37" fontId="21" fillId="0" borderId="36" xfId="48" applyNumberFormat="1" applyFont="1" applyBorder="1" applyAlignment="1">
      <alignment horizontal="center" vertical="center"/>
    </xf>
    <xf numFmtId="37" fontId="21" fillId="0" borderId="37" xfId="48" applyNumberFormat="1" applyFont="1" applyBorder="1" applyAlignment="1">
      <alignment horizontal="center" vertical="center"/>
    </xf>
    <xf numFmtId="37" fontId="21" fillId="0" borderId="38" xfId="48" applyNumberFormat="1" applyFont="1" applyBorder="1" applyAlignment="1">
      <alignment horizontal="center" vertical="center"/>
    </xf>
    <xf numFmtId="9" fontId="21" fillId="0" borderId="36" xfId="44" applyFont="1" applyBorder="1" applyAlignment="1">
      <alignment horizontal="center" vertical="center"/>
    </xf>
    <xf numFmtId="9" fontId="21" fillId="0" borderId="37" xfId="44" applyFont="1" applyBorder="1" applyAlignment="1">
      <alignment horizontal="center" vertical="center"/>
    </xf>
    <xf numFmtId="9" fontId="21" fillId="0" borderId="38" xfId="44" applyFont="1" applyBorder="1" applyAlignment="1">
      <alignment horizontal="center" vertical="center"/>
    </xf>
    <xf numFmtId="172" fontId="21" fillId="0" borderId="40" xfId="48" applyNumberFormat="1" applyFont="1" applyBorder="1" applyAlignment="1">
      <alignment horizontal="center" vertical="center"/>
    </xf>
    <xf numFmtId="172" fontId="21" fillId="0" borderId="69" xfId="48" applyNumberFormat="1" applyFont="1" applyBorder="1" applyAlignment="1">
      <alignment horizontal="center" vertical="center"/>
    </xf>
    <xf numFmtId="172" fontId="21" fillId="0" borderId="70" xfId="48" applyNumberFormat="1" applyFont="1" applyBorder="1" applyAlignment="1">
      <alignment horizontal="center" vertical="center"/>
    </xf>
    <xf numFmtId="171" fontId="20" fillId="0" borderId="0" xfId="48" applyNumberFormat="1" applyFont="1" applyAlignment="1">
      <alignment horizontal="center" vertical="center"/>
    </xf>
    <xf numFmtId="171" fontId="21" fillId="0" borderId="0" xfId="48" applyNumberFormat="1" applyFont="1" applyAlignment="1">
      <alignment horizontal="center" vertical="center"/>
    </xf>
    <xf numFmtId="37" fontId="21" fillId="0" borderId="32" xfId="48" applyNumberFormat="1" applyFont="1" applyFill="1" applyBorder="1" applyAlignment="1">
      <alignment horizontal="center" vertical="center"/>
    </xf>
    <xf numFmtId="0" fontId="0" fillId="0" borderId="0" xfId="0" applyFill="1"/>
    <xf numFmtId="0" fontId="28" fillId="0" borderId="11" xfId="0" applyFont="1" applyFill="1" applyBorder="1"/>
    <xf numFmtId="166" fontId="21" fillId="0" borderId="16" xfId="45" applyNumberFormat="1" applyFont="1" applyFill="1" applyBorder="1" applyAlignment="1">
      <alignment vertical="top"/>
    </xf>
    <xf numFmtId="44" fontId="28" fillId="0" borderId="11" xfId="43" applyFont="1" applyFill="1" applyBorder="1"/>
    <xf numFmtId="0" fontId="28" fillId="0" borderId="15" xfId="0" applyFont="1" applyFill="1" applyBorder="1"/>
    <xf numFmtId="0" fontId="0" fillId="0" borderId="12" xfId="0" applyBorder="1" applyAlignment="1">
      <alignment horizontal="center"/>
    </xf>
    <xf numFmtId="0" fontId="20" fillId="0" borderId="43"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22" xfId="0" quotePrefix="1" applyFont="1" applyFill="1" applyBorder="1" applyAlignment="1">
      <alignment horizontal="center" vertical="center"/>
    </xf>
    <xf numFmtId="0" fontId="20" fillId="0" borderId="14" xfId="0" quotePrefix="1" applyFont="1" applyFill="1" applyBorder="1" applyAlignment="1">
      <alignment horizontal="center" vertical="center"/>
    </xf>
    <xf numFmtId="0" fontId="20" fillId="0" borderId="22"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20" xfId="48" applyFont="1" applyBorder="1" applyAlignment="1">
      <alignment horizontal="center" vertical="center"/>
    </xf>
    <xf numFmtId="0" fontId="20" fillId="0" borderId="24" xfId="48" applyFont="1" applyBorder="1" applyAlignment="1">
      <alignment horizontal="center" vertical="center"/>
    </xf>
    <xf numFmtId="0" fontId="20" fillId="0" borderId="25" xfId="48" applyFont="1" applyBorder="1" applyAlignment="1">
      <alignment horizontal="center" vertical="center"/>
    </xf>
    <xf numFmtId="0" fontId="20" fillId="0" borderId="26" xfId="48" applyFont="1" applyBorder="1" applyAlignment="1">
      <alignment horizontal="center" vertical="center"/>
    </xf>
    <xf numFmtId="0" fontId="20" fillId="0" borderId="27" xfId="48" applyFont="1" applyBorder="1" applyAlignment="1">
      <alignment horizontal="center" vertical="center"/>
    </xf>
    <xf numFmtId="0" fontId="18" fillId="0" borderId="0" xfId="48" applyFont="1" applyAlignment="1">
      <alignment horizontal="center"/>
    </xf>
    <xf numFmtId="0" fontId="20" fillId="0" borderId="22" xfId="48" applyFont="1" applyBorder="1" applyAlignment="1">
      <alignment horizontal="center" vertical="center"/>
    </xf>
    <xf numFmtId="0" fontId="20" fillId="0" borderId="14" xfId="48" applyFont="1" applyBorder="1" applyAlignment="1">
      <alignment horizontal="center" vertical="center"/>
    </xf>
    <xf numFmtId="0" fontId="25" fillId="0" borderId="41" xfId="48" applyFont="1" applyBorder="1" applyAlignment="1">
      <alignment horizontal="center" vertical="center"/>
    </xf>
    <xf numFmtId="0" fontId="25" fillId="0" borderId="45" xfId="48" applyFont="1" applyBorder="1" applyAlignment="1">
      <alignment horizontal="center" vertical="center"/>
    </xf>
    <xf numFmtId="0" fontId="25" fillId="0" borderId="50" xfId="48" applyFont="1" applyBorder="1" applyAlignment="1">
      <alignment horizontal="center" vertical="center"/>
    </xf>
    <xf numFmtId="0" fontId="25" fillId="0" borderId="51" xfId="48" applyFont="1" applyBorder="1" applyAlignment="1">
      <alignment horizontal="center" vertical="center"/>
    </xf>
    <xf numFmtId="0" fontId="18" fillId="0" borderId="0" xfId="48" applyFont="1" applyAlignment="1">
      <alignment horizontal="center" vertical="center"/>
    </xf>
    <xf numFmtId="0" fontId="19" fillId="0" borderId="12" xfId="0" applyFont="1" applyBorder="1" applyAlignment="1">
      <alignment horizontal="center"/>
    </xf>
    <xf numFmtId="0" fontId="25" fillId="0" borderId="43" xfId="48" applyFont="1" applyBorder="1" applyAlignment="1">
      <alignment horizontal="center" vertical="center"/>
    </xf>
    <xf numFmtId="0" fontId="25" fillId="0" borderId="44" xfId="48" applyFont="1" applyBorder="1" applyAlignment="1">
      <alignment horizontal="center" vertical="center"/>
    </xf>
    <xf numFmtId="0" fontId="25" fillId="0" borderId="48" xfId="48" applyFont="1" applyBorder="1" applyAlignment="1">
      <alignment horizontal="center" vertical="center"/>
    </xf>
    <xf numFmtId="0" fontId="25" fillId="0" borderId="49" xfId="48" applyFont="1" applyBorder="1" applyAlignment="1">
      <alignment horizontal="center" vertical="center"/>
    </xf>
    <xf numFmtId="0" fontId="25" fillId="0" borderId="25" xfId="48" applyFont="1" applyBorder="1" applyAlignment="1">
      <alignment horizontal="center" vertical="center"/>
    </xf>
    <xf numFmtId="0" fontId="25" fillId="0" borderId="26" xfId="48" applyFont="1" applyBorder="1" applyAlignment="1">
      <alignment horizontal="center" vertical="center"/>
    </xf>
    <xf numFmtId="0" fontId="25" fillId="0" borderId="27" xfId="48" applyFont="1" applyBorder="1" applyAlignment="1">
      <alignment horizontal="center" vertical="center"/>
    </xf>
    <xf numFmtId="0" fontId="25" fillId="0" borderId="0" xfId="48" applyFont="1" applyAlignment="1">
      <alignment horizontal="center" vertical="center"/>
    </xf>
    <xf numFmtId="0" fontId="25" fillId="0" borderId="64" xfId="48" applyFont="1" applyBorder="1" applyAlignment="1">
      <alignment horizontal="left" vertical="top" wrapText="1"/>
    </xf>
    <xf numFmtId="0" fontId="23" fillId="0" borderId="65" xfId="48" applyBorder="1" applyAlignment="1">
      <alignment horizontal="left" vertical="top" wrapText="1"/>
    </xf>
    <xf numFmtId="0" fontId="23" fillId="0" borderId="66" xfId="48" applyBorder="1" applyAlignment="1">
      <alignment horizontal="left" vertical="top" wrapText="1"/>
    </xf>
    <xf numFmtId="0" fontId="25" fillId="0" borderId="25" xfId="48" applyFont="1" applyBorder="1" applyAlignment="1">
      <alignment horizontal="left" vertical="top" wrapText="1"/>
    </xf>
    <xf numFmtId="0" fontId="23" fillId="0" borderId="26" xfId="48" applyBorder="1" applyAlignment="1">
      <alignment horizontal="left" vertical="top" wrapText="1"/>
    </xf>
    <xf numFmtId="0" fontId="23" fillId="0" borderId="27" xfId="48" applyBorder="1" applyAlignment="1">
      <alignment horizontal="left" vertical="top" wrapText="1"/>
    </xf>
    <xf numFmtId="0" fontId="25" fillId="0" borderId="65" xfId="48" applyFont="1" applyBorder="1" applyAlignment="1">
      <alignment horizontal="left" vertical="top" wrapText="1"/>
    </xf>
    <xf numFmtId="0" fontId="25" fillId="0" borderId="66" xfId="48" applyFont="1" applyBorder="1" applyAlignment="1">
      <alignment horizontal="left" vertical="top"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Currency [0] 2" xfId="45" xr:uid="{ECD616BD-E1EC-49F9-8BB7-47F43DD952FA}"/>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18" xfId="48" xr:uid="{A4640143-730F-48E6-8839-3C4BDE596981}"/>
    <cellStyle name="Normal 2" xfId="49" xr:uid="{E6A33B0E-A9A0-4890-8B6A-9FA99C4FC971}"/>
    <cellStyle name="Normal 2 9" xfId="47" xr:uid="{BBDB9A49-34DF-4F05-A13A-252025AE0700}"/>
    <cellStyle name="Note" xfId="15" builtinId="10" customBuiltin="1"/>
    <cellStyle name="Output" xfId="10" builtinId="21" customBuiltin="1"/>
    <cellStyle name="Percent" xfId="44" builtinId="5"/>
    <cellStyle name="Percent 80" xfId="46" xr:uid="{E8C508FF-D995-4517-8F97-833FD5D7A90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20" Type="http://schemas.openxmlformats.org/officeDocument/2006/relationships/customXml" Target="../customXml/item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Distribution of DTS and Commodity Bill Increases</a:t>
            </a:r>
          </a:p>
        </c:rich>
      </c:tx>
      <c:overlay val="0"/>
      <c:spPr>
        <a:noFill/>
        <a:ln w="25400">
          <a:noFill/>
        </a:ln>
      </c:spPr>
    </c:title>
    <c:autoTitleDeleted val="0"/>
    <c:plotArea>
      <c:layout/>
      <c:barChart>
        <c:barDir val="col"/>
        <c:grouping val="clustered"/>
        <c:varyColors val="0"/>
        <c:ser>
          <c:idx val="0"/>
          <c:order val="0"/>
          <c:tx>
            <c:v>Number of PODs</c:v>
          </c:tx>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166-4701-A92C-8D8AD12DB95D}"/>
                </c:ext>
              </c:extLst>
            </c:dLbl>
            <c:numFmt formatCode="#,##0" sourceLinked="0"/>
            <c:spPr>
              <a:solidFill>
                <a:srgbClr val="FFFFFF"/>
              </a:solidFill>
              <a:ln w="25400">
                <a:noFill/>
              </a:ln>
            </c:spPr>
            <c:txPr>
              <a:bodyPr/>
              <a:lstStyle/>
              <a:p>
                <a:pPr>
                  <a:defRPr sz="175"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'004-B Distribution'!#REF!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'004-B Distribution'!#REF!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66-4701-A92C-8D8AD12DB95D}"/>
            </c:ext>
          </c:extLst>
        </c:ser>
        <c:dLbls>
          <c:showLegendKey val="0"/>
          <c:showVal val="0"/>
          <c:showCatName val="0"/>
          <c:showSerName val="0"/>
          <c:showPercent val="0"/>
          <c:showBubbleSize val="0"/>
        </c:dLbls>
        <c:gapWidth val="50"/>
        <c:axId val="182762112"/>
        <c:axId val="161809152"/>
      </c:barChart>
      <c:catAx>
        <c:axId val="182762112"/>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Percentage Increase in DTS and Commodity Bill, 2009 to 2010</a:t>
                </a:r>
              </a:p>
            </c:rich>
          </c:tx>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Narrow"/>
                <a:ea typeface="Arial Narrow"/>
                <a:cs typeface="Arial Narrow"/>
              </a:defRPr>
            </a:pPr>
            <a:endParaRPr lang="en-US"/>
          </a:p>
        </c:txPr>
        <c:crossAx val="161809152"/>
        <c:crosses val="autoZero"/>
        <c:auto val="1"/>
        <c:lblAlgn val="ctr"/>
        <c:lblOffset val="100"/>
        <c:tickLblSkip val="1"/>
        <c:tickMarkSkip val="1"/>
        <c:noMultiLvlLbl val="0"/>
      </c:catAx>
      <c:valAx>
        <c:axId val="161809152"/>
        <c:scaling>
          <c:orientation val="minMax"/>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Number of PODs   </a:t>
                </a:r>
              </a:p>
            </c:rich>
          </c:tx>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Narrow"/>
                <a:ea typeface="Arial Narrow"/>
                <a:cs typeface="Arial Narrow"/>
              </a:defRPr>
            </a:pPr>
            <a:endParaRPr lang="en-US"/>
          </a:p>
        </c:txPr>
        <c:crossAx val="1827621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25" l="1.25" r="1" t="1" header="0.5" footer="0.5"/>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a:t>Distribution of DTS, PSC, and Commodity Bill Increases</a:t>
            </a:r>
          </a:p>
        </c:rich>
      </c:tx>
      <c:layout>
        <c:manualLayout>
          <c:xMode val="edge"/>
          <c:yMode val="edge"/>
          <c:x val="0.18204208848893888"/>
          <c:y val="3.3057851239669422E-2"/>
        </c:manualLayout>
      </c:layout>
      <c:overlay val="0"/>
      <c:spPr>
        <a:noFill/>
        <a:ln w="25400">
          <a:noFill/>
        </a:ln>
      </c:spPr>
    </c:title>
    <c:autoTitleDeleted val="0"/>
    <c:plotArea>
      <c:layout>
        <c:manualLayout>
          <c:layoutTarget val="inner"/>
          <c:xMode val="edge"/>
          <c:yMode val="edge"/>
          <c:x val="9.8555074981824461E-2"/>
          <c:y val="0.12291408761070644"/>
          <c:w val="0.88668597176526642"/>
          <c:h val="0.69101576206717474"/>
        </c:manualLayout>
      </c:layout>
      <c:barChart>
        <c:barDir val="col"/>
        <c:grouping val="clustered"/>
        <c:varyColors val="0"/>
        <c:ser>
          <c:idx val="0"/>
          <c:order val="0"/>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8"/>
              <c:layout>
                <c:manualLayout>
                  <c:x val="1.118665970325138E-3"/>
                  <c:y val="8.332248758161428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26-40C5-95BF-ADF68BB6822E}"/>
                </c:ext>
              </c:extLst>
            </c:dLbl>
            <c:numFmt formatCode="#,##0" sourceLinked="0"/>
            <c:spPr>
              <a:solidFill>
                <a:srgbClr val="FFFFFF"/>
              </a:solidFill>
              <a:ln w="25400">
                <a:noFill/>
              </a:ln>
            </c:spPr>
            <c:txPr>
              <a:bodyPr/>
              <a:lstStyle/>
              <a:p>
                <a:pPr>
                  <a:defRPr sz="9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'E-4 Distribution'!$N$30:$N$41</c:f>
              <c:strCache>
                <c:ptCount val="12"/>
                <c:pt idx="0">
                  <c:v>-60% to &lt;-50%</c:v>
                </c:pt>
                <c:pt idx="1">
                  <c:v>-50% to &lt;-40%</c:v>
                </c:pt>
                <c:pt idx="2">
                  <c:v>-40% to &lt;-30%</c:v>
                </c:pt>
                <c:pt idx="3">
                  <c:v>-30% to &lt;-20%</c:v>
                </c:pt>
                <c:pt idx="4">
                  <c:v>-20% to &lt;-10%</c:v>
                </c:pt>
                <c:pt idx="5">
                  <c:v>-10% to &lt;0%</c:v>
                </c:pt>
                <c:pt idx="6">
                  <c:v>0% to &lt;10%</c:v>
                </c:pt>
                <c:pt idx="7">
                  <c:v>10% to &lt;20%</c:v>
                </c:pt>
                <c:pt idx="8">
                  <c:v>20% to &lt;30%</c:v>
                </c:pt>
                <c:pt idx="9">
                  <c:v>30% to &lt;40%</c:v>
                </c:pt>
                <c:pt idx="10">
                  <c:v>40% to &lt;50%</c:v>
                </c:pt>
                <c:pt idx="11">
                  <c:v>50% to &lt;60%</c:v>
                </c:pt>
              </c:strCache>
            </c:strRef>
          </c:cat>
          <c:val>
            <c:numRef>
              <c:f>'E-4 Distribution'!$O$30:$O$41</c:f>
              <c:numCache>
                <c:formatCode>General</c:formatCode>
                <c:ptCount val="12"/>
              </c:numCache>
            </c:numRef>
          </c:val>
          <c:extLst>
            <c:ext xmlns:c16="http://schemas.microsoft.com/office/drawing/2014/chart" uri="{C3380CC4-5D6E-409C-BE32-E72D297353CC}">
              <c16:uniqueId val="{00000001-EC26-40C5-95BF-ADF68BB6822E}"/>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'E-4 Distribution'!$N$30:$N$41</c:f>
              <c:strCache>
                <c:ptCount val="12"/>
                <c:pt idx="0">
                  <c:v>-60% to &lt;-50%</c:v>
                </c:pt>
                <c:pt idx="1">
                  <c:v>-50% to &lt;-40%</c:v>
                </c:pt>
                <c:pt idx="2">
                  <c:v>-40% to &lt;-30%</c:v>
                </c:pt>
                <c:pt idx="3">
                  <c:v>-30% to &lt;-20%</c:v>
                </c:pt>
                <c:pt idx="4">
                  <c:v>-20% to &lt;-10%</c:v>
                </c:pt>
                <c:pt idx="5">
                  <c:v>-10% to &lt;0%</c:v>
                </c:pt>
                <c:pt idx="6">
                  <c:v>0% to &lt;10%</c:v>
                </c:pt>
                <c:pt idx="7">
                  <c:v>10% to &lt;20%</c:v>
                </c:pt>
                <c:pt idx="8">
                  <c:v>20% to &lt;30%</c:v>
                </c:pt>
                <c:pt idx="9">
                  <c:v>30% to &lt;40%</c:v>
                </c:pt>
                <c:pt idx="10">
                  <c:v>40% to &lt;50%</c:v>
                </c:pt>
                <c:pt idx="11">
                  <c:v>50% to &lt;60%</c:v>
                </c:pt>
              </c:strCache>
            </c:strRef>
          </c:cat>
          <c:val>
            <c:numRef>
              <c:f>'E-4 Distribution'!$P$30:$P$41</c:f>
              <c:numCache>
                <c:formatCode>General</c:formatCode>
                <c:ptCount val="12"/>
                <c:pt idx="0">
                  <c:v>0</c:v>
                </c:pt>
                <c:pt idx="1">
                  <c:v>0</c:v>
                </c:pt>
                <c:pt idx="2">
                  <c:v>0</c:v>
                </c:pt>
                <c:pt idx="3">
                  <c:v>4</c:v>
                </c:pt>
                <c:pt idx="4">
                  <c:v>37</c:v>
                </c:pt>
                <c:pt idx="5">
                  <c:v>284</c:v>
                </c:pt>
                <c:pt idx="6">
                  <c:v>236</c:v>
                </c:pt>
                <c:pt idx="7">
                  <c:v>3</c:v>
                </c:pt>
                <c:pt idx="8">
                  <c:v>0</c:v>
                </c:pt>
                <c:pt idx="9">
                  <c:v>0</c:v>
                </c:pt>
                <c:pt idx="10">
                  <c:v>0</c:v>
                </c:pt>
                <c:pt idx="11">
                  <c:v>0</c:v>
                </c:pt>
              </c:numCache>
            </c:numRef>
          </c:val>
          <c:extLst>
            <c:ext xmlns:c16="http://schemas.microsoft.com/office/drawing/2014/chart" uri="{C3380CC4-5D6E-409C-BE32-E72D297353CC}">
              <c16:uniqueId val="{00000002-EC26-40C5-95BF-ADF68BB6822E}"/>
            </c:ext>
          </c:extLst>
        </c:ser>
        <c:dLbls>
          <c:showLegendKey val="0"/>
          <c:showVal val="0"/>
          <c:showCatName val="0"/>
          <c:showSerName val="0"/>
          <c:showPercent val="0"/>
          <c:showBubbleSize val="0"/>
        </c:dLbls>
        <c:gapWidth val="50"/>
        <c:axId val="161842304"/>
        <c:axId val="161844224"/>
      </c:barChart>
      <c:catAx>
        <c:axId val="16184230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Percentage Increase in DTS, PSC, and Commodity Bill, Actual</a:t>
                </a:r>
                <a:r>
                  <a:rPr lang="en-US" sz="1000" baseline="0"/>
                  <a:t> 2019</a:t>
                </a:r>
                <a:r>
                  <a:rPr lang="en-US" sz="1000"/>
                  <a:t> to Proposed 2019</a:t>
                </a:r>
              </a:p>
            </c:rich>
          </c:tx>
          <c:layout>
            <c:manualLayout>
              <c:xMode val="edge"/>
              <c:yMode val="edge"/>
              <c:x val="0.21894249134351162"/>
              <c:y val="0.91407610144988571"/>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161844224"/>
        <c:crosses val="autoZero"/>
        <c:auto val="1"/>
        <c:lblAlgn val="ctr"/>
        <c:lblOffset val="100"/>
        <c:tickLblSkip val="1"/>
        <c:tickMarkSkip val="1"/>
        <c:noMultiLvlLbl val="0"/>
      </c:catAx>
      <c:valAx>
        <c:axId val="16184422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Number of PODs   </a:t>
                </a:r>
              </a:p>
            </c:rich>
          </c:tx>
          <c:layout>
            <c:manualLayout>
              <c:xMode val="edge"/>
              <c:yMode val="edge"/>
              <c:x val="2.0690793932448586E-2"/>
              <c:y val="0.28719075890914708"/>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161842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1.25" r="1" t="1" header="0.5" footer="0.5"/>
    <c:pageSetup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a:t>Distribution of DTS, and PSC Bill Increases</a:t>
            </a:r>
          </a:p>
        </c:rich>
      </c:tx>
      <c:layout>
        <c:manualLayout>
          <c:xMode val="edge"/>
          <c:yMode val="edge"/>
          <c:x val="0.18204208848893888"/>
          <c:y val="3.3057851239669422E-2"/>
        </c:manualLayout>
      </c:layout>
      <c:overlay val="0"/>
      <c:spPr>
        <a:noFill/>
        <a:ln w="25400">
          <a:noFill/>
        </a:ln>
      </c:spPr>
    </c:title>
    <c:autoTitleDeleted val="0"/>
    <c:plotArea>
      <c:layout>
        <c:manualLayout>
          <c:layoutTarget val="inner"/>
          <c:xMode val="edge"/>
          <c:yMode val="edge"/>
          <c:x val="9.8555074981824461E-2"/>
          <c:y val="0.12291408761070644"/>
          <c:w val="0.88668597176526642"/>
          <c:h val="0.69101576206717474"/>
        </c:manualLayout>
      </c:layout>
      <c:barChart>
        <c:barDir val="col"/>
        <c:grouping val="clustered"/>
        <c:varyColors val="0"/>
        <c:ser>
          <c:idx val="0"/>
          <c:order val="0"/>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8"/>
              <c:layout>
                <c:manualLayout>
                  <c:x val="1.118665970325138E-3"/>
                  <c:y val="8.332248758161428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BC-4C72-8DEB-40C9695579B4}"/>
                </c:ext>
              </c:extLst>
            </c:dLbl>
            <c:numFmt formatCode="#,##0" sourceLinked="0"/>
            <c:spPr>
              <a:solidFill>
                <a:srgbClr val="FFFFFF"/>
              </a:solidFill>
              <a:ln w="25400">
                <a:noFill/>
              </a:ln>
            </c:spPr>
            <c:txPr>
              <a:bodyPr/>
              <a:lstStyle/>
              <a:p>
                <a:pPr>
                  <a:defRPr sz="9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'E-4 Distribution'!$C$30:$C$41</c:f>
              <c:strCache>
                <c:ptCount val="12"/>
                <c:pt idx="0">
                  <c:v>-60% to &lt;-50%</c:v>
                </c:pt>
                <c:pt idx="1">
                  <c:v>-50% to &lt;-40%</c:v>
                </c:pt>
                <c:pt idx="2">
                  <c:v>-40% to &lt;-30%</c:v>
                </c:pt>
                <c:pt idx="3">
                  <c:v>-30% to &lt;-20%</c:v>
                </c:pt>
                <c:pt idx="4">
                  <c:v>-20% to &lt;-10%</c:v>
                </c:pt>
                <c:pt idx="5">
                  <c:v>-10% to &lt;0%</c:v>
                </c:pt>
                <c:pt idx="6">
                  <c:v>0% to &lt;10%</c:v>
                </c:pt>
                <c:pt idx="7">
                  <c:v>10% to &lt;20%</c:v>
                </c:pt>
                <c:pt idx="8">
                  <c:v>20% to &lt;30%</c:v>
                </c:pt>
                <c:pt idx="9">
                  <c:v>30% to &lt;40%</c:v>
                </c:pt>
                <c:pt idx="10">
                  <c:v>40% to &lt;50%</c:v>
                </c:pt>
                <c:pt idx="11">
                  <c:v>50% to &lt;60%</c:v>
                </c:pt>
              </c:strCache>
            </c:strRef>
          </c:cat>
          <c:val>
            <c:numRef>
              <c:f>'E-4 Distribution'!$O$30:$O$41</c:f>
              <c:numCache>
                <c:formatCode>General</c:formatCode>
                <c:ptCount val="12"/>
              </c:numCache>
            </c:numRef>
          </c:val>
          <c:extLst>
            <c:ext xmlns:c16="http://schemas.microsoft.com/office/drawing/2014/chart" uri="{C3380CC4-5D6E-409C-BE32-E72D297353CC}">
              <c16:uniqueId val="{00000001-C0BC-4C72-8DEB-40C9695579B4}"/>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'E-4 Distribution'!$C$30:$C$41</c:f>
              <c:strCache>
                <c:ptCount val="12"/>
                <c:pt idx="0">
                  <c:v>-60% to &lt;-50%</c:v>
                </c:pt>
                <c:pt idx="1">
                  <c:v>-50% to &lt;-40%</c:v>
                </c:pt>
                <c:pt idx="2">
                  <c:v>-40% to &lt;-30%</c:v>
                </c:pt>
                <c:pt idx="3">
                  <c:v>-30% to &lt;-20%</c:v>
                </c:pt>
                <c:pt idx="4">
                  <c:v>-20% to &lt;-10%</c:v>
                </c:pt>
                <c:pt idx="5">
                  <c:v>-10% to &lt;0%</c:v>
                </c:pt>
                <c:pt idx="6">
                  <c:v>0% to &lt;10%</c:v>
                </c:pt>
                <c:pt idx="7">
                  <c:v>10% to &lt;20%</c:v>
                </c:pt>
                <c:pt idx="8">
                  <c:v>20% to &lt;30%</c:v>
                </c:pt>
                <c:pt idx="9">
                  <c:v>30% to &lt;40%</c:v>
                </c:pt>
                <c:pt idx="10">
                  <c:v>40% to &lt;50%</c:v>
                </c:pt>
                <c:pt idx="11">
                  <c:v>50% to &lt;60%</c:v>
                </c:pt>
              </c:strCache>
            </c:strRef>
          </c:cat>
          <c:val>
            <c:numRef>
              <c:f>'E-4 Distribution'!$E$30:$E$41</c:f>
              <c:numCache>
                <c:formatCode>General</c:formatCode>
                <c:ptCount val="12"/>
                <c:pt idx="0">
                  <c:v>0</c:v>
                </c:pt>
                <c:pt idx="1">
                  <c:v>0</c:v>
                </c:pt>
                <c:pt idx="2">
                  <c:v>0</c:v>
                </c:pt>
                <c:pt idx="3">
                  <c:v>8</c:v>
                </c:pt>
                <c:pt idx="4">
                  <c:v>51</c:v>
                </c:pt>
                <c:pt idx="5">
                  <c:v>266</c:v>
                </c:pt>
                <c:pt idx="6">
                  <c:v>227</c:v>
                </c:pt>
                <c:pt idx="7">
                  <c:v>4</c:v>
                </c:pt>
                <c:pt idx="8">
                  <c:v>5</c:v>
                </c:pt>
                <c:pt idx="9">
                  <c:v>1</c:v>
                </c:pt>
                <c:pt idx="10">
                  <c:v>2</c:v>
                </c:pt>
                <c:pt idx="11">
                  <c:v>0</c:v>
                </c:pt>
              </c:numCache>
            </c:numRef>
          </c:val>
          <c:extLst>
            <c:ext xmlns:c16="http://schemas.microsoft.com/office/drawing/2014/chart" uri="{C3380CC4-5D6E-409C-BE32-E72D297353CC}">
              <c16:uniqueId val="{00000002-C0BC-4C72-8DEB-40C9695579B4}"/>
            </c:ext>
          </c:extLst>
        </c:ser>
        <c:dLbls>
          <c:showLegendKey val="0"/>
          <c:showVal val="0"/>
          <c:showCatName val="0"/>
          <c:showSerName val="0"/>
          <c:showPercent val="0"/>
          <c:showBubbleSize val="0"/>
        </c:dLbls>
        <c:gapWidth val="50"/>
        <c:axId val="161842304"/>
        <c:axId val="161844224"/>
      </c:barChart>
      <c:catAx>
        <c:axId val="16184230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Percentage Increase in DTS, and PSC,</a:t>
                </a:r>
                <a:r>
                  <a:rPr lang="en-US" sz="1000" baseline="0"/>
                  <a:t> </a:t>
                </a:r>
                <a:r>
                  <a:rPr lang="en-US" sz="1000"/>
                  <a:t>Actual</a:t>
                </a:r>
                <a:r>
                  <a:rPr lang="en-US" sz="1000" baseline="0"/>
                  <a:t> 2019</a:t>
                </a:r>
                <a:r>
                  <a:rPr lang="en-US" sz="1000"/>
                  <a:t> to Proposed 2019</a:t>
                </a:r>
              </a:p>
            </c:rich>
          </c:tx>
          <c:layout>
            <c:manualLayout>
              <c:xMode val="edge"/>
              <c:yMode val="edge"/>
              <c:x val="0.21894249134351162"/>
              <c:y val="0.91407610144988571"/>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161844224"/>
        <c:crosses val="autoZero"/>
        <c:auto val="1"/>
        <c:lblAlgn val="ctr"/>
        <c:lblOffset val="100"/>
        <c:tickLblSkip val="1"/>
        <c:tickMarkSkip val="1"/>
        <c:noMultiLvlLbl val="0"/>
      </c:catAx>
      <c:valAx>
        <c:axId val="16184422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Number of PODs   </a:t>
                </a:r>
              </a:p>
            </c:rich>
          </c:tx>
          <c:layout>
            <c:manualLayout>
              <c:xMode val="edge"/>
              <c:yMode val="edge"/>
              <c:x val="2.0690793932448586E-2"/>
              <c:y val="0.28719075890914708"/>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161842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1.25" r="1" t="1" header="0.5" footer="0.5"/>
    <c:pageSetup orientation="landscape" verticalDpi="3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2" name="Chart 1">
          <a:extLst>
            <a:ext uri="{FF2B5EF4-FFF2-40B4-BE49-F238E27FC236}">
              <a16:creationId xmlns:a16="http://schemas.microsoft.com/office/drawing/2014/main" id="{22A67C8C-CF73-4D50-B462-06D150FF75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3</xdr:row>
      <xdr:rowOff>0</xdr:rowOff>
    </xdr:from>
    <xdr:to>
      <xdr:col>21</xdr:col>
      <xdr:colOff>0</xdr:colOff>
      <xdr:row>25</xdr:row>
      <xdr:rowOff>0</xdr:rowOff>
    </xdr:to>
    <xdr:graphicFrame macro="">
      <xdr:nvGraphicFramePr>
        <xdr:cNvPr id="3" name="Chart 3">
          <a:extLst>
            <a:ext uri="{FF2B5EF4-FFF2-40B4-BE49-F238E27FC236}">
              <a16:creationId xmlns:a16="http://schemas.microsoft.com/office/drawing/2014/main" id="{112CA340-F2E0-42D1-8CFE-36E5876C0F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0</xdr:rowOff>
    </xdr:from>
    <xdr:to>
      <xdr:col>10</xdr:col>
      <xdr:colOff>0</xdr:colOff>
      <xdr:row>25</xdr:row>
      <xdr:rowOff>0</xdr:rowOff>
    </xdr:to>
    <xdr:graphicFrame macro="">
      <xdr:nvGraphicFramePr>
        <xdr:cNvPr id="5" name="Chart 3">
          <a:extLst>
            <a:ext uri="{FF2B5EF4-FFF2-40B4-BE49-F238E27FC236}">
              <a16:creationId xmlns:a16="http://schemas.microsoft.com/office/drawing/2014/main" id="{25A3C528-D20E-4CB1-BE0D-DD7AF49ED4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0FAF9-D5FA-4DC1-9469-FE4971F98224}">
  <dimension ref="A1:U31"/>
  <sheetViews>
    <sheetView tabSelected="1" workbookViewId="0">
      <selection activeCell="A36" sqref="A36"/>
    </sheetView>
  </sheetViews>
  <sheetFormatPr defaultRowHeight="14.5" x14ac:dyDescent="0.35"/>
  <cols>
    <col min="1" max="1" width="34.453125" bestFit="1" customWidth="1"/>
    <col min="3" max="3" width="17" customWidth="1"/>
    <col min="4" max="4" width="34.453125" bestFit="1" customWidth="1"/>
    <col min="5" max="5" width="16.54296875" customWidth="1"/>
    <col min="6" max="6" width="16.36328125" customWidth="1"/>
  </cols>
  <sheetData>
    <row r="1" spans="1:21" x14ac:dyDescent="0.35">
      <c r="A1" s="180" t="s">
        <v>193</v>
      </c>
      <c r="B1" s="180"/>
      <c r="C1" s="180"/>
      <c r="D1" s="180"/>
      <c r="E1" s="180"/>
      <c r="F1" s="180"/>
    </row>
    <row r="2" spans="1:21" s="115" customFormat="1" ht="13" x14ac:dyDescent="0.3">
      <c r="A2" s="181" t="s">
        <v>2</v>
      </c>
      <c r="B2" s="183" t="s">
        <v>3</v>
      </c>
      <c r="C2" s="187" t="s">
        <v>194</v>
      </c>
      <c r="D2" s="185" t="s">
        <v>2</v>
      </c>
      <c r="E2" s="185" t="s">
        <v>3</v>
      </c>
      <c r="F2" s="189" t="s">
        <v>195</v>
      </c>
      <c r="G2" s="124"/>
    </row>
    <row r="3" spans="1:21" s="115" customFormat="1" ht="13" x14ac:dyDescent="0.3">
      <c r="A3" s="182"/>
      <c r="B3" s="184"/>
      <c r="C3" s="188"/>
      <c r="D3" s="186"/>
      <c r="E3" s="186"/>
      <c r="F3" s="190"/>
      <c r="G3" s="124"/>
      <c r="H3" s="156"/>
      <c r="I3" s="156"/>
      <c r="J3" s="156"/>
      <c r="K3" s="156"/>
      <c r="L3" s="156"/>
      <c r="M3" s="156"/>
      <c r="N3" s="156"/>
      <c r="O3" s="156"/>
      <c r="P3" s="156"/>
      <c r="Q3" s="156"/>
      <c r="R3" s="156"/>
      <c r="S3" s="156"/>
      <c r="T3" s="156"/>
      <c r="U3" s="156"/>
    </row>
    <row r="4" spans="1:21" s="115" customFormat="1" ht="13" x14ac:dyDescent="0.3">
      <c r="A4" s="134" t="s">
        <v>8</v>
      </c>
      <c r="B4" s="135"/>
      <c r="C4" s="4"/>
      <c r="D4" s="140" t="s">
        <v>26</v>
      </c>
      <c r="E4" s="141"/>
      <c r="F4" s="142"/>
      <c r="G4" s="124"/>
    </row>
    <row r="5" spans="1:21" s="115" customFormat="1" ht="13" x14ac:dyDescent="0.3">
      <c r="A5" s="138" t="s">
        <v>9</v>
      </c>
      <c r="B5" s="139" t="s">
        <v>5</v>
      </c>
      <c r="C5" s="177">
        <v>10593</v>
      </c>
      <c r="D5" s="143" t="s">
        <v>6</v>
      </c>
      <c r="E5" s="147" t="s">
        <v>7</v>
      </c>
      <c r="F5" s="178">
        <v>10.62</v>
      </c>
      <c r="G5" s="124"/>
    </row>
    <row r="6" spans="1:21" s="115" customFormat="1" ht="13" x14ac:dyDescent="0.3">
      <c r="A6" s="138" t="s">
        <v>6</v>
      </c>
      <c r="B6" s="139" t="s">
        <v>7</v>
      </c>
      <c r="C6" s="177">
        <f>1.26/(1.26+0.87)*2.05</f>
        <v>1.2126760563380281</v>
      </c>
      <c r="D6" s="137" t="s">
        <v>27</v>
      </c>
      <c r="E6" s="141"/>
      <c r="F6" s="176"/>
      <c r="G6" s="124"/>
    </row>
    <row r="7" spans="1:21" s="115" customFormat="1" ht="13" x14ac:dyDescent="0.3">
      <c r="A7" s="134" t="s">
        <v>10</v>
      </c>
      <c r="B7" s="136"/>
      <c r="C7" s="177"/>
      <c r="D7" s="138" t="s">
        <v>164</v>
      </c>
      <c r="E7" s="139" t="s">
        <v>5</v>
      </c>
      <c r="F7" s="178">
        <v>6257</v>
      </c>
      <c r="G7" s="124"/>
    </row>
    <row r="8" spans="1:21" s="115" customFormat="1" ht="13" x14ac:dyDescent="0.3">
      <c r="A8" s="138" t="s">
        <v>4</v>
      </c>
      <c r="B8" s="139" t="s">
        <v>5</v>
      </c>
      <c r="C8" s="177">
        <v>2993</v>
      </c>
      <c r="D8" s="138" t="s">
        <v>165</v>
      </c>
      <c r="E8" s="139" t="s">
        <v>5</v>
      </c>
      <c r="F8" s="178">
        <v>2324</v>
      </c>
      <c r="G8" s="124"/>
    </row>
    <row r="9" spans="1:21" s="115" customFormat="1" ht="13" x14ac:dyDescent="0.3">
      <c r="A9" s="138" t="s">
        <v>6</v>
      </c>
      <c r="B9" s="139" t="s">
        <v>7</v>
      </c>
      <c r="C9" s="177">
        <f>0.87/(0.87+1.26)*2.05</f>
        <v>0.83732394366197183</v>
      </c>
      <c r="E9" s="141"/>
      <c r="F9" s="176"/>
      <c r="G9" s="124"/>
    </row>
    <row r="10" spans="1:21" s="115" customFormat="1" ht="13" x14ac:dyDescent="0.3">
      <c r="A10" s="134" t="s">
        <v>11</v>
      </c>
      <c r="B10" s="136"/>
      <c r="C10" s="177"/>
      <c r="D10" s="134" t="s">
        <v>11</v>
      </c>
      <c r="E10" s="136"/>
      <c r="F10" s="179"/>
      <c r="G10" s="124"/>
    </row>
    <row r="11" spans="1:21" s="115" customFormat="1" ht="13" x14ac:dyDescent="0.3">
      <c r="A11" s="138" t="s">
        <v>12</v>
      </c>
      <c r="B11" s="144" t="s">
        <v>13</v>
      </c>
      <c r="C11" s="177">
        <v>12702</v>
      </c>
      <c r="D11" s="138" t="s">
        <v>12</v>
      </c>
      <c r="E11" s="144" t="s">
        <v>13</v>
      </c>
      <c r="F11" s="177">
        <f>C11</f>
        <v>12702</v>
      </c>
    </row>
    <row r="12" spans="1:21" s="115" customFormat="1" ht="13" x14ac:dyDescent="0.3">
      <c r="A12" s="138" t="s">
        <v>14</v>
      </c>
      <c r="B12" s="139" t="s">
        <v>5</v>
      </c>
      <c r="C12" s="177">
        <v>4180</v>
      </c>
      <c r="D12" s="138" t="s">
        <v>14</v>
      </c>
      <c r="E12" s="139" t="s">
        <v>5</v>
      </c>
      <c r="F12" s="177">
        <f t="shared" ref="F12:F15" si="0">C12</f>
        <v>4180</v>
      </c>
    </row>
    <row r="13" spans="1:21" s="115" customFormat="1" ht="13" x14ac:dyDescent="0.3">
      <c r="A13" s="138" t="s">
        <v>15</v>
      </c>
      <c r="B13" s="139" t="s">
        <v>5</v>
      </c>
      <c r="C13" s="177">
        <v>2479</v>
      </c>
      <c r="D13" s="138" t="s">
        <v>15</v>
      </c>
      <c r="E13" s="139" t="s">
        <v>5</v>
      </c>
      <c r="F13" s="177">
        <f t="shared" si="0"/>
        <v>2479</v>
      </c>
    </row>
    <row r="14" spans="1:21" s="115" customFormat="1" ht="13" x14ac:dyDescent="0.3">
      <c r="A14" s="138" t="s">
        <v>16</v>
      </c>
      <c r="B14" s="139" t="s">
        <v>5</v>
      </c>
      <c r="C14" s="177">
        <v>1660</v>
      </c>
      <c r="D14" s="138" t="s">
        <v>16</v>
      </c>
      <c r="E14" s="139" t="s">
        <v>5</v>
      </c>
      <c r="F14" s="177">
        <f t="shared" si="0"/>
        <v>1660</v>
      </c>
    </row>
    <row r="15" spans="1:21" s="115" customFormat="1" ht="13" x14ac:dyDescent="0.3">
      <c r="A15" s="138" t="s">
        <v>17</v>
      </c>
      <c r="B15" s="139" t="s">
        <v>5</v>
      </c>
      <c r="C15" s="177">
        <v>1022</v>
      </c>
      <c r="D15" s="138" t="s">
        <v>17</v>
      </c>
      <c r="E15" s="139" t="s">
        <v>5</v>
      </c>
      <c r="F15" s="177">
        <f t="shared" si="0"/>
        <v>1022</v>
      </c>
    </row>
    <row r="16" spans="1:21" s="115" customFormat="1" ht="13" x14ac:dyDescent="0.3">
      <c r="A16" s="138" t="s">
        <v>6</v>
      </c>
      <c r="B16" s="144" t="s">
        <v>7</v>
      </c>
      <c r="C16" s="2"/>
      <c r="D16" s="138" t="s">
        <v>6</v>
      </c>
      <c r="E16" s="144" t="s">
        <v>7</v>
      </c>
      <c r="F16" s="2"/>
    </row>
    <row r="17" spans="1:6" s="115" customFormat="1" ht="13" x14ac:dyDescent="0.3">
      <c r="A17" s="138"/>
      <c r="B17" s="139"/>
      <c r="C17" s="3"/>
      <c r="D17" s="138"/>
      <c r="E17" s="139"/>
      <c r="F17" s="3"/>
    </row>
    <row r="18" spans="1:6" s="115" customFormat="1" ht="13" x14ac:dyDescent="0.3">
      <c r="A18" s="134" t="s">
        <v>18</v>
      </c>
      <c r="B18" s="136"/>
      <c r="C18" s="4"/>
      <c r="D18" s="134" t="s">
        <v>18</v>
      </c>
      <c r="E18" s="136"/>
      <c r="F18" s="4"/>
    </row>
    <row r="19" spans="1:6" s="115" customFormat="1" ht="13" x14ac:dyDescent="0.3">
      <c r="A19" s="138" t="s">
        <v>19</v>
      </c>
      <c r="B19" s="139" t="s">
        <v>7</v>
      </c>
      <c r="C19" s="5">
        <v>6.2799999999999995E-2</v>
      </c>
      <c r="D19" s="138" t="s">
        <v>19</v>
      </c>
      <c r="E19" s="139" t="s">
        <v>7</v>
      </c>
      <c r="F19" s="5">
        <f>C19</f>
        <v>6.2799999999999995E-2</v>
      </c>
    </row>
    <row r="20" spans="1:6" s="115" customFormat="1" ht="13" x14ac:dyDescent="0.3">
      <c r="A20" s="138"/>
      <c r="B20" s="139"/>
      <c r="C20" s="3"/>
      <c r="D20" s="138"/>
      <c r="E20" s="139"/>
      <c r="F20" s="3"/>
    </row>
    <row r="21" spans="1:6" s="115" customFormat="1" ht="13" x14ac:dyDescent="0.3">
      <c r="A21" s="134" t="s">
        <v>20</v>
      </c>
      <c r="B21" s="136"/>
      <c r="C21" s="4"/>
      <c r="D21" s="134" t="s">
        <v>20</v>
      </c>
      <c r="E21" s="136"/>
      <c r="F21" s="4"/>
    </row>
    <row r="22" spans="1:6" s="115" customFormat="1" ht="13" x14ac:dyDescent="0.3">
      <c r="A22" s="138" t="s">
        <v>6</v>
      </c>
      <c r="B22" s="139" t="s">
        <v>7</v>
      </c>
      <c r="C22" s="1">
        <v>0.06</v>
      </c>
      <c r="D22" s="138" t="s">
        <v>6</v>
      </c>
      <c r="E22" s="139" t="s">
        <v>7</v>
      </c>
      <c r="F22" s="1">
        <f>C22</f>
        <v>0.06</v>
      </c>
    </row>
    <row r="23" spans="1:6" s="115" customFormat="1" ht="13" x14ac:dyDescent="0.3">
      <c r="A23" s="138"/>
      <c r="B23" s="139"/>
      <c r="C23" s="3"/>
      <c r="D23" s="138"/>
      <c r="E23" s="139"/>
      <c r="F23" s="3"/>
    </row>
    <row r="24" spans="1:6" s="115" customFormat="1" ht="13" x14ac:dyDescent="0.3">
      <c r="A24" s="134" t="s">
        <v>21</v>
      </c>
      <c r="B24" s="136"/>
      <c r="C24" s="4"/>
      <c r="D24" s="134" t="s">
        <v>21</v>
      </c>
      <c r="E24" s="136"/>
      <c r="F24" s="4"/>
    </row>
    <row r="25" spans="1:6" s="115" customFormat="1" ht="13" x14ac:dyDescent="0.3">
      <c r="A25" s="138" t="s">
        <v>22</v>
      </c>
      <c r="B25" s="139" t="s">
        <v>5</v>
      </c>
      <c r="C25" s="1">
        <v>31</v>
      </c>
      <c r="D25" s="138" t="s">
        <v>22</v>
      </c>
      <c r="E25" s="139" t="s">
        <v>5</v>
      </c>
      <c r="F25" s="1">
        <f>C25</f>
        <v>31</v>
      </c>
    </row>
    <row r="26" spans="1:6" s="115" customFormat="1" ht="13" x14ac:dyDescent="0.3">
      <c r="A26" s="138"/>
      <c r="B26" s="139"/>
      <c r="C26" s="1"/>
      <c r="D26" s="138"/>
      <c r="E26" s="139"/>
      <c r="F26" s="1"/>
    </row>
    <row r="27" spans="1:6" s="115" customFormat="1" ht="13" x14ac:dyDescent="0.3">
      <c r="A27" s="134" t="s">
        <v>23</v>
      </c>
      <c r="B27" s="136"/>
      <c r="C27" s="4"/>
      <c r="D27" s="134" t="s">
        <v>23</v>
      </c>
      <c r="E27" s="136"/>
      <c r="F27" s="4"/>
    </row>
    <row r="28" spans="1:6" s="115" customFormat="1" ht="13" x14ac:dyDescent="0.3">
      <c r="A28" s="145" t="s">
        <v>24</v>
      </c>
      <c r="B28" s="146" t="s">
        <v>25</v>
      </c>
      <c r="C28" s="6">
        <v>400</v>
      </c>
      <c r="D28" s="145" t="s">
        <v>24</v>
      </c>
      <c r="E28" s="146" t="s">
        <v>25</v>
      </c>
      <c r="F28" s="6">
        <f>C28</f>
        <v>400</v>
      </c>
    </row>
    <row r="30" spans="1:6" s="175" customFormat="1" ht="15.5" x14ac:dyDescent="0.35">
      <c r="A30" s="156" t="s">
        <v>198</v>
      </c>
    </row>
    <row r="31" spans="1:6" s="175" customFormat="1" ht="15.5" x14ac:dyDescent="0.35">
      <c r="A31" s="156" t="s">
        <v>199</v>
      </c>
    </row>
  </sheetData>
  <mergeCells count="7">
    <mergeCell ref="A1:F1"/>
    <mergeCell ref="A2:A3"/>
    <mergeCell ref="B2:B3"/>
    <mergeCell ref="D2:D3"/>
    <mergeCell ref="E2:E3"/>
    <mergeCell ref="C2:C3"/>
    <mergeCell ref="F2:F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3E50C-3B4D-46B8-924C-366DD7F4BA16}">
  <sheetPr>
    <pageSetUpPr fitToPage="1"/>
  </sheetPr>
  <dimension ref="A1:M86"/>
  <sheetViews>
    <sheetView showGridLines="0" zoomScaleNormal="100" zoomScaleSheetLayoutView="100" workbookViewId="0">
      <pane xSplit="1" ySplit="5" topLeftCell="B42" activePane="bottomRight" state="frozen"/>
      <selection activeCell="A26" sqref="A26:D26"/>
      <selection pane="topRight" activeCell="A26" sqref="A26:D26"/>
      <selection pane="bottomLeft" activeCell="A26" sqref="A26:D26"/>
      <selection pane="bottomRight" activeCell="B50" sqref="B50"/>
    </sheetView>
  </sheetViews>
  <sheetFormatPr defaultColWidth="8.7265625" defaultRowHeight="13" x14ac:dyDescent="0.35"/>
  <cols>
    <col min="1" max="1" width="30.90625" style="8" customWidth="1"/>
    <col min="2" max="5" width="12.453125" style="8" customWidth="1"/>
    <col min="6" max="6" width="3" style="8" customWidth="1"/>
    <col min="7" max="7" width="31.453125" style="8" customWidth="1"/>
    <col min="8" max="11" width="12.453125" style="8" customWidth="1"/>
    <col min="12" max="16384" width="8.7265625" style="8"/>
  </cols>
  <sheetData>
    <row r="1" spans="1:13" x14ac:dyDescent="0.3">
      <c r="A1" s="196" t="s">
        <v>183</v>
      </c>
      <c r="B1" s="196"/>
      <c r="C1" s="196"/>
      <c r="D1" s="196"/>
      <c r="E1" s="196"/>
      <c r="F1" s="196"/>
      <c r="G1" s="196"/>
      <c r="H1" s="196"/>
      <c r="I1" s="196"/>
      <c r="J1" s="196"/>
      <c r="K1" s="196"/>
    </row>
    <row r="2" spans="1:13" x14ac:dyDescent="0.3">
      <c r="A2" s="7" t="s">
        <v>176</v>
      </c>
      <c r="B2" s="7"/>
      <c r="C2" s="7"/>
      <c r="D2" s="7"/>
      <c r="E2" s="7"/>
      <c r="G2" s="7" t="s">
        <v>184</v>
      </c>
      <c r="H2" s="7"/>
      <c r="I2" s="7"/>
      <c r="J2" s="7"/>
      <c r="K2" s="7"/>
    </row>
    <row r="4" spans="1:13" ht="13.75" customHeight="1" x14ac:dyDescent="0.35">
      <c r="A4" s="191" t="s">
        <v>32</v>
      </c>
      <c r="B4" s="193" t="s">
        <v>44</v>
      </c>
      <c r="C4" s="194"/>
      <c r="D4" s="194"/>
      <c r="E4" s="195"/>
      <c r="G4" s="191" t="s">
        <v>32</v>
      </c>
      <c r="H4" s="193" t="s">
        <v>44</v>
      </c>
      <c r="I4" s="194"/>
      <c r="J4" s="194"/>
      <c r="K4" s="195"/>
      <c r="L4" s="17"/>
      <c r="M4" s="17"/>
    </row>
    <row r="5" spans="1:13" x14ac:dyDescent="0.35">
      <c r="A5" s="192"/>
      <c r="B5" s="9" t="s">
        <v>46</v>
      </c>
      <c r="C5" s="10" t="s">
        <v>47</v>
      </c>
      <c r="D5" s="10" t="s">
        <v>48</v>
      </c>
      <c r="E5" s="11" t="s">
        <v>62</v>
      </c>
      <c r="G5" s="192"/>
      <c r="H5" s="9" t="s">
        <v>46</v>
      </c>
      <c r="I5" s="10" t="s">
        <v>47</v>
      </c>
      <c r="J5" s="10" t="s">
        <v>48</v>
      </c>
      <c r="K5" s="11" t="s">
        <v>62</v>
      </c>
    </row>
    <row r="6" spans="1:13" s="12" customFormat="1" x14ac:dyDescent="0.35">
      <c r="A6" s="12" t="s">
        <v>49</v>
      </c>
      <c r="G6" s="12" t="s">
        <v>49</v>
      </c>
    </row>
    <row r="7" spans="1:13" x14ac:dyDescent="0.35">
      <c r="A7" s="13" t="s">
        <v>50</v>
      </c>
      <c r="B7" s="160">
        <v>42</v>
      </c>
      <c r="C7" s="161">
        <v>8</v>
      </c>
      <c r="D7" s="161">
        <v>12</v>
      </c>
      <c r="E7" s="162">
        <v>11</v>
      </c>
      <c r="G7" s="13" t="s">
        <v>50</v>
      </c>
      <c r="H7" s="160">
        <v>42</v>
      </c>
      <c r="I7" s="161">
        <v>8</v>
      </c>
      <c r="J7" s="161">
        <v>12</v>
      </c>
      <c r="K7" s="162">
        <v>11</v>
      </c>
    </row>
    <row r="8" spans="1:13" x14ac:dyDescent="0.35">
      <c r="A8" s="14" t="s">
        <v>51</v>
      </c>
      <c r="B8" s="163">
        <v>42.609904431547626</v>
      </c>
      <c r="C8" s="164">
        <v>368.29562387395833</v>
      </c>
      <c r="D8" s="164">
        <v>310.47456834583335</v>
      </c>
      <c r="E8" s="165">
        <v>2254.2395254166663</v>
      </c>
      <c r="G8" s="14" t="s">
        <v>51</v>
      </c>
      <c r="H8" s="163">
        <v>42.609904431547626</v>
      </c>
      <c r="I8" s="164">
        <v>368.29562387395833</v>
      </c>
      <c r="J8" s="164">
        <v>310.47456834583335</v>
      </c>
      <c r="K8" s="165">
        <v>2254.2395254166663</v>
      </c>
    </row>
    <row r="9" spans="1:13" x14ac:dyDescent="0.35">
      <c r="A9" s="14" t="s">
        <v>52</v>
      </c>
      <c r="B9" s="163">
        <v>1.7364643515873013</v>
      </c>
      <c r="C9" s="164">
        <v>12.476392666666666</v>
      </c>
      <c r="D9" s="164">
        <v>25.306391944444442</v>
      </c>
      <c r="E9" s="165">
        <v>103.47482827272728</v>
      </c>
      <c r="G9" s="14" t="s">
        <v>52</v>
      </c>
      <c r="H9" s="163">
        <v>1.7364643515873013</v>
      </c>
      <c r="I9" s="164">
        <v>12.476392666666666</v>
      </c>
      <c r="J9" s="164">
        <v>25.306391944444442</v>
      </c>
      <c r="K9" s="165">
        <v>103.47482827272728</v>
      </c>
    </row>
    <row r="10" spans="1:13" x14ac:dyDescent="0.35">
      <c r="A10" s="18" t="s">
        <v>53</v>
      </c>
      <c r="B10" s="166">
        <v>3.6548572886309229E-2</v>
      </c>
      <c r="C10" s="167">
        <v>3.6797352813461942E-2</v>
      </c>
      <c r="D10" s="167">
        <v>1.841651726608599E-2</v>
      </c>
      <c r="E10" s="168">
        <v>3.4685302047985894E-2</v>
      </c>
      <c r="F10" s="17"/>
      <c r="G10" s="18" t="s">
        <v>53</v>
      </c>
      <c r="H10" s="166">
        <v>3.6548572886309229E-2</v>
      </c>
      <c r="I10" s="167">
        <v>3.6797352813461942E-2</v>
      </c>
      <c r="J10" s="167">
        <v>1.841651726608599E-2</v>
      </c>
      <c r="K10" s="168">
        <v>3.4685302047985894E-2</v>
      </c>
      <c r="L10" s="17"/>
    </row>
    <row r="11" spans="1:13" x14ac:dyDescent="0.35">
      <c r="A11" s="14" t="s">
        <v>168</v>
      </c>
      <c r="B11" s="163">
        <v>10382.798963758501</v>
      </c>
      <c r="C11" s="164">
        <v>79061.993620703215</v>
      </c>
      <c r="D11" s="164">
        <v>102627.41180545553</v>
      </c>
      <c r="E11" s="165">
        <v>396944.27217239607</v>
      </c>
      <c r="G11" s="14" t="s">
        <v>168</v>
      </c>
      <c r="H11" s="163">
        <v>12985.410947885484</v>
      </c>
      <c r="I11" s="164">
        <v>103221.51612070322</v>
      </c>
      <c r="J11" s="164">
        <v>121166.04583323332</v>
      </c>
      <c r="K11" s="165">
        <v>538501.87611179007</v>
      </c>
    </row>
    <row r="12" spans="1:13" x14ac:dyDescent="0.35">
      <c r="A12" s="14" t="s">
        <v>171</v>
      </c>
      <c r="B12" s="163">
        <v>9297.9683014535312</v>
      </c>
      <c r="C12" s="164">
        <v>71064.91923996972</v>
      </c>
      <c r="D12" s="164">
        <v>87180.990689790429</v>
      </c>
      <c r="E12" s="165">
        <v>329211.64433015644</v>
      </c>
      <c r="G12" s="14" t="s">
        <v>63</v>
      </c>
      <c r="H12" s="163">
        <v>11900.580285580518</v>
      </c>
      <c r="I12" s="164">
        <v>95224.441739969698</v>
      </c>
      <c r="J12" s="164">
        <v>105719.62471756822</v>
      </c>
      <c r="K12" s="165">
        <v>470769.24826955044</v>
      </c>
    </row>
    <row r="13" spans="1:13" x14ac:dyDescent="0.35">
      <c r="A13" s="14" t="s">
        <v>172</v>
      </c>
      <c r="B13" s="163">
        <v>-1084.8306623049702</v>
      </c>
      <c r="C13" s="164">
        <v>-7997.0743807334948</v>
      </c>
      <c r="D13" s="164">
        <v>-15446.4211156651</v>
      </c>
      <c r="E13" s="165">
        <v>-67732.627842239628</v>
      </c>
      <c r="F13" s="16"/>
      <c r="G13" s="14" t="s">
        <v>169</v>
      </c>
      <c r="H13" s="163">
        <v>-1084.8306623049666</v>
      </c>
      <c r="I13" s="164">
        <v>-7997.0743807335239</v>
      </c>
      <c r="J13" s="164">
        <v>-15446.4211156651</v>
      </c>
      <c r="K13" s="165">
        <v>-67732.627842239628</v>
      </c>
    </row>
    <row r="14" spans="1:13" x14ac:dyDescent="0.35">
      <c r="A14" s="15" t="s">
        <v>173</v>
      </c>
      <c r="B14" s="169">
        <v>-0.10448345056969774</v>
      </c>
      <c r="C14" s="170">
        <v>-0.10114941471244884</v>
      </c>
      <c r="D14" s="170">
        <v>-0.15050970149131238</v>
      </c>
      <c r="E14" s="171">
        <v>-0.17063510570779267</v>
      </c>
      <c r="G14" s="15" t="s">
        <v>170</v>
      </c>
      <c r="H14" s="169">
        <v>-8.3542266521924591E-2</v>
      </c>
      <c r="I14" s="170">
        <v>-7.7474878119229096E-2</v>
      </c>
      <c r="J14" s="170">
        <v>-0.12748143268556239</v>
      </c>
      <c r="K14" s="171">
        <v>-0.12577974348259968</v>
      </c>
    </row>
    <row r="15" spans="1:13" s="12" customFormat="1" x14ac:dyDescent="0.35">
      <c r="A15" s="12" t="s">
        <v>54</v>
      </c>
      <c r="B15" s="172"/>
      <c r="C15" s="172"/>
      <c r="D15" s="172"/>
      <c r="E15" s="172"/>
      <c r="G15" s="12" t="s">
        <v>54</v>
      </c>
      <c r="H15" s="172"/>
      <c r="I15" s="172"/>
      <c r="J15" s="172"/>
      <c r="K15" s="172"/>
    </row>
    <row r="16" spans="1:13" x14ac:dyDescent="0.35">
      <c r="A16" s="13" t="str">
        <f>A7</f>
        <v>Number of Accounts</v>
      </c>
      <c r="B16" s="160">
        <v>20</v>
      </c>
      <c r="C16" s="161">
        <v>7</v>
      </c>
      <c r="D16" s="161">
        <v>4</v>
      </c>
      <c r="E16" s="162">
        <v>1</v>
      </c>
      <c r="G16" s="13" t="s">
        <v>50</v>
      </c>
      <c r="H16" s="160">
        <v>20</v>
      </c>
      <c r="I16" s="161">
        <v>7</v>
      </c>
      <c r="J16" s="161">
        <v>4</v>
      </c>
      <c r="K16" s="162">
        <v>1</v>
      </c>
    </row>
    <row r="17" spans="1:11" x14ac:dyDescent="0.35">
      <c r="A17" s="14" t="str">
        <f>A8</f>
        <v>Monthly Usage (MWh)</v>
      </c>
      <c r="B17" s="163">
        <v>203.59267431666663</v>
      </c>
      <c r="C17" s="164">
        <v>1680.4654717119047</v>
      </c>
      <c r="D17" s="164">
        <v>3079.5957637916667</v>
      </c>
      <c r="E17" s="165">
        <v>8487.9681873333338</v>
      </c>
      <c r="G17" s="14" t="s">
        <v>51</v>
      </c>
      <c r="H17" s="163">
        <v>203.59267431666663</v>
      </c>
      <c r="I17" s="164">
        <v>1680.4654717119047</v>
      </c>
      <c r="J17" s="164">
        <v>3079.5957637916667</v>
      </c>
      <c r="K17" s="165">
        <v>8487.9681873333338</v>
      </c>
    </row>
    <row r="18" spans="1:11" x14ac:dyDescent="0.35">
      <c r="A18" s="14" t="str">
        <f>A9</f>
        <v>Average Billing Capacity (MW)</v>
      </c>
      <c r="B18" s="163">
        <v>1.8528229683333328</v>
      </c>
      <c r="C18" s="164">
        <v>12.862539761904761</v>
      </c>
      <c r="D18" s="164">
        <v>20.953394166666669</v>
      </c>
      <c r="E18" s="165">
        <v>91.185757633333324</v>
      </c>
      <c r="G18" s="14" t="s">
        <v>52</v>
      </c>
      <c r="H18" s="163">
        <v>1.8528229683333328</v>
      </c>
      <c r="I18" s="164">
        <v>12.862539761904761</v>
      </c>
      <c r="J18" s="164">
        <v>20.953394166666669</v>
      </c>
      <c r="K18" s="165">
        <v>91.185757633333324</v>
      </c>
    </row>
    <row r="19" spans="1:11" x14ac:dyDescent="0.35">
      <c r="A19" s="14" t="str">
        <f>A10</f>
        <v>Load Factor (%)</v>
      </c>
      <c r="B19" s="166">
        <v>0.16775673709774935</v>
      </c>
      <c r="C19" s="167">
        <v>0.17886107284582667</v>
      </c>
      <c r="D19" s="167">
        <v>0.2041948660696507</v>
      </c>
      <c r="E19" s="168">
        <v>0.11818110175805745</v>
      </c>
      <c r="G19" s="14" t="s">
        <v>53</v>
      </c>
      <c r="H19" s="166">
        <v>0.16775673709774935</v>
      </c>
      <c r="I19" s="167">
        <v>0.17886107284582667</v>
      </c>
      <c r="J19" s="167">
        <v>0.2041948660696507</v>
      </c>
      <c r="K19" s="168">
        <v>0.11818110175805745</v>
      </c>
    </row>
    <row r="20" spans="1:11" x14ac:dyDescent="0.35">
      <c r="A20" s="14" t="str">
        <f>A11</f>
        <v>2019 Test Year Monthly Bill ($)</v>
      </c>
      <c r="B20" s="163">
        <v>21632.774301408168</v>
      </c>
      <c r="C20" s="164">
        <v>112619.43995440079</v>
      </c>
      <c r="D20" s="164">
        <v>195977.35625918375</v>
      </c>
      <c r="E20" s="165">
        <v>417321.00415972335</v>
      </c>
      <c r="G20" s="14" t="s">
        <v>168</v>
      </c>
      <c r="H20" s="163">
        <v>34099.642843074827</v>
      </c>
      <c r="I20" s="164">
        <v>210747.60245440083</v>
      </c>
      <c r="J20" s="164">
        <v>371293.10125918378</v>
      </c>
      <c r="K20" s="165">
        <v>894248.15749305673</v>
      </c>
    </row>
    <row r="21" spans="1:11" x14ac:dyDescent="0.35">
      <c r="A21" s="14" t="str">
        <f t="shared" ref="A21:A23" si="0">A12</f>
        <v>2019 Preferred Monthly Bill ($)</v>
      </c>
      <c r="B21" s="163">
        <v>20678.034134486999</v>
      </c>
      <c r="C21" s="164">
        <v>108550.71758435278</v>
      </c>
      <c r="D21" s="164">
        <v>189063.36369071165</v>
      </c>
      <c r="E21" s="165">
        <v>394707.55126847001</v>
      </c>
      <c r="G21" s="14" t="s">
        <v>63</v>
      </c>
      <c r="H21" s="163">
        <v>33144.902676153673</v>
      </c>
      <c r="I21" s="164">
        <v>206678.8800843528</v>
      </c>
      <c r="J21" s="164">
        <v>364379.10869071167</v>
      </c>
      <c r="K21" s="165">
        <v>871634.70460180333</v>
      </c>
    </row>
    <row r="22" spans="1:11" x14ac:dyDescent="0.35">
      <c r="A22" s="14" t="str">
        <f t="shared" si="0"/>
        <v>2019 Test Year - 2019 Preferred Increase ($)</v>
      </c>
      <c r="B22" s="163">
        <v>-954.74016692116857</v>
      </c>
      <c r="C22" s="164">
        <v>-4068.7223700480099</v>
      </c>
      <c r="D22" s="164">
        <v>-6913.9925684721093</v>
      </c>
      <c r="E22" s="165">
        <v>-22613.452891253342</v>
      </c>
      <c r="G22" s="14" t="s">
        <v>169</v>
      </c>
      <c r="H22" s="163">
        <v>-954.74016692115401</v>
      </c>
      <c r="I22" s="164">
        <v>-4068.7223700480245</v>
      </c>
      <c r="J22" s="164">
        <v>-6913.9925684721093</v>
      </c>
      <c r="K22" s="165">
        <v>-22613.452891253401</v>
      </c>
    </row>
    <row r="23" spans="1:11" x14ac:dyDescent="0.35">
      <c r="A23" s="14" t="str">
        <f t="shared" si="0"/>
        <v>2019 Test Year - 2019 Preferred Increase (%)</v>
      </c>
      <c r="B23" s="169">
        <v>-4.413396791455549E-2</v>
      </c>
      <c r="C23" s="170">
        <v>-3.6128064317274361E-2</v>
      </c>
      <c r="D23" s="170">
        <v>-3.5279548109263315E-2</v>
      </c>
      <c r="E23" s="171">
        <v>-5.4187190833554076E-2</v>
      </c>
      <c r="G23" s="14" t="s">
        <v>170</v>
      </c>
      <c r="H23" s="169">
        <v>-2.7998538615633881E-2</v>
      </c>
      <c r="I23" s="170">
        <v>-1.9306138350629012E-2</v>
      </c>
      <c r="J23" s="170">
        <v>-1.8621387106370575E-2</v>
      </c>
      <c r="K23" s="171">
        <v>-2.5287670655814554E-2</v>
      </c>
    </row>
    <row r="24" spans="1:11" s="12" customFormat="1" x14ac:dyDescent="0.35">
      <c r="A24" s="12" t="s">
        <v>55</v>
      </c>
      <c r="B24" s="172"/>
      <c r="C24" s="172"/>
      <c r="D24" s="172"/>
      <c r="E24" s="172"/>
      <c r="G24" s="12" t="s">
        <v>55</v>
      </c>
      <c r="H24" s="172"/>
      <c r="I24" s="172"/>
      <c r="J24" s="172"/>
      <c r="K24" s="172"/>
    </row>
    <row r="25" spans="1:11" x14ac:dyDescent="0.35">
      <c r="A25" s="13" t="str">
        <f>A16</f>
        <v>Number of Accounts</v>
      </c>
      <c r="B25" s="160">
        <v>21</v>
      </c>
      <c r="C25" s="161">
        <v>19</v>
      </c>
      <c r="D25" s="161">
        <v>15</v>
      </c>
      <c r="E25" s="162">
        <v>2</v>
      </c>
      <c r="G25" s="13" t="s">
        <v>50</v>
      </c>
      <c r="H25" s="160">
        <v>21</v>
      </c>
      <c r="I25" s="161">
        <v>19</v>
      </c>
      <c r="J25" s="161">
        <v>15</v>
      </c>
      <c r="K25" s="162">
        <v>2</v>
      </c>
    </row>
    <row r="26" spans="1:11" x14ac:dyDescent="0.35">
      <c r="A26" s="14" t="str">
        <f>A17</f>
        <v>Monthly Usage (MWh)</v>
      </c>
      <c r="B26" s="163">
        <v>547.98760750952374</v>
      </c>
      <c r="C26" s="164">
        <v>2789.6317881289474</v>
      </c>
      <c r="D26" s="164">
        <v>5829.9775329777785</v>
      </c>
      <c r="E26" s="165">
        <v>24509.644021083335</v>
      </c>
      <c r="G26" s="14" t="s">
        <v>51</v>
      </c>
      <c r="H26" s="163">
        <v>547.98760750952374</v>
      </c>
      <c r="I26" s="164">
        <v>2789.6317881289474</v>
      </c>
      <c r="J26" s="164">
        <v>5829.9775329777785</v>
      </c>
      <c r="K26" s="165">
        <v>24509.644021083335</v>
      </c>
    </row>
    <row r="27" spans="1:11" x14ac:dyDescent="0.35">
      <c r="A27" s="14" t="str">
        <f>A18</f>
        <v>Average Billing Capacity (MW)</v>
      </c>
      <c r="B27" s="163">
        <v>2.6234434936507944</v>
      </c>
      <c r="C27" s="164">
        <v>12.53362239263158</v>
      </c>
      <c r="D27" s="164">
        <v>23.689192242222216</v>
      </c>
      <c r="E27" s="165">
        <v>114.19202666666666</v>
      </c>
      <c r="G27" s="14" t="s">
        <v>52</v>
      </c>
      <c r="H27" s="163">
        <v>2.6234434936507944</v>
      </c>
      <c r="I27" s="164">
        <v>12.53362239263158</v>
      </c>
      <c r="J27" s="164">
        <v>23.689192242222216</v>
      </c>
      <c r="K27" s="165">
        <v>114.19202666666666</v>
      </c>
    </row>
    <row r="28" spans="1:11" x14ac:dyDescent="0.35">
      <c r="A28" s="14" t="str">
        <f>A19</f>
        <v>Load Factor (%)</v>
      </c>
      <c r="B28" s="166">
        <v>0.33276358433688741</v>
      </c>
      <c r="C28" s="167">
        <v>0.34295602750448911</v>
      </c>
      <c r="D28" s="167">
        <v>0.34492651206506769</v>
      </c>
      <c r="E28" s="168">
        <v>0.31703407165798803</v>
      </c>
      <c r="G28" s="14" t="s">
        <v>53</v>
      </c>
      <c r="H28" s="166">
        <v>0.33276358433688741</v>
      </c>
      <c r="I28" s="167">
        <v>0.34295602750448911</v>
      </c>
      <c r="J28" s="167">
        <v>0.34492651206506769</v>
      </c>
      <c r="K28" s="168">
        <v>0.31703407165798803</v>
      </c>
    </row>
    <row r="29" spans="1:11" x14ac:dyDescent="0.35">
      <c r="A29" s="14" t="str">
        <f>A20</f>
        <v>2019 Test Year Monthly Bill ($)</v>
      </c>
      <c r="B29" s="163">
        <v>37478.80984621813</v>
      </c>
      <c r="C29" s="164">
        <v>144067.45865959919</v>
      </c>
      <c r="D29" s="164">
        <v>284560.0454473698</v>
      </c>
      <c r="E29" s="165">
        <v>879934.76007781923</v>
      </c>
      <c r="G29" s="14" t="s">
        <v>168</v>
      </c>
      <c r="H29" s="163">
        <v>69161.041750980003</v>
      </c>
      <c r="I29" s="164">
        <v>304878.25634380971</v>
      </c>
      <c r="J29" s="164">
        <v>616897.88544736977</v>
      </c>
      <c r="K29" s="165">
        <v>2173132.7121611526</v>
      </c>
    </row>
    <row r="30" spans="1:11" x14ac:dyDescent="0.35">
      <c r="A30" s="14" t="str">
        <f t="shared" ref="A30:A32" si="1">A21</f>
        <v>2019 Preferred Monthly Bill ($)</v>
      </c>
      <c r="B30" s="163">
        <v>36834.020192941403</v>
      </c>
      <c r="C30" s="164">
        <v>139810.64714526583</v>
      </c>
      <c r="D30" s="164">
        <v>275873.37454827601</v>
      </c>
      <c r="E30" s="165">
        <v>873326.2928318365</v>
      </c>
      <c r="G30" s="14" t="s">
        <v>63</v>
      </c>
      <c r="H30" s="163">
        <v>68516.252097703284</v>
      </c>
      <c r="I30" s="164">
        <v>300621.44482947636</v>
      </c>
      <c r="J30" s="164">
        <v>608211.21454827604</v>
      </c>
      <c r="K30" s="165">
        <v>2166524.2449151697</v>
      </c>
    </row>
    <row r="31" spans="1:11" x14ac:dyDescent="0.35">
      <c r="A31" s="14" t="str">
        <f t="shared" si="1"/>
        <v>2019 Test Year - 2019 Preferred Increase ($)</v>
      </c>
      <c r="B31" s="163">
        <v>-644.78965327672631</v>
      </c>
      <c r="C31" s="164">
        <v>-4256.8115143333562</v>
      </c>
      <c r="D31" s="164">
        <v>-8686.6708990937914</v>
      </c>
      <c r="E31" s="165">
        <v>-6608.467245982727</v>
      </c>
      <c r="G31" s="14" t="s">
        <v>169</v>
      </c>
      <c r="H31" s="163">
        <v>-644.78965327671904</v>
      </c>
      <c r="I31" s="164">
        <v>-4256.8115143333562</v>
      </c>
      <c r="J31" s="164">
        <v>-8686.6708990937332</v>
      </c>
      <c r="K31" s="165">
        <v>-6608.4672459829599</v>
      </c>
    </row>
    <row r="32" spans="1:11" x14ac:dyDescent="0.35">
      <c r="A32" s="14" t="str">
        <f t="shared" si="1"/>
        <v>2019 Test Year - 2019 Preferred Increase (%)</v>
      </c>
      <c r="B32" s="169">
        <v>-1.7204112294985002E-2</v>
      </c>
      <c r="C32" s="170">
        <v>-2.9547349234439527E-2</v>
      </c>
      <c r="D32" s="170">
        <v>-3.0526671042089133E-2</v>
      </c>
      <c r="E32" s="171">
        <v>-7.510178647105941E-3</v>
      </c>
      <c r="G32" s="14" t="s">
        <v>170</v>
      </c>
      <c r="H32" s="169">
        <v>-9.3230182332755627E-3</v>
      </c>
      <c r="I32" s="170">
        <v>-1.3962332261350152E-2</v>
      </c>
      <c r="J32" s="170">
        <v>-1.4081213607652786E-2</v>
      </c>
      <c r="K32" s="171">
        <v>-3.0409865025734779E-3</v>
      </c>
    </row>
    <row r="33" spans="1:11" s="12" customFormat="1" x14ac:dyDescent="0.35">
      <c r="A33" s="12" t="s">
        <v>56</v>
      </c>
      <c r="B33" s="172"/>
      <c r="C33" s="172"/>
      <c r="D33" s="172"/>
      <c r="E33" s="172"/>
      <c r="G33" s="12" t="s">
        <v>56</v>
      </c>
      <c r="H33" s="172"/>
      <c r="I33" s="172"/>
      <c r="J33" s="172"/>
      <c r="K33" s="172"/>
    </row>
    <row r="34" spans="1:11" x14ac:dyDescent="0.35">
      <c r="A34" s="13" t="str">
        <f>A25</f>
        <v>Number of Accounts</v>
      </c>
      <c r="B34" s="160">
        <v>14</v>
      </c>
      <c r="C34" s="161">
        <v>20</v>
      </c>
      <c r="D34" s="161">
        <v>17</v>
      </c>
      <c r="E34" s="162">
        <v>5</v>
      </c>
      <c r="G34" s="13" t="s">
        <v>50</v>
      </c>
      <c r="H34" s="160">
        <v>14</v>
      </c>
      <c r="I34" s="161">
        <v>20</v>
      </c>
      <c r="J34" s="161">
        <v>17</v>
      </c>
      <c r="K34" s="162">
        <v>5</v>
      </c>
    </row>
    <row r="35" spans="1:11" x14ac:dyDescent="0.35">
      <c r="A35" s="14" t="str">
        <f>A26</f>
        <v>Monthly Usage (MWh)</v>
      </c>
      <c r="B35" s="163">
        <v>1316.7292855345238</v>
      </c>
      <c r="C35" s="164">
        <v>4061.5453253833339</v>
      </c>
      <c r="D35" s="164">
        <v>9940.8038930588245</v>
      </c>
      <c r="E35" s="165">
        <v>24803.532614116666</v>
      </c>
      <c r="G35" s="14" t="s">
        <v>51</v>
      </c>
      <c r="H35" s="163">
        <v>1316.7292855345238</v>
      </c>
      <c r="I35" s="164">
        <v>4061.5453253833339</v>
      </c>
      <c r="J35" s="164">
        <v>9940.8038930588245</v>
      </c>
      <c r="K35" s="165">
        <v>24803.532614116666</v>
      </c>
    </row>
    <row r="36" spans="1:11" x14ac:dyDescent="0.35">
      <c r="A36" s="14" t="str">
        <f>A27</f>
        <v>Average Billing Capacity (MW)</v>
      </c>
      <c r="B36" s="163">
        <v>4.4891605238095247</v>
      </c>
      <c r="C36" s="164">
        <v>11.918416933333337</v>
      </c>
      <c r="D36" s="164">
        <v>28.629937460784312</v>
      </c>
      <c r="E36" s="165">
        <v>70.637331933333328</v>
      </c>
      <c r="G36" s="14" t="s">
        <v>52</v>
      </c>
      <c r="H36" s="163">
        <v>4.4891605238095247</v>
      </c>
      <c r="I36" s="164">
        <v>11.918416933333337</v>
      </c>
      <c r="J36" s="164">
        <v>28.629937460784312</v>
      </c>
      <c r="K36" s="165">
        <v>70.637331933333328</v>
      </c>
    </row>
    <row r="37" spans="1:11" x14ac:dyDescent="0.35">
      <c r="A37" s="14" t="str">
        <f>A28</f>
        <v>Load Factor (%)</v>
      </c>
      <c r="B37" s="166">
        <v>0.43903106088185279</v>
      </c>
      <c r="C37" s="167">
        <v>0.45190971565018367</v>
      </c>
      <c r="D37" s="167">
        <v>0.46470556536172025</v>
      </c>
      <c r="E37" s="168">
        <v>0.45337561701705498</v>
      </c>
      <c r="G37" s="14" t="s">
        <v>53</v>
      </c>
      <c r="H37" s="166">
        <v>0.43903106088185279</v>
      </c>
      <c r="I37" s="167">
        <v>0.45190971565018367</v>
      </c>
      <c r="J37" s="167">
        <v>0.46470556536172025</v>
      </c>
      <c r="K37" s="168">
        <v>0.45337561701705498</v>
      </c>
    </row>
    <row r="38" spans="1:11" x14ac:dyDescent="0.35">
      <c r="A38" s="14" t="str">
        <f>A29</f>
        <v>2019 Test Year Monthly Bill ($)</v>
      </c>
      <c r="B38" s="163">
        <v>71366.264518161173</v>
      </c>
      <c r="C38" s="164">
        <v>168916.75212332798</v>
      </c>
      <c r="D38" s="164">
        <v>388799.1288537659</v>
      </c>
      <c r="E38" s="165">
        <v>779654.51705023285</v>
      </c>
      <c r="G38" s="14" t="s">
        <v>168</v>
      </c>
      <c r="H38" s="163">
        <v>147068.12374435161</v>
      </c>
      <c r="I38" s="164">
        <v>394535.32326916122</v>
      </c>
      <c r="J38" s="164">
        <v>948451.98488317768</v>
      </c>
      <c r="K38" s="165">
        <v>2071850.5068835665</v>
      </c>
    </row>
    <row r="39" spans="1:11" x14ac:dyDescent="0.35">
      <c r="A39" s="14" t="str">
        <f t="shared" ref="A39:A41" si="2">A30</f>
        <v>2019 Preferred Monthly Bill ($)</v>
      </c>
      <c r="B39" s="163">
        <v>70838.907923811086</v>
      </c>
      <c r="C39" s="164">
        <v>170051.58000453733</v>
      </c>
      <c r="D39" s="164">
        <v>388300.86531091726</v>
      </c>
      <c r="E39" s="165">
        <v>819169.39622314589</v>
      </c>
      <c r="G39" s="14" t="s">
        <v>63</v>
      </c>
      <c r="H39" s="163">
        <v>146540.76715000157</v>
      </c>
      <c r="I39" s="164">
        <v>395670.15115037072</v>
      </c>
      <c r="J39" s="164">
        <v>947953.72134032904</v>
      </c>
      <c r="K39" s="165">
        <v>2111365.38605648</v>
      </c>
    </row>
    <row r="40" spans="1:11" x14ac:dyDescent="0.35">
      <c r="A40" s="14" t="str">
        <f t="shared" si="2"/>
        <v>2019 Test Year - 2019 Preferred Increase ($)</v>
      </c>
      <c r="B40" s="163">
        <v>-527.35659435008711</v>
      </c>
      <c r="C40" s="164">
        <v>1134.8278812093486</v>
      </c>
      <c r="D40" s="164">
        <v>-498.26354284863919</v>
      </c>
      <c r="E40" s="165">
        <v>39514.879172913032</v>
      </c>
      <c r="G40" s="14" t="s">
        <v>169</v>
      </c>
      <c r="H40" s="163">
        <v>-527.35659435004345</v>
      </c>
      <c r="I40" s="164">
        <v>1134.8278812094941</v>
      </c>
      <c r="J40" s="164">
        <v>-498.26354284863919</v>
      </c>
      <c r="K40" s="165">
        <v>39514.879172913497</v>
      </c>
    </row>
    <row r="41" spans="1:11" x14ac:dyDescent="0.35">
      <c r="A41" s="14" t="str">
        <f t="shared" si="2"/>
        <v>2019 Test Year - 2019 Preferred Increase (%)</v>
      </c>
      <c r="B41" s="169">
        <v>-7.3894381037119608E-3</v>
      </c>
      <c r="C41" s="170">
        <v>6.718267234861337E-3</v>
      </c>
      <c r="D41" s="170">
        <v>-1.2815449055083783E-3</v>
      </c>
      <c r="E41" s="171">
        <v>5.0682550166469567E-2</v>
      </c>
      <c r="G41" s="14" t="s">
        <v>170</v>
      </c>
      <c r="H41" s="169">
        <v>-3.585798070469349E-3</v>
      </c>
      <c r="I41" s="170">
        <v>2.8763657251426582E-3</v>
      </c>
      <c r="J41" s="170">
        <v>-5.2534398239465028E-4</v>
      </c>
      <c r="K41" s="171">
        <v>1.9072263680042698E-2</v>
      </c>
    </row>
    <row r="42" spans="1:11" s="12" customFormat="1" x14ac:dyDescent="0.35">
      <c r="A42" s="12" t="s">
        <v>57</v>
      </c>
      <c r="B42" s="172"/>
      <c r="C42" s="172"/>
      <c r="D42" s="172"/>
      <c r="E42" s="172"/>
      <c r="G42" s="12" t="s">
        <v>57</v>
      </c>
      <c r="H42" s="172"/>
      <c r="I42" s="172"/>
      <c r="J42" s="172"/>
      <c r="K42" s="172"/>
    </row>
    <row r="43" spans="1:11" x14ac:dyDescent="0.35">
      <c r="A43" s="13" t="str">
        <f>A34</f>
        <v>Number of Accounts</v>
      </c>
      <c r="B43" s="160">
        <v>21</v>
      </c>
      <c r="C43" s="161">
        <v>32</v>
      </c>
      <c r="D43" s="161">
        <v>39</v>
      </c>
      <c r="E43" s="162">
        <v>23</v>
      </c>
      <c r="G43" s="13" t="s">
        <v>50</v>
      </c>
      <c r="H43" s="160">
        <v>21</v>
      </c>
      <c r="I43" s="161">
        <v>32</v>
      </c>
      <c r="J43" s="161">
        <v>39</v>
      </c>
      <c r="K43" s="162">
        <v>23</v>
      </c>
    </row>
    <row r="44" spans="1:11" x14ac:dyDescent="0.35">
      <c r="A44" s="14" t="str">
        <f>A35</f>
        <v>Monthly Usage (MWh)</v>
      </c>
      <c r="B44" s="163">
        <v>1236.716344027381</v>
      </c>
      <c r="C44" s="164">
        <v>5044.684940632812</v>
      </c>
      <c r="D44" s="164">
        <v>11348.685182724355</v>
      </c>
      <c r="E44" s="165">
        <v>27210.696594456524</v>
      </c>
      <c r="G44" s="14" t="s">
        <v>51</v>
      </c>
      <c r="H44" s="163">
        <v>1236.716344027381</v>
      </c>
      <c r="I44" s="164">
        <v>5044.684940632812</v>
      </c>
      <c r="J44" s="164">
        <v>11348.685182724355</v>
      </c>
      <c r="K44" s="165">
        <v>27210.696594456524</v>
      </c>
    </row>
    <row r="45" spans="1:11" x14ac:dyDescent="0.35">
      <c r="A45" s="14" t="str">
        <f>A36</f>
        <v>Average Billing Capacity (MW)</v>
      </c>
      <c r="B45" s="163">
        <v>3.4829294857142865</v>
      </c>
      <c r="C45" s="164">
        <v>12.526866244791666</v>
      </c>
      <c r="D45" s="164">
        <v>27.686336334757833</v>
      </c>
      <c r="E45" s="165">
        <v>62.041215821739137</v>
      </c>
      <c r="G45" s="14" t="s">
        <v>52</v>
      </c>
      <c r="H45" s="163">
        <v>3.4829294857142865</v>
      </c>
      <c r="I45" s="164">
        <v>12.526866244791666</v>
      </c>
      <c r="J45" s="164">
        <v>27.686336334757833</v>
      </c>
      <c r="K45" s="165">
        <v>62.041215821739137</v>
      </c>
    </row>
    <row r="46" spans="1:11" x14ac:dyDescent="0.35">
      <c r="A46" s="14" t="str">
        <f>A37</f>
        <v>Load Factor (%)</v>
      </c>
      <c r="B46" s="166">
        <v>0.56040823971870068</v>
      </c>
      <c r="C46" s="167">
        <v>0.55855258358981563</v>
      </c>
      <c r="D46" s="167">
        <v>0.55104919059559387</v>
      </c>
      <c r="E46" s="168">
        <v>0.56690561657364302</v>
      </c>
      <c r="G46" s="14" t="s">
        <v>53</v>
      </c>
      <c r="H46" s="166">
        <v>0.56040823971870068</v>
      </c>
      <c r="I46" s="167">
        <v>0.55855258358981563</v>
      </c>
      <c r="J46" s="167">
        <v>0.55104919059559387</v>
      </c>
      <c r="K46" s="168">
        <v>0.56690561657364302</v>
      </c>
    </row>
    <row r="47" spans="1:11" x14ac:dyDescent="0.35">
      <c r="A47" s="14" t="str">
        <f>A38</f>
        <v>2019 Test Year Monthly Bill ($)</v>
      </c>
      <c r="B47" s="163">
        <v>61680.855568289357</v>
      </c>
      <c r="C47" s="164">
        <v>200418.8345467161</v>
      </c>
      <c r="D47" s="164">
        <v>435915.27115603816</v>
      </c>
      <c r="E47" s="165">
        <v>968926.17688919313</v>
      </c>
      <c r="G47" s="14" t="s">
        <v>168</v>
      </c>
      <c r="H47" s="163">
        <v>132898.83834606718</v>
      </c>
      <c r="I47" s="164">
        <v>487536.14441650774</v>
      </c>
      <c r="J47" s="164">
        <v>1091821.7937557534</v>
      </c>
      <c r="K47" s="165">
        <v>2556949.2134109326</v>
      </c>
    </row>
    <row r="48" spans="1:11" x14ac:dyDescent="0.35">
      <c r="A48" s="14" t="str">
        <f t="shared" ref="A48:A50" si="3">A39</f>
        <v>2019 Preferred Monthly Bill ($)</v>
      </c>
      <c r="B48" s="163">
        <v>61663.236070857813</v>
      </c>
      <c r="C48" s="164">
        <v>200583.94443267368</v>
      </c>
      <c r="D48" s="164">
        <v>429513.82070786197</v>
      </c>
      <c r="E48" s="165">
        <v>951036.33386966668</v>
      </c>
      <c r="G48" s="14" t="s">
        <v>63</v>
      </c>
      <c r="H48" s="163">
        <v>132881.21884863559</v>
      </c>
      <c r="I48" s="164">
        <v>487701.25430246542</v>
      </c>
      <c r="J48" s="164">
        <v>1085420.3433075771</v>
      </c>
      <c r="K48" s="165">
        <v>2539059.3703914057</v>
      </c>
    </row>
    <row r="49" spans="1:11" x14ac:dyDescent="0.35">
      <c r="A49" s="14" t="str">
        <f t="shared" si="3"/>
        <v>2019 Test Year - 2019 Preferred Increase ($)</v>
      </c>
      <c r="B49" s="163">
        <v>-17.619497431544005</v>
      </c>
      <c r="C49" s="164">
        <v>165.10988595758681</v>
      </c>
      <c r="D49" s="164">
        <v>-6401.4504481761833</v>
      </c>
      <c r="E49" s="165">
        <v>-17889.843019526452</v>
      </c>
      <c r="G49" s="14" t="s">
        <v>169</v>
      </c>
      <c r="H49" s="163">
        <v>-17.619497431587661</v>
      </c>
      <c r="I49" s="164">
        <v>165.10988595767412</v>
      </c>
      <c r="J49" s="164">
        <v>-6401.4504481763579</v>
      </c>
      <c r="K49" s="165">
        <v>-17889.843019526917</v>
      </c>
    </row>
    <row r="50" spans="1:11" x14ac:dyDescent="0.35">
      <c r="A50" s="14" t="str">
        <f t="shared" si="3"/>
        <v>2019 Test Year - 2019 Preferred Increase (%)</v>
      </c>
      <c r="B50" s="169">
        <v>-2.8565585333096996E-4</v>
      </c>
      <c r="C50" s="170">
        <v>8.2382419961184313E-4</v>
      </c>
      <c r="D50" s="170">
        <v>-1.4685079582552066E-2</v>
      </c>
      <c r="E50" s="171">
        <v>-1.8463576943460309E-2</v>
      </c>
      <c r="G50" s="14" t="s">
        <v>170</v>
      </c>
      <c r="H50" s="169">
        <v>-1.3257826517419719E-4</v>
      </c>
      <c r="I50" s="170">
        <v>3.3866183635529359E-4</v>
      </c>
      <c r="J50" s="170">
        <v>-5.8630909227008867E-3</v>
      </c>
      <c r="K50" s="171">
        <v>-6.9965578219921432E-3</v>
      </c>
    </row>
    <row r="51" spans="1:11" s="12" customFormat="1" x14ac:dyDescent="0.35">
      <c r="A51" s="12" t="s">
        <v>58</v>
      </c>
      <c r="B51" s="172"/>
      <c r="C51" s="172"/>
      <c r="D51" s="172"/>
      <c r="E51" s="172"/>
      <c r="G51" s="12" t="s">
        <v>58</v>
      </c>
      <c r="H51" s="172"/>
      <c r="I51" s="172"/>
      <c r="J51" s="172"/>
      <c r="K51" s="172"/>
    </row>
    <row r="52" spans="1:11" x14ac:dyDescent="0.35">
      <c r="A52" s="13" t="str">
        <f>A43</f>
        <v>Number of Accounts</v>
      </c>
      <c r="B52" s="160">
        <v>14</v>
      </c>
      <c r="C52" s="161">
        <v>30</v>
      </c>
      <c r="D52" s="161">
        <v>42</v>
      </c>
      <c r="E52" s="162">
        <v>39</v>
      </c>
      <c r="G52" s="13" t="s">
        <v>50</v>
      </c>
      <c r="H52" s="160">
        <v>14</v>
      </c>
      <c r="I52" s="161">
        <v>30</v>
      </c>
      <c r="J52" s="161">
        <v>42</v>
      </c>
      <c r="K52" s="162">
        <v>39</v>
      </c>
    </row>
    <row r="53" spans="1:11" x14ac:dyDescent="0.35">
      <c r="A53" s="14" t="str">
        <f>A44</f>
        <v>Monthly Usage (MWh)</v>
      </c>
      <c r="B53" s="163">
        <v>2181.6630456988096</v>
      </c>
      <c r="C53" s="164">
        <v>5643.6389181138884</v>
      </c>
      <c r="D53" s="164">
        <v>11924.69024001984</v>
      </c>
      <c r="E53" s="165">
        <v>29667.485337094022</v>
      </c>
      <c r="G53" s="14" t="s">
        <v>51</v>
      </c>
      <c r="H53" s="163">
        <v>2181.6630456988096</v>
      </c>
      <c r="I53" s="164">
        <v>5643.6389181138884</v>
      </c>
      <c r="J53" s="164">
        <v>11924.69024001984</v>
      </c>
      <c r="K53" s="165">
        <v>29667.485337094022</v>
      </c>
    </row>
    <row r="54" spans="1:11" x14ac:dyDescent="0.35">
      <c r="A54" s="14" t="str">
        <f>A45</f>
        <v>Average Billing Capacity (MW)</v>
      </c>
      <c r="B54" s="163">
        <v>4.9450188119047622</v>
      </c>
      <c r="C54" s="164">
        <v>12.219608355555556</v>
      </c>
      <c r="D54" s="164">
        <v>25.699176465079361</v>
      </c>
      <c r="E54" s="165">
        <v>64.170569345299143</v>
      </c>
      <c r="G54" s="14" t="s">
        <v>52</v>
      </c>
      <c r="H54" s="163">
        <v>4.9450188119047622</v>
      </c>
      <c r="I54" s="164">
        <v>12.219608355555556</v>
      </c>
      <c r="J54" s="164">
        <v>25.699176465079361</v>
      </c>
      <c r="K54" s="165">
        <v>64.170569345299143</v>
      </c>
    </row>
    <row r="55" spans="1:11" x14ac:dyDescent="0.35">
      <c r="A55" s="14" t="str">
        <f>A46</f>
        <v>Load Factor (%)</v>
      </c>
      <c r="B55" s="166">
        <v>0.6613919493449677</v>
      </c>
      <c r="C55" s="167">
        <v>0.65297003130410802</v>
      </c>
      <c r="D55" s="167">
        <v>0.6458228977658349</v>
      </c>
      <c r="E55" s="168">
        <v>0.64100632213213737</v>
      </c>
      <c r="G55" s="14" t="s">
        <v>53</v>
      </c>
      <c r="H55" s="166">
        <v>0.6613919493449677</v>
      </c>
      <c r="I55" s="167">
        <v>0.65297003130410802</v>
      </c>
      <c r="J55" s="167">
        <v>0.6458228977658349</v>
      </c>
      <c r="K55" s="168">
        <v>0.64100632213213737</v>
      </c>
    </row>
    <row r="56" spans="1:11" x14ac:dyDescent="0.35">
      <c r="A56" s="14" t="str">
        <f>A47</f>
        <v>2019 Test Year Monthly Bill ($)</v>
      </c>
      <c r="B56" s="163">
        <v>95057.292164384009</v>
      </c>
      <c r="C56" s="164">
        <v>213325.10726654256</v>
      </c>
      <c r="D56" s="164">
        <v>427254.7734353522</v>
      </c>
      <c r="E56" s="165">
        <v>1009271.1189765231</v>
      </c>
      <c r="G56" s="14" t="s">
        <v>168</v>
      </c>
      <c r="H56" s="163">
        <v>219727.05020009834</v>
      </c>
      <c r="I56" s="164">
        <v>534089.03848876478</v>
      </c>
      <c r="J56" s="164">
        <v>1116493.0216099557</v>
      </c>
      <c r="K56" s="165">
        <v>2726744.0034850696</v>
      </c>
    </row>
    <row r="57" spans="1:11" x14ac:dyDescent="0.35">
      <c r="A57" s="14" t="str">
        <f t="shared" ref="A57:A59" si="4">A48</f>
        <v>2019 Preferred Monthly Bill ($)</v>
      </c>
      <c r="B57" s="163">
        <v>95678.863299906152</v>
      </c>
      <c r="C57" s="164">
        <v>215482.13419157855</v>
      </c>
      <c r="D57" s="164">
        <v>427812.40374988248</v>
      </c>
      <c r="E57" s="165">
        <v>1007507.5373413624</v>
      </c>
      <c r="G57" s="14" t="s">
        <v>63</v>
      </c>
      <c r="H57" s="163">
        <v>220348.62133562044</v>
      </c>
      <c r="I57" s="164">
        <v>536246.06541380077</v>
      </c>
      <c r="J57" s="164">
        <v>1117050.6519244858</v>
      </c>
      <c r="K57" s="165">
        <v>2724980.4218499097</v>
      </c>
    </row>
    <row r="58" spans="1:11" x14ac:dyDescent="0.35">
      <c r="A58" s="14" t="str">
        <f t="shared" si="4"/>
        <v>2019 Test Year - 2019 Preferred Increase ($)</v>
      </c>
      <c r="B58" s="163">
        <v>621.57113552214287</v>
      </c>
      <c r="C58" s="164">
        <v>2157.0269250359852</v>
      </c>
      <c r="D58" s="164">
        <v>557.63031453028088</v>
      </c>
      <c r="E58" s="165">
        <v>-1763.5816351606045</v>
      </c>
      <c r="G58" s="14" t="s">
        <v>169</v>
      </c>
      <c r="H58" s="163">
        <v>621.57113552209921</v>
      </c>
      <c r="I58" s="164">
        <v>2157.0269250359852</v>
      </c>
      <c r="J58" s="164">
        <v>557.63031453010626</v>
      </c>
      <c r="K58" s="165">
        <v>-1763.581635159906</v>
      </c>
    </row>
    <row r="59" spans="1:11" x14ac:dyDescent="0.35">
      <c r="A59" s="14" t="str">
        <f t="shared" si="4"/>
        <v>2019 Test Year - 2019 Preferred Increase (%)</v>
      </c>
      <c r="B59" s="169">
        <v>6.5389106019057485E-3</v>
      </c>
      <c r="C59" s="170">
        <v>1.0111453605603265E-2</v>
      </c>
      <c r="D59" s="170">
        <v>1.3051470672794151E-3</v>
      </c>
      <c r="E59" s="171">
        <v>-1.7473814538050084E-3</v>
      </c>
      <c r="G59" s="14" t="s">
        <v>170</v>
      </c>
      <c r="H59" s="169">
        <v>2.8288330224069107E-3</v>
      </c>
      <c r="I59" s="170">
        <v>4.038702855874772E-3</v>
      </c>
      <c r="J59" s="170">
        <v>4.9944809661776207E-4</v>
      </c>
      <c r="K59" s="171">
        <v>-6.4677198626121872E-4</v>
      </c>
    </row>
    <row r="60" spans="1:11" s="12" customFormat="1" x14ac:dyDescent="0.35">
      <c r="A60" s="12" t="s">
        <v>59</v>
      </c>
      <c r="B60" s="172"/>
      <c r="C60" s="172"/>
      <c r="D60" s="172"/>
      <c r="E60" s="172"/>
      <c r="G60" s="12" t="s">
        <v>59</v>
      </c>
      <c r="H60" s="172"/>
      <c r="I60" s="172"/>
      <c r="J60" s="172"/>
      <c r="K60" s="172"/>
    </row>
    <row r="61" spans="1:11" x14ac:dyDescent="0.35">
      <c r="A61" s="13" t="str">
        <f>A52</f>
        <v>Number of Accounts</v>
      </c>
      <c r="B61" s="160">
        <v>14</v>
      </c>
      <c r="C61" s="161">
        <v>26</v>
      </c>
      <c r="D61" s="161">
        <v>24</v>
      </c>
      <c r="E61" s="162">
        <v>14</v>
      </c>
      <c r="G61" s="13" t="s">
        <v>50</v>
      </c>
      <c r="H61" s="160">
        <v>14</v>
      </c>
      <c r="I61" s="161">
        <v>26</v>
      </c>
      <c r="J61" s="161">
        <v>24</v>
      </c>
      <c r="K61" s="162">
        <v>14</v>
      </c>
    </row>
    <row r="62" spans="1:11" x14ac:dyDescent="0.35">
      <c r="A62" s="14" t="str">
        <f>A53</f>
        <v>Monthly Usage (MWh)</v>
      </c>
      <c r="B62" s="163">
        <v>2436.5191715809524</v>
      </c>
      <c r="C62" s="164">
        <v>5617.6354812820509</v>
      </c>
      <c r="D62" s="164">
        <v>12077.287113930557</v>
      </c>
      <c r="E62" s="165">
        <v>24863.258011011905</v>
      </c>
      <c r="G62" s="14" t="s">
        <v>51</v>
      </c>
      <c r="H62" s="163">
        <v>2436.5191715809524</v>
      </c>
      <c r="I62" s="164">
        <v>5617.6354812820509</v>
      </c>
      <c r="J62" s="164">
        <v>12077.287113930557</v>
      </c>
      <c r="K62" s="165">
        <v>24863.258011011905</v>
      </c>
    </row>
    <row r="63" spans="1:11" x14ac:dyDescent="0.35">
      <c r="A63" s="14" t="str">
        <f>A54</f>
        <v>Average Billing Capacity (MW)</v>
      </c>
      <c r="B63" s="163">
        <v>5.3496276357142847</v>
      </c>
      <c r="C63" s="164">
        <v>11.232778730769232</v>
      </c>
      <c r="D63" s="164">
        <v>25.464819152777778</v>
      </c>
      <c r="E63" s="165">
        <v>51.466742285714282</v>
      </c>
      <c r="G63" s="14" t="s">
        <v>52</v>
      </c>
      <c r="H63" s="163">
        <v>5.3496276357142847</v>
      </c>
      <c r="I63" s="164">
        <v>11.232778730769232</v>
      </c>
      <c r="J63" s="164">
        <v>25.464819152777778</v>
      </c>
      <c r="K63" s="165">
        <v>51.466742285714282</v>
      </c>
    </row>
    <row r="64" spans="1:11" x14ac:dyDescent="0.35">
      <c r="A64" s="14" t="str">
        <f>A55</f>
        <v>Load Factor (%)</v>
      </c>
      <c r="B64" s="166">
        <v>0.7418143158862277</v>
      </c>
      <c r="C64" s="167">
        <v>0.7423841257844821</v>
      </c>
      <c r="D64" s="167">
        <v>0.75134091647538748</v>
      </c>
      <c r="E64" s="168">
        <v>0.7540685521840399</v>
      </c>
      <c r="G64" s="14" t="s">
        <v>53</v>
      </c>
      <c r="H64" s="166">
        <v>0.7418143158862277</v>
      </c>
      <c r="I64" s="167">
        <v>0.7423841257844821</v>
      </c>
      <c r="J64" s="167">
        <v>0.75134091647538748</v>
      </c>
      <c r="K64" s="168">
        <v>0.7540685521840399</v>
      </c>
    </row>
    <row r="65" spans="1:11" x14ac:dyDescent="0.35">
      <c r="A65" s="14" t="str">
        <f>A56</f>
        <v>2019 Test Year Monthly Bill ($)</v>
      </c>
      <c r="B65" s="163">
        <v>96732.230539783413</v>
      </c>
      <c r="C65" s="164">
        <v>200475.4811332743</v>
      </c>
      <c r="D65" s="164">
        <v>390980.30389840738</v>
      </c>
      <c r="E65" s="165">
        <v>740673.73421004449</v>
      </c>
      <c r="G65" s="14" t="s">
        <v>168</v>
      </c>
      <c r="H65" s="163">
        <v>231276.33184930726</v>
      </c>
      <c r="I65" s="164">
        <v>513779.28488327435</v>
      </c>
      <c r="J65" s="164">
        <v>1044333.2752872965</v>
      </c>
      <c r="K65" s="165">
        <v>2103727.6734362352</v>
      </c>
    </row>
    <row r="66" spans="1:11" x14ac:dyDescent="0.35">
      <c r="A66" s="14" t="str">
        <f t="shared" ref="A66:A68" si="5">A57</f>
        <v>2019 Preferred Monthly Bill ($)</v>
      </c>
      <c r="B66" s="163">
        <v>99071.364313844097</v>
      </c>
      <c r="C66" s="164">
        <v>205972.5044421051</v>
      </c>
      <c r="D66" s="164">
        <v>408185.15332380607</v>
      </c>
      <c r="E66" s="165">
        <v>775242.26237527374</v>
      </c>
      <c r="G66" s="14" t="s">
        <v>63</v>
      </c>
      <c r="H66" s="163">
        <v>233615.4656233679</v>
      </c>
      <c r="I66" s="164">
        <v>519276.30819210503</v>
      </c>
      <c r="J66" s="164">
        <v>1061538.1247126951</v>
      </c>
      <c r="K66" s="165">
        <v>2138296.2016014643</v>
      </c>
    </row>
    <row r="67" spans="1:11" x14ac:dyDescent="0.35">
      <c r="A67" s="14" t="str">
        <f t="shared" si="5"/>
        <v>2019 Test Year - 2019 Preferred Increase ($)</v>
      </c>
      <c r="B67" s="163">
        <v>2339.1337740606832</v>
      </c>
      <c r="C67" s="164">
        <v>5497.0233088308014</v>
      </c>
      <c r="D67" s="164">
        <v>17204.849425398686</v>
      </c>
      <c r="E67" s="165">
        <v>34568.528165229247</v>
      </c>
      <c r="G67" s="14" t="s">
        <v>169</v>
      </c>
      <c r="H67" s="163">
        <v>2339.1337740606396</v>
      </c>
      <c r="I67" s="164">
        <v>5497.023308830685</v>
      </c>
      <c r="J67" s="164">
        <v>17204.849425398628</v>
      </c>
      <c r="K67" s="165">
        <v>34568.528165229131</v>
      </c>
    </row>
    <row r="68" spans="1:11" x14ac:dyDescent="0.35">
      <c r="A68" s="14" t="str">
        <f t="shared" si="5"/>
        <v>2019 Test Year - 2019 Preferred Increase (%)</v>
      </c>
      <c r="B68" s="169">
        <v>2.4181534541361158E-2</v>
      </c>
      <c r="C68" s="170">
        <v>2.7419928251357729E-2</v>
      </c>
      <c r="D68" s="170">
        <v>4.4004389105670158E-2</v>
      </c>
      <c r="E68" s="171">
        <v>4.6671734892959102E-2</v>
      </c>
      <c r="G68" s="14" t="s">
        <v>170</v>
      </c>
      <c r="H68" s="169">
        <v>1.0114021419125365E-2</v>
      </c>
      <c r="I68" s="170">
        <v>1.069919218342864E-2</v>
      </c>
      <c r="J68" s="170">
        <v>1.6474481693275134E-2</v>
      </c>
      <c r="K68" s="171">
        <v>1.6432035667793821E-2</v>
      </c>
    </row>
    <row r="69" spans="1:11" x14ac:dyDescent="0.35">
      <c r="A69" s="12" t="s">
        <v>60</v>
      </c>
      <c r="B69" s="173"/>
      <c r="C69" s="173"/>
      <c r="D69" s="173"/>
      <c r="E69" s="173"/>
      <c r="G69" s="12" t="s">
        <v>60</v>
      </c>
      <c r="H69" s="173"/>
      <c r="I69" s="173"/>
      <c r="J69" s="173"/>
      <c r="K69" s="173"/>
    </row>
    <row r="70" spans="1:11" x14ac:dyDescent="0.35">
      <c r="A70" s="13" t="str">
        <f>A61</f>
        <v>Number of Accounts</v>
      </c>
      <c r="B70" s="160">
        <v>5</v>
      </c>
      <c r="C70" s="161">
        <v>11</v>
      </c>
      <c r="D70" s="161">
        <v>7</v>
      </c>
      <c r="E70" s="162">
        <v>5</v>
      </c>
      <c r="G70" s="13" t="s">
        <v>50</v>
      </c>
      <c r="H70" s="160">
        <v>5</v>
      </c>
      <c r="I70" s="161">
        <v>11</v>
      </c>
      <c r="J70" s="161">
        <v>7</v>
      </c>
      <c r="K70" s="162">
        <v>5</v>
      </c>
    </row>
    <row r="71" spans="1:11" x14ac:dyDescent="0.35">
      <c r="A71" s="14" t="str">
        <f>A62</f>
        <v>Monthly Usage (MWh)</v>
      </c>
      <c r="B71" s="163">
        <v>2079.0296525666663</v>
      </c>
      <c r="C71" s="164">
        <v>6854.2609558939403</v>
      </c>
      <c r="D71" s="164">
        <v>13410.096706952379</v>
      </c>
      <c r="E71" s="165">
        <v>41147.087314333337</v>
      </c>
      <c r="G71" s="14" t="s">
        <v>51</v>
      </c>
      <c r="H71" s="163">
        <v>2079.0296525666663</v>
      </c>
      <c r="I71" s="164">
        <v>6854.2609558939403</v>
      </c>
      <c r="J71" s="164">
        <v>13410.096706952379</v>
      </c>
      <c r="K71" s="165">
        <v>41147.087314333337</v>
      </c>
    </row>
    <row r="72" spans="1:11" x14ac:dyDescent="0.35">
      <c r="A72" s="14" t="str">
        <f>A63</f>
        <v>Average Billing Capacity (MW)</v>
      </c>
      <c r="B72" s="163">
        <v>3.1871073133333332</v>
      </c>
      <c r="C72" s="164">
        <v>11.637914484848487</v>
      </c>
      <c r="D72" s="164">
        <v>24.439287619047622</v>
      </c>
      <c r="E72" s="165">
        <v>65.701416133333339</v>
      </c>
      <c r="G72" s="14" t="s">
        <v>52</v>
      </c>
      <c r="H72" s="163">
        <v>3.1871073133333332</v>
      </c>
      <c r="I72" s="164">
        <v>11.637914484848487</v>
      </c>
      <c r="J72" s="164">
        <v>24.439287619047622</v>
      </c>
      <c r="K72" s="165">
        <v>65.701416133333339</v>
      </c>
    </row>
    <row r="73" spans="1:11" x14ac:dyDescent="0.35">
      <c r="A73" s="14" t="str">
        <f>A64</f>
        <v>Load Factor (%)</v>
      </c>
      <c r="B73" s="166">
        <v>0.91254741726917421</v>
      </c>
      <c r="C73" s="167">
        <v>0.83844729283928887</v>
      </c>
      <c r="D73" s="167">
        <v>0.86193368263187042</v>
      </c>
      <c r="E73" s="168">
        <v>0.86460082307196306</v>
      </c>
      <c r="G73" s="14" t="s">
        <v>53</v>
      </c>
      <c r="H73" s="166">
        <v>0.91254741726917421</v>
      </c>
      <c r="I73" s="167">
        <v>0.83844729283928887</v>
      </c>
      <c r="J73" s="167">
        <v>0.86193368263187042</v>
      </c>
      <c r="K73" s="168">
        <v>0.86460082307196306</v>
      </c>
    </row>
    <row r="74" spans="1:11" x14ac:dyDescent="0.35">
      <c r="A74" s="14" t="str">
        <f>A65</f>
        <v>2019 Test Year Monthly Bill ($)</v>
      </c>
      <c r="B74" s="163">
        <v>63600.402567635676</v>
      </c>
      <c r="C74" s="164">
        <v>208232.89413907556</v>
      </c>
      <c r="D74" s="164">
        <v>414855.69265124097</v>
      </c>
      <c r="E74" s="165">
        <v>1076905.7546105101</v>
      </c>
      <c r="G74" s="14" t="s">
        <v>168</v>
      </c>
      <c r="H74" s="163">
        <v>178502.956900969</v>
      </c>
      <c r="I74" s="164">
        <v>582093.94777543924</v>
      </c>
      <c r="J74" s="164">
        <v>1149618.7680083839</v>
      </c>
      <c r="K74" s="165">
        <v>3266067.0001105098</v>
      </c>
    </row>
    <row r="75" spans="1:11" x14ac:dyDescent="0.35">
      <c r="A75" s="14" t="str">
        <f t="shared" ref="A75:A77" si="6">A66</f>
        <v>2019 Preferred Monthly Bill ($)</v>
      </c>
      <c r="B75" s="163">
        <v>66496.783417511993</v>
      </c>
      <c r="C75" s="164">
        <v>218937.30738920791</v>
      </c>
      <c r="D75" s="164">
        <v>433853.81026029901</v>
      </c>
      <c r="E75" s="165">
        <v>1167058.9985944799</v>
      </c>
      <c r="G75" s="14" t="s">
        <v>63</v>
      </c>
      <c r="H75" s="163">
        <v>181399.33775084533</v>
      </c>
      <c r="I75" s="164">
        <v>592798.36102557171</v>
      </c>
      <c r="J75" s="164">
        <v>1168616.885617442</v>
      </c>
      <c r="K75" s="165">
        <v>3356220.2440944789</v>
      </c>
    </row>
    <row r="76" spans="1:11" x14ac:dyDescent="0.35">
      <c r="A76" s="14" t="str">
        <f t="shared" si="6"/>
        <v>2019 Test Year - 2019 Preferred Increase ($)</v>
      </c>
      <c r="B76" s="163">
        <v>2896.3808498763174</v>
      </c>
      <c r="C76" s="164">
        <v>10704.413250132347</v>
      </c>
      <c r="D76" s="164">
        <v>18998.117609058041</v>
      </c>
      <c r="E76" s="165">
        <v>90153.243983969791</v>
      </c>
      <c r="G76" s="14" t="s">
        <v>169</v>
      </c>
      <c r="H76" s="163">
        <v>2896.3808498763246</v>
      </c>
      <c r="I76" s="164">
        <v>10704.413250132464</v>
      </c>
      <c r="J76" s="164">
        <v>18998.117609058041</v>
      </c>
      <c r="K76" s="165">
        <v>90153.243983969092</v>
      </c>
    </row>
    <row r="77" spans="1:11" x14ac:dyDescent="0.35">
      <c r="A77" s="14" t="str">
        <f t="shared" si="6"/>
        <v>2019 Test Year - 2019 Preferred Increase (%)</v>
      </c>
      <c r="B77" s="169">
        <v>4.5540291145109796E-2</v>
      </c>
      <c r="C77" s="170">
        <v>5.1405966835302366E-2</v>
      </c>
      <c r="D77" s="170">
        <v>4.579452071067347E-2</v>
      </c>
      <c r="E77" s="171">
        <v>8.3715073113873342E-2</v>
      </c>
      <c r="G77" s="14" t="s">
        <v>170</v>
      </c>
      <c r="H77" s="169">
        <v>1.6225954461265294E-2</v>
      </c>
      <c r="I77" s="170">
        <v>1.8389494154751156E-2</v>
      </c>
      <c r="J77" s="170">
        <v>1.6525580599184766E-2</v>
      </c>
      <c r="K77" s="171">
        <v>2.7602998952844106E-2</v>
      </c>
    </row>
    <row r="78" spans="1:11" x14ac:dyDescent="0.35">
      <c r="A78" s="12" t="s">
        <v>61</v>
      </c>
      <c r="B78" s="173"/>
      <c r="C78" s="173"/>
      <c r="D78" s="173"/>
      <c r="E78" s="173"/>
      <c r="G78" s="12" t="s">
        <v>61</v>
      </c>
      <c r="H78" s="173"/>
      <c r="I78" s="173"/>
      <c r="J78" s="173"/>
      <c r="K78" s="173"/>
    </row>
    <row r="79" spans="1:11" x14ac:dyDescent="0.35">
      <c r="A79" s="13" t="str">
        <f>A70</f>
        <v>Number of Accounts</v>
      </c>
      <c r="B79" s="160">
        <v>151</v>
      </c>
      <c r="C79" s="161">
        <v>153</v>
      </c>
      <c r="D79" s="161">
        <v>160</v>
      </c>
      <c r="E79" s="162">
        <v>100</v>
      </c>
      <c r="G79" s="13" t="s">
        <v>50</v>
      </c>
      <c r="H79" s="160">
        <v>151</v>
      </c>
      <c r="I79" s="161">
        <v>153</v>
      </c>
      <c r="J79" s="161">
        <v>160</v>
      </c>
      <c r="K79" s="162">
        <v>100</v>
      </c>
    </row>
    <row r="80" spans="1:11" x14ac:dyDescent="0.35">
      <c r="A80" s="14" t="str">
        <f>A71</f>
        <v>Monthly Usage (MWh)</v>
      </c>
      <c r="B80" s="163">
        <v>906.12027653620271</v>
      </c>
      <c r="C80" s="164">
        <v>4582.6013885419925</v>
      </c>
      <c r="D80" s="164">
        <v>9997.8042933879224</v>
      </c>
      <c r="E80" s="165">
        <v>25430.20552624666</v>
      </c>
      <c r="G80" s="14" t="s">
        <v>51</v>
      </c>
      <c r="H80" s="163">
        <v>906.12027653620271</v>
      </c>
      <c r="I80" s="164">
        <v>4582.6013885419925</v>
      </c>
      <c r="J80" s="164">
        <v>9997.8042933879224</v>
      </c>
      <c r="K80" s="165">
        <v>25430.20552624666</v>
      </c>
    </row>
    <row r="81" spans="1:11" x14ac:dyDescent="0.35">
      <c r="A81" s="14" t="str">
        <f>A72</f>
        <v>Average Billing Capacity (MW)</v>
      </c>
      <c r="B81" s="163">
        <v>3.0538452242825596</v>
      </c>
      <c r="C81" s="164">
        <v>12.11681935050108</v>
      </c>
      <c r="D81" s="164">
        <v>26.068126887847207</v>
      </c>
      <c r="E81" s="165">
        <v>67.896212226666663</v>
      </c>
      <c r="G81" s="14" t="s">
        <v>52</v>
      </c>
      <c r="H81" s="163">
        <v>3.0538452242825596</v>
      </c>
      <c r="I81" s="164">
        <v>12.11681935050108</v>
      </c>
      <c r="J81" s="164">
        <v>26.068126887847207</v>
      </c>
      <c r="K81" s="165">
        <v>67.896212226666663</v>
      </c>
    </row>
    <row r="82" spans="1:11" x14ac:dyDescent="0.35">
      <c r="A82" s="14" t="str">
        <f>A73</f>
        <v>Load Factor (%)</v>
      </c>
      <c r="B82" s="166">
        <v>0.35762147523361487</v>
      </c>
      <c r="C82" s="167">
        <v>0.54306180571008833</v>
      </c>
      <c r="D82" s="167">
        <v>0.54245542423014093</v>
      </c>
      <c r="E82" s="168">
        <v>0.56318705242970668</v>
      </c>
      <c r="G82" s="14" t="s">
        <v>53</v>
      </c>
      <c r="H82" s="166">
        <v>0.35762147523361487</v>
      </c>
      <c r="I82" s="167">
        <v>0.54306180571008833</v>
      </c>
      <c r="J82" s="167">
        <v>0.54245542423014093</v>
      </c>
      <c r="K82" s="168">
        <v>0.56318705242970668</v>
      </c>
    </row>
    <row r="83" spans="1:11" x14ac:dyDescent="0.35">
      <c r="A83" s="14" t="str">
        <f>A74</f>
        <v>2019 Test Year Monthly Bill ($)</v>
      </c>
      <c r="B83" s="163">
        <v>46048.139405042777</v>
      </c>
      <c r="C83" s="164">
        <v>182042.67355641522</v>
      </c>
      <c r="D83" s="164">
        <v>375789.60900260921</v>
      </c>
      <c r="E83" s="165">
        <v>878426.86863991874</v>
      </c>
      <c r="G83" s="14" t="s">
        <v>168</v>
      </c>
      <c r="H83" s="163">
        <v>97590.4202935637</v>
      </c>
      <c r="I83" s="164">
        <v>440323.66856567457</v>
      </c>
      <c r="J83" s="164">
        <v>943133.77391753939</v>
      </c>
      <c r="K83" s="165">
        <v>2324586.5722649186</v>
      </c>
    </row>
    <row r="84" spans="1:11" x14ac:dyDescent="0.35">
      <c r="A84" s="14" t="str">
        <f t="shared" ref="A84:A86" si="7">A75</f>
        <v>2019 Preferred Monthly Bill ($)</v>
      </c>
      <c r="B84" s="163">
        <v>45849.334751682058</v>
      </c>
      <c r="C84" s="164">
        <v>183219.30730215655</v>
      </c>
      <c r="D84" s="164">
        <v>375588.8811765323</v>
      </c>
      <c r="E84" s="165">
        <v>877138.51507221267</v>
      </c>
      <c r="G84" s="14" t="s">
        <v>63</v>
      </c>
      <c r="H84" s="163">
        <v>97391.615640203032</v>
      </c>
      <c r="I84" s="164">
        <v>441500.30231141584</v>
      </c>
      <c r="J84" s="164">
        <v>942933.04609146272</v>
      </c>
      <c r="K84" s="165">
        <v>2323298.2186972131</v>
      </c>
    </row>
    <row r="85" spans="1:11" x14ac:dyDescent="0.35">
      <c r="A85" s="14" t="str">
        <f t="shared" si="7"/>
        <v>2019 Test Year - 2019 Preferred Increase ($)</v>
      </c>
      <c r="B85" s="163">
        <v>-198.80465336071939</v>
      </c>
      <c r="C85" s="164">
        <v>1176.6337457413319</v>
      </c>
      <c r="D85" s="164">
        <v>-200.72782607690897</v>
      </c>
      <c r="E85" s="165">
        <v>-1288.3535677060718</v>
      </c>
      <c r="G85" s="14" t="s">
        <v>169</v>
      </c>
      <c r="H85" s="163">
        <v>-198.80465336066845</v>
      </c>
      <c r="I85" s="164">
        <v>1176.6337457412737</v>
      </c>
      <c r="J85" s="164">
        <v>-200.72782607667614</v>
      </c>
      <c r="K85" s="165">
        <v>-1288.3535677054897</v>
      </c>
    </row>
    <row r="86" spans="1:11" x14ac:dyDescent="0.35">
      <c r="A86" s="14" t="str">
        <f t="shared" si="7"/>
        <v>2019 Test Year - 2019 Preferred Increase (%)</v>
      </c>
      <c r="B86" s="169">
        <v>-4.3173221747792936E-3</v>
      </c>
      <c r="C86" s="170">
        <v>6.4635050823766979E-3</v>
      </c>
      <c r="D86" s="170">
        <v>-5.3414948489306226E-4</v>
      </c>
      <c r="E86" s="171">
        <v>-1.4666600188366831E-3</v>
      </c>
      <c r="G86" s="14" t="s">
        <v>170</v>
      </c>
      <c r="H86" s="169">
        <v>-2.0371328739300456E-3</v>
      </c>
      <c r="I86" s="170">
        <v>2.6722019045082924E-3</v>
      </c>
      <c r="J86" s="170">
        <v>-2.1283070506838438E-4</v>
      </c>
      <c r="K86" s="171">
        <v>-5.542291188794943E-4</v>
      </c>
    </row>
  </sheetData>
  <mergeCells count="5">
    <mergeCell ref="A4:A5"/>
    <mergeCell ref="B4:E4"/>
    <mergeCell ref="G4:G5"/>
    <mergeCell ref="H4:K4"/>
    <mergeCell ref="A1:K1"/>
  </mergeCells>
  <printOptions horizontalCentered="1"/>
  <pageMargins left="0.5" right="0.25" top="1" bottom="0.5" header="0.5" footer="0.3"/>
  <pageSetup fitToHeight="0" orientation="portrait" r:id="rId1"/>
  <headerFooter alignWithMargins="0">
    <oddHeader>&amp;L&amp;"Arial,Bold"Alberta Electric System Operator
2018 ISO Tariff Application&amp;C&amp;"Arial,Bold"Public&amp;R&amp;"Arial,Bold"Table X-1
September xx, 2017</oddHeader>
    <oddFooter>&amp;L&amp;"Arial,Bold"Page &amp;P of &amp;N&amp;C&amp;"Arial,Bold"&amp;A&amp;R&amp;"Arial,Bold"&amp;F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61660-C38D-46A9-A43F-9F3A1FCA0CF7}">
  <sheetPr>
    <pageSetUpPr fitToPage="1"/>
  </sheetPr>
  <dimension ref="A1:M86"/>
  <sheetViews>
    <sheetView showGridLines="0" zoomScaleNormal="100" zoomScaleSheetLayoutView="100" workbookViewId="0">
      <pane xSplit="1" ySplit="5" topLeftCell="B36" activePane="bottomRight" state="frozen"/>
      <selection activeCell="A26" sqref="A26:D26"/>
      <selection pane="topRight" activeCell="A26" sqref="A26:D26"/>
      <selection pane="bottomLeft" activeCell="A26" sqref="A26:D26"/>
      <selection pane="bottomRight" activeCell="A3" sqref="A3"/>
    </sheetView>
  </sheetViews>
  <sheetFormatPr defaultColWidth="8.7265625" defaultRowHeight="13" x14ac:dyDescent="0.35"/>
  <cols>
    <col min="1" max="1" width="30.6328125" style="8" customWidth="1"/>
    <col min="2" max="5" width="12.453125" style="8" customWidth="1"/>
    <col min="6" max="6" width="3" style="8" customWidth="1"/>
    <col min="7" max="7" width="30.7265625" style="8" customWidth="1"/>
    <col min="8" max="11" width="12.453125" style="8" customWidth="1"/>
    <col min="12" max="16384" width="8.7265625" style="8"/>
  </cols>
  <sheetData>
    <row r="1" spans="1:13" x14ac:dyDescent="0.3">
      <c r="A1" s="196" t="s">
        <v>183</v>
      </c>
      <c r="B1" s="196"/>
      <c r="C1" s="196"/>
      <c r="D1" s="196"/>
      <c r="E1" s="196"/>
      <c r="F1" s="196"/>
      <c r="G1" s="196"/>
      <c r="H1" s="196"/>
      <c r="I1" s="196"/>
      <c r="J1" s="196"/>
      <c r="K1" s="196"/>
    </row>
    <row r="2" spans="1:13" x14ac:dyDescent="0.3">
      <c r="A2" s="7" t="s">
        <v>176</v>
      </c>
      <c r="B2" s="7"/>
      <c r="C2" s="7"/>
      <c r="D2" s="7"/>
      <c r="E2" s="7"/>
      <c r="G2" s="7" t="s">
        <v>184</v>
      </c>
      <c r="H2" s="7"/>
      <c r="I2" s="7"/>
      <c r="J2" s="7"/>
      <c r="K2" s="7"/>
    </row>
    <row r="4" spans="1:13" ht="13.75" customHeight="1" x14ac:dyDescent="0.35">
      <c r="A4" s="197" t="s">
        <v>32</v>
      </c>
      <c r="B4" s="193" t="s">
        <v>190</v>
      </c>
      <c r="C4" s="194"/>
      <c r="D4" s="194"/>
      <c r="E4" s="195"/>
      <c r="G4" s="197" t="s">
        <v>32</v>
      </c>
      <c r="H4" s="193" t="s">
        <v>190</v>
      </c>
      <c r="I4" s="194"/>
      <c r="J4" s="194"/>
      <c r="K4" s="195"/>
      <c r="L4" s="17"/>
      <c r="M4" s="17"/>
    </row>
    <row r="5" spans="1:13" x14ac:dyDescent="0.35">
      <c r="A5" s="198"/>
      <c r="B5" s="9" t="s">
        <v>161</v>
      </c>
      <c r="C5" s="10" t="s">
        <v>160</v>
      </c>
      <c r="D5" s="10" t="s">
        <v>162</v>
      </c>
      <c r="E5" s="11" t="s">
        <v>163</v>
      </c>
      <c r="G5" s="198"/>
      <c r="H5" s="9" t="s">
        <v>161</v>
      </c>
      <c r="I5" s="10" t="s">
        <v>160</v>
      </c>
      <c r="J5" s="10" t="s">
        <v>162</v>
      </c>
      <c r="K5" s="11" t="s">
        <v>163</v>
      </c>
    </row>
    <row r="6" spans="1:13" s="12" customFormat="1" x14ac:dyDescent="0.35">
      <c r="A6" s="12" t="s">
        <v>49</v>
      </c>
      <c r="G6" s="12" t="s">
        <v>49</v>
      </c>
    </row>
    <row r="7" spans="1:13" x14ac:dyDescent="0.35">
      <c r="A7" s="13" t="s">
        <v>50</v>
      </c>
      <c r="B7" s="174">
        <v>6</v>
      </c>
      <c r="C7" s="161">
        <v>1</v>
      </c>
      <c r="D7" s="161">
        <v>4</v>
      </c>
      <c r="E7" s="162">
        <v>62</v>
      </c>
      <c r="G7" s="13" t="s">
        <v>50</v>
      </c>
      <c r="H7" s="174">
        <v>6</v>
      </c>
      <c r="I7" s="161">
        <v>1</v>
      </c>
      <c r="J7" s="161">
        <v>4</v>
      </c>
      <c r="K7" s="162">
        <v>62</v>
      </c>
    </row>
    <row r="8" spans="1:13" x14ac:dyDescent="0.35">
      <c r="A8" s="14" t="s">
        <v>51</v>
      </c>
      <c r="B8" s="163">
        <v>197.15619696666667</v>
      </c>
      <c r="C8" s="164">
        <v>123.22740999999998</v>
      </c>
      <c r="D8" s="164">
        <v>2172.3597182166673</v>
      </c>
      <c r="E8" s="165">
        <v>375.20495342231175</v>
      </c>
      <c r="G8" s="14" t="s">
        <v>51</v>
      </c>
      <c r="H8" s="163">
        <v>197.15619696666667</v>
      </c>
      <c r="I8" s="164">
        <v>123.22740999999998</v>
      </c>
      <c r="J8" s="164">
        <v>2172.3597182166673</v>
      </c>
      <c r="K8" s="165">
        <v>375.20495342231175</v>
      </c>
    </row>
    <row r="9" spans="1:13" x14ac:dyDescent="0.35">
      <c r="A9" s="14" t="s">
        <v>52</v>
      </c>
      <c r="B9" s="163">
        <v>3.8574544068927574E-2</v>
      </c>
      <c r="C9" s="164">
        <v>0.42311911139848524</v>
      </c>
      <c r="D9" s="164">
        <v>0.66514641246885475</v>
      </c>
      <c r="E9" s="165">
        <v>0.94797805644675426</v>
      </c>
      <c r="G9" s="14" t="s">
        <v>52</v>
      </c>
      <c r="H9" s="163">
        <v>3.8574544068927574E-2</v>
      </c>
      <c r="I9" s="164">
        <v>0.42311911139848524</v>
      </c>
      <c r="J9" s="164">
        <v>0.66514641246885475</v>
      </c>
      <c r="K9" s="165">
        <v>0.94797805644675426</v>
      </c>
    </row>
    <row r="10" spans="1:13" x14ac:dyDescent="0.35">
      <c r="A10" s="18" t="s">
        <v>53</v>
      </c>
      <c r="B10" s="166">
        <v>2.3280949524676565E-2</v>
      </c>
      <c r="C10" s="167">
        <v>8.3513749323634867E-2</v>
      </c>
      <c r="D10" s="167">
        <v>7.3942704104561843E-2</v>
      </c>
      <c r="E10" s="168">
        <v>3.0854599202638999E-2</v>
      </c>
      <c r="F10" s="17"/>
      <c r="G10" s="18" t="s">
        <v>53</v>
      </c>
      <c r="H10" s="166">
        <v>2.3280949524676565E-2</v>
      </c>
      <c r="I10" s="167">
        <v>8.3513749323634867E-2</v>
      </c>
      <c r="J10" s="167">
        <v>7.3942704104561843E-2</v>
      </c>
      <c r="K10" s="168">
        <v>3.0854599202638999E-2</v>
      </c>
      <c r="L10" s="17"/>
    </row>
    <row r="11" spans="1:13" x14ac:dyDescent="0.35">
      <c r="A11" s="14" t="s">
        <v>168</v>
      </c>
      <c r="B11" s="163">
        <v>115197.94809817814</v>
      </c>
      <c r="C11" s="164">
        <v>32567.429795099993</v>
      </c>
      <c r="D11" s="164">
        <v>241831.74261508713</v>
      </c>
      <c r="E11" s="165">
        <v>80248.505680012706</v>
      </c>
      <c r="G11" s="14" t="s">
        <v>168</v>
      </c>
      <c r="H11" s="163">
        <v>130332.84448706702</v>
      </c>
      <c r="I11" s="164">
        <v>41866.186461766658</v>
      </c>
      <c r="J11" s="164">
        <v>387624.89261508716</v>
      </c>
      <c r="K11" s="165">
        <v>102811.44761549661</v>
      </c>
    </row>
    <row r="12" spans="1:13" x14ac:dyDescent="0.35">
      <c r="A12" s="14" t="s">
        <v>171</v>
      </c>
      <c r="B12" s="163">
        <v>93864.662981182497</v>
      </c>
      <c r="C12" s="164">
        <v>30200.307883799996</v>
      </c>
      <c r="D12" s="164">
        <v>200512.18891687068</v>
      </c>
      <c r="E12" s="165">
        <v>68243.499307284423</v>
      </c>
      <c r="G12" s="14" t="s">
        <v>171</v>
      </c>
      <c r="H12" s="163">
        <v>108999.55937007138</v>
      </c>
      <c r="I12" s="164">
        <v>39499.064550466661</v>
      </c>
      <c r="J12" s="164">
        <v>346305.33891687065</v>
      </c>
      <c r="K12" s="165">
        <v>90806.441242768269</v>
      </c>
    </row>
    <row r="13" spans="1:13" x14ac:dyDescent="0.35">
      <c r="A13" s="14" t="s">
        <v>172</v>
      </c>
      <c r="B13" s="163">
        <v>-21333.285116995641</v>
      </c>
      <c r="C13" s="164">
        <v>-2367.121911299997</v>
      </c>
      <c r="D13" s="164">
        <v>-41319.553698216449</v>
      </c>
      <c r="E13" s="165">
        <v>-12005.006372728283</v>
      </c>
      <c r="F13" s="16"/>
      <c r="G13" s="14" t="s">
        <v>172</v>
      </c>
      <c r="H13" s="163">
        <v>-21333.285116995641</v>
      </c>
      <c r="I13" s="164">
        <v>-2367.121911299997</v>
      </c>
      <c r="J13" s="164">
        <v>-41319.553698216507</v>
      </c>
      <c r="K13" s="165">
        <v>-12005.006372728341</v>
      </c>
    </row>
    <row r="14" spans="1:13" x14ac:dyDescent="0.35">
      <c r="A14" s="15" t="s">
        <v>173</v>
      </c>
      <c r="B14" s="169">
        <v>-0.18518806514517275</v>
      </c>
      <c r="C14" s="170">
        <v>-7.2683718862461402E-2</v>
      </c>
      <c r="D14" s="170">
        <v>-0.17086075323032737</v>
      </c>
      <c r="E14" s="171">
        <v>-0.14959788062095142</v>
      </c>
      <c r="G14" s="15" t="s">
        <v>173</v>
      </c>
      <c r="H14" s="169">
        <v>-0.1636831084363585</v>
      </c>
      <c r="I14" s="170">
        <v>-5.6540184606059529E-2</v>
      </c>
      <c r="J14" s="170">
        <v>-0.1065967498099947</v>
      </c>
      <c r="K14" s="171">
        <v>-0.11676721465517859</v>
      </c>
    </row>
    <row r="15" spans="1:13" s="12" customFormat="1" x14ac:dyDescent="0.35">
      <c r="A15" s="12" t="s">
        <v>54</v>
      </c>
      <c r="B15" s="172"/>
      <c r="C15" s="172"/>
      <c r="D15" s="172"/>
      <c r="E15" s="172"/>
      <c r="G15" s="12" t="s">
        <v>54</v>
      </c>
      <c r="H15" s="172"/>
      <c r="I15" s="172"/>
      <c r="J15" s="172"/>
      <c r="K15" s="172"/>
    </row>
    <row r="16" spans="1:13" x14ac:dyDescent="0.35">
      <c r="A16" s="13" t="str">
        <f>A7</f>
        <v>Number of Accounts</v>
      </c>
      <c r="B16" s="160">
        <v>0</v>
      </c>
      <c r="C16" s="161">
        <v>3</v>
      </c>
      <c r="D16" s="161">
        <v>17</v>
      </c>
      <c r="E16" s="162">
        <v>12</v>
      </c>
      <c r="G16" s="13" t="s">
        <v>50</v>
      </c>
      <c r="H16" s="160">
        <v>0</v>
      </c>
      <c r="I16" s="161">
        <v>3</v>
      </c>
      <c r="J16" s="161">
        <v>17</v>
      </c>
      <c r="K16" s="162">
        <v>12</v>
      </c>
    </row>
    <row r="17" spans="1:11" x14ac:dyDescent="0.35">
      <c r="A17" s="14" t="str">
        <f>A8</f>
        <v>Monthly Usage (MWh)</v>
      </c>
      <c r="B17" s="163" t="s">
        <v>197</v>
      </c>
      <c r="C17" s="164">
        <v>661.41758273333323</v>
      </c>
      <c r="D17" s="164">
        <v>1056.6835818980394</v>
      </c>
      <c r="E17" s="165">
        <v>1391.1324491958333</v>
      </c>
      <c r="G17" s="14" t="s">
        <v>51</v>
      </c>
      <c r="H17" s="163" t="s">
        <v>197</v>
      </c>
      <c r="I17" s="164">
        <v>661.41758273333323</v>
      </c>
      <c r="J17" s="164">
        <v>1056.6835818980394</v>
      </c>
      <c r="K17" s="165">
        <v>1391.1324491958333</v>
      </c>
    </row>
    <row r="18" spans="1:11" x14ac:dyDescent="0.35">
      <c r="A18" s="14" t="str">
        <f>A9</f>
        <v>Average Billing Capacity (MW)</v>
      </c>
      <c r="B18" s="163" t="s">
        <v>197</v>
      </c>
      <c r="C18" s="164">
        <v>6.2629125555555554</v>
      </c>
      <c r="D18" s="164">
        <v>7.1612577549019614</v>
      </c>
      <c r="E18" s="165">
        <v>0.83204759813450557</v>
      </c>
      <c r="G18" s="14" t="s">
        <v>52</v>
      </c>
      <c r="H18" s="163" t="s">
        <v>197</v>
      </c>
      <c r="I18" s="164">
        <v>6.2629125555555554</v>
      </c>
      <c r="J18" s="164">
        <v>7.1612577549019614</v>
      </c>
      <c r="K18" s="165">
        <v>0.83204759813450557</v>
      </c>
    </row>
    <row r="19" spans="1:11" x14ac:dyDescent="0.35">
      <c r="A19" s="14" t="str">
        <f>A10</f>
        <v>Load Factor (%)</v>
      </c>
      <c r="B19" s="166" t="s">
        <v>197</v>
      </c>
      <c r="C19" s="167">
        <v>0.20193295072458747</v>
      </c>
      <c r="D19" s="167">
        <v>0.18613855642985938</v>
      </c>
      <c r="E19" s="168">
        <v>0.14766404220258847</v>
      </c>
      <c r="G19" s="14" t="s">
        <v>53</v>
      </c>
      <c r="H19" s="166" t="s">
        <v>197</v>
      </c>
      <c r="I19" s="167">
        <v>0.20193295072458747</v>
      </c>
      <c r="J19" s="167">
        <v>0.18613855642985938</v>
      </c>
      <c r="K19" s="168">
        <v>0.14766404220258847</v>
      </c>
    </row>
    <row r="20" spans="1:11" x14ac:dyDescent="0.35">
      <c r="A20" s="14" t="str">
        <f>A11</f>
        <v>2019 Test Year Monthly Bill ($)</v>
      </c>
      <c r="B20" s="163" t="s">
        <v>197</v>
      </c>
      <c r="C20" s="164">
        <v>74586.727156889552</v>
      </c>
      <c r="D20" s="164">
        <v>76030.45049171173</v>
      </c>
      <c r="E20" s="165">
        <v>75495.34625630494</v>
      </c>
      <c r="G20" s="14" t="s">
        <v>168</v>
      </c>
      <c r="H20" s="163" t="s">
        <v>197</v>
      </c>
      <c r="I20" s="164">
        <v>113627.23743466732</v>
      </c>
      <c r="J20" s="164">
        <v>140083.13225641765</v>
      </c>
      <c r="K20" s="165">
        <v>151195.97299241606</v>
      </c>
    </row>
    <row r="21" spans="1:11" x14ac:dyDescent="0.35">
      <c r="A21" s="14" t="str">
        <f t="shared" ref="A21:A23" si="0">A12</f>
        <v>2019 Preferred Monthly Bill ($)</v>
      </c>
      <c r="B21" s="163" t="s">
        <v>197</v>
      </c>
      <c r="C21" s="164">
        <v>70161.759474580875</v>
      </c>
      <c r="D21" s="164">
        <v>72731.696966234769</v>
      </c>
      <c r="E21" s="165">
        <v>73121.048746816014</v>
      </c>
      <c r="G21" s="14" t="s">
        <v>171</v>
      </c>
      <c r="H21" s="163" t="s">
        <v>197</v>
      </c>
      <c r="I21" s="164">
        <v>109202.26975235867</v>
      </c>
      <c r="J21" s="164">
        <v>136784.37873094066</v>
      </c>
      <c r="K21" s="165">
        <v>148821.67548292712</v>
      </c>
    </row>
    <row r="22" spans="1:11" x14ac:dyDescent="0.35">
      <c r="A22" s="14" t="str">
        <f t="shared" si="0"/>
        <v>2019 Test Year - 2019 Preferred Increase ($)</v>
      </c>
      <c r="B22" s="163" t="s">
        <v>197</v>
      </c>
      <c r="C22" s="164">
        <v>-4424.9676823086775</v>
      </c>
      <c r="D22" s="164">
        <v>-3298.7535254769609</v>
      </c>
      <c r="E22" s="165">
        <v>-2374.2975094889262</v>
      </c>
      <c r="G22" s="14" t="s">
        <v>172</v>
      </c>
      <c r="H22" s="163" t="s">
        <v>197</v>
      </c>
      <c r="I22" s="164">
        <v>-4424.9676823086484</v>
      </c>
      <c r="J22" s="164">
        <v>-3298.75352547699</v>
      </c>
      <c r="K22" s="165">
        <v>-2374.2975094889407</v>
      </c>
    </row>
    <row r="23" spans="1:11" x14ac:dyDescent="0.35">
      <c r="A23" s="14" t="str">
        <f t="shared" si="0"/>
        <v>2019 Test Year - 2019 Preferred Increase (%)</v>
      </c>
      <c r="B23" s="169" t="s">
        <v>197</v>
      </c>
      <c r="C23" s="170">
        <v>-5.932647604983355E-2</v>
      </c>
      <c r="D23" s="170">
        <v>-4.338726791887898E-2</v>
      </c>
      <c r="E23" s="171">
        <v>-3.1449587653101706E-2</v>
      </c>
      <c r="G23" s="14" t="s">
        <v>173</v>
      </c>
      <c r="H23" s="169" t="s">
        <v>197</v>
      </c>
      <c r="I23" s="170">
        <v>-3.8942843126436907E-2</v>
      </c>
      <c r="J23" s="170">
        <v>-2.3548542014599789E-2</v>
      </c>
      <c r="K23" s="171">
        <v>-1.5703444096411449E-2</v>
      </c>
    </row>
    <row r="24" spans="1:11" s="12" customFormat="1" x14ac:dyDescent="0.35">
      <c r="A24" s="12" t="s">
        <v>55</v>
      </c>
      <c r="B24" s="172"/>
      <c r="C24" s="172"/>
      <c r="D24" s="172"/>
      <c r="E24" s="172"/>
      <c r="G24" s="12" t="s">
        <v>55</v>
      </c>
      <c r="H24" s="172"/>
      <c r="I24" s="172"/>
      <c r="J24" s="172"/>
      <c r="K24" s="172"/>
    </row>
    <row r="25" spans="1:11" x14ac:dyDescent="0.35">
      <c r="A25" s="13" t="str">
        <f>A16</f>
        <v>Number of Accounts</v>
      </c>
      <c r="B25" s="160">
        <v>11</v>
      </c>
      <c r="C25" s="161">
        <v>24</v>
      </c>
      <c r="D25" s="161">
        <v>20</v>
      </c>
      <c r="E25" s="162">
        <v>2</v>
      </c>
      <c r="G25" s="13" t="s">
        <v>50</v>
      </c>
      <c r="H25" s="160">
        <v>11</v>
      </c>
      <c r="I25" s="161">
        <v>24</v>
      </c>
      <c r="J25" s="161">
        <v>20</v>
      </c>
      <c r="K25" s="162">
        <v>2</v>
      </c>
    </row>
    <row r="26" spans="1:11" x14ac:dyDescent="0.35">
      <c r="A26" s="14" t="str">
        <f>A17</f>
        <v>Monthly Usage (MWh)</v>
      </c>
      <c r="B26" s="163">
        <v>4003.1275654606056</v>
      </c>
      <c r="C26" s="164">
        <v>4108.886573720486</v>
      </c>
      <c r="D26" s="164">
        <v>2284.7109177329166</v>
      </c>
      <c r="E26" s="165">
        <v>6318.8977124833327</v>
      </c>
      <c r="G26" s="14" t="s">
        <v>51</v>
      </c>
      <c r="H26" s="163">
        <v>4003.1275654606056</v>
      </c>
      <c r="I26" s="164">
        <v>4108.886573720486</v>
      </c>
      <c r="J26" s="164">
        <v>2284.7109177329166</v>
      </c>
      <c r="K26" s="165">
        <v>6318.8977124833327</v>
      </c>
    </row>
    <row r="27" spans="1:11" x14ac:dyDescent="0.35">
      <c r="A27" s="14" t="str">
        <f>A18</f>
        <v>Average Billing Capacity (MW)</v>
      </c>
      <c r="B27" s="163">
        <v>15.281988269696972</v>
      </c>
      <c r="C27" s="164">
        <v>17.750274008055552</v>
      </c>
      <c r="D27" s="164">
        <v>11.702443765</v>
      </c>
      <c r="E27" s="165">
        <v>24.397876666666669</v>
      </c>
      <c r="G27" s="14" t="s">
        <v>52</v>
      </c>
      <c r="H27" s="163">
        <v>15.281988269696972</v>
      </c>
      <c r="I27" s="164">
        <v>17.750274008055552</v>
      </c>
      <c r="J27" s="164">
        <v>11.702443765</v>
      </c>
      <c r="K27" s="165">
        <v>24.397876666666669</v>
      </c>
    </row>
    <row r="28" spans="1:11" x14ac:dyDescent="0.35">
      <c r="A28" s="14" t="str">
        <f>A19</f>
        <v>Load Factor (%)</v>
      </c>
      <c r="B28" s="166">
        <v>0.35891070138518877</v>
      </c>
      <c r="C28" s="167">
        <v>0.33279512106347953</v>
      </c>
      <c r="D28" s="167">
        <v>0.33172223872154383</v>
      </c>
      <c r="E28" s="168">
        <v>0.37131011138022929</v>
      </c>
      <c r="G28" s="14" t="s">
        <v>53</v>
      </c>
      <c r="H28" s="166">
        <v>0.35891070138518877</v>
      </c>
      <c r="I28" s="167">
        <v>0.33279512106347953</v>
      </c>
      <c r="J28" s="167">
        <v>0.33172223872154383</v>
      </c>
      <c r="K28" s="168">
        <v>0.37131011138022929</v>
      </c>
    </row>
    <row r="29" spans="1:11" x14ac:dyDescent="0.35">
      <c r="A29" s="14" t="str">
        <f>A20</f>
        <v>2019 Test Year Monthly Bill ($)</v>
      </c>
      <c r="B29" s="163">
        <v>204062.93988654914</v>
      </c>
      <c r="C29" s="164">
        <v>184575.87688061807</v>
      </c>
      <c r="D29" s="164">
        <v>126674.41669546979</v>
      </c>
      <c r="E29" s="165">
        <v>172302.60268643984</v>
      </c>
      <c r="G29" s="14" t="s">
        <v>168</v>
      </c>
      <c r="H29" s="163">
        <v>432692.32162897341</v>
      </c>
      <c r="I29" s="164">
        <v>418045.20511672925</v>
      </c>
      <c r="J29" s="164">
        <v>252007.65111213643</v>
      </c>
      <c r="K29" s="165">
        <v>505974.48518643982</v>
      </c>
    </row>
    <row r="30" spans="1:11" x14ac:dyDescent="0.35">
      <c r="A30" s="14" t="str">
        <f t="shared" ref="A30:A32" si="1">A21</f>
        <v>2019 Preferred Monthly Bill ($)</v>
      </c>
      <c r="B30" s="163">
        <v>196990.91466708897</v>
      </c>
      <c r="C30" s="164">
        <v>176890.4611420983</v>
      </c>
      <c r="D30" s="164">
        <v>124431.57083498922</v>
      </c>
      <c r="E30" s="165">
        <v>206883.68912575528</v>
      </c>
      <c r="G30" s="14" t="s">
        <v>171</v>
      </c>
      <c r="H30" s="163">
        <v>425620.29640951322</v>
      </c>
      <c r="I30" s="164">
        <v>410359.78937820921</v>
      </c>
      <c r="J30" s="164">
        <v>249764.80525165593</v>
      </c>
      <c r="K30" s="165">
        <v>540555.57162575528</v>
      </c>
    </row>
    <row r="31" spans="1:11" x14ac:dyDescent="0.35">
      <c r="A31" s="14" t="str">
        <f t="shared" si="1"/>
        <v>2019 Test Year - 2019 Preferred Increase ($)</v>
      </c>
      <c r="B31" s="163">
        <v>-7072.0252194601635</v>
      </c>
      <c r="C31" s="164">
        <v>-7685.4157385197759</v>
      </c>
      <c r="D31" s="164">
        <v>-2242.8458604805637</v>
      </c>
      <c r="E31" s="165">
        <v>34581.086439315433</v>
      </c>
      <c r="G31" s="14" t="s">
        <v>172</v>
      </c>
      <c r="H31" s="163">
        <v>-7072.0252194601926</v>
      </c>
      <c r="I31" s="164">
        <v>-7685.4157385200378</v>
      </c>
      <c r="J31" s="164">
        <v>-2242.8458604805055</v>
      </c>
      <c r="K31" s="165">
        <v>34581.086439315462</v>
      </c>
    </row>
    <row r="32" spans="1:11" x14ac:dyDescent="0.35">
      <c r="A32" s="14" t="str">
        <f t="shared" si="1"/>
        <v>2019 Test Year - 2019 Preferred Increase (%)</v>
      </c>
      <c r="B32" s="169">
        <v>-3.4656097885250148E-2</v>
      </c>
      <c r="C32" s="170">
        <v>-4.1638245844502368E-2</v>
      </c>
      <c r="D32" s="170">
        <v>-1.7705594539049286E-2</v>
      </c>
      <c r="E32" s="171">
        <v>0.20069973349298079</v>
      </c>
      <c r="G32" s="14" t="s">
        <v>173</v>
      </c>
      <c r="H32" s="169">
        <v>-1.6344235536317971E-2</v>
      </c>
      <c r="I32" s="170">
        <v>-1.8384173875105367E-2</v>
      </c>
      <c r="J32" s="170">
        <v>-8.8999117708632638E-3</v>
      </c>
      <c r="K32" s="171">
        <v>6.8345514352513514E-2</v>
      </c>
    </row>
    <row r="33" spans="1:11" s="12" customFormat="1" x14ac:dyDescent="0.35">
      <c r="A33" s="12" t="s">
        <v>56</v>
      </c>
      <c r="B33" s="172"/>
      <c r="C33" s="172"/>
      <c r="D33" s="172"/>
      <c r="E33" s="172"/>
      <c r="G33" s="12" t="s">
        <v>56</v>
      </c>
      <c r="H33" s="172"/>
      <c r="I33" s="172"/>
      <c r="J33" s="172"/>
      <c r="K33" s="172"/>
    </row>
    <row r="34" spans="1:11" x14ac:dyDescent="0.35">
      <c r="A34" s="13" t="str">
        <f>A25</f>
        <v>Number of Accounts</v>
      </c>
      <c r="B34" s="160">
        <v>29</v>
      </c>
      <c r="C34" s="161">
        <v>16</v>
      </c>
      <c r="D34" s="161">
        <v>9</v>
      </c>
      <c r="E34" s="162">
        <v>2</v>
      </c>
      <c r="G34" s="13" t="s">
        <v>50</v>
      </c>
      <c r="H34" s="160">
        <v>29</v>
      </c>
      <c r="I34" s="161">
        <v>16</v>
      </c>
      <c r="J34" s="161">
        <v>9</v>
      </c>
      <c r="K34" s="162">
        <v>2</v>
      </c>
    </row>
    <row r="35" spans="1:11" x14ac:dyDescent="0.35">
      <c r="A35" s="14" t="str">
        <f>A26</f>
        <v>Monthly Usage (MWh)</v>
      </c>
      <c r="B35" s="163">
        <v>7226.3382950037367</v>
      </c>
      <c r="C35" s="164">
        <v>5049.0813873619791</v>
      </c>
      <c r="D35" s="164">
        <v>6083.7462821111112</v>
      </c>
      <c r="E35" s="165">
        <v>23786.808232916665</v>
      </c>
      <c r="G35" s="14" t="s">
        <v>51</v>
      </c>
      <c r="H35" s="163">
        <v>7226.3382950037367</v>
      </c>
      <c r="I35" s="164">
        <v>5049.0813873619791</v>
      </c>
      <c r="J35" s="164">
        <v>6083.7462821111112</v>
      </c>
      <c r="K35" s="165">
        <v>23786.808232916665</v>
      </c>
    </row>
    <row r="36" spans="1:11" x14ac:dyDescent="0.35">
      <c r="A36" s="14" t="str">
        <f>A27</f>
        <v>Average Billing Capacity (MW)</v>
      </c>
      <c r="B36" s="163">
        <v>19.462151087356322</v>
      </c>
      <c r="C36" s="164">
        <v>17.467419352083333</v>
      </c>
      <c r="D36" s="164">
        <v>18.115470518518517</v>
      </c>
      <c r="E36" s="165">
        <v>67.095928333333333</v>
      </c>
      <c r="G36" s="14" t="s">
        <v>52</v>
      </c>
      <c r="H36" s="163">
        <v>19.462151087356322</v>
      </c>
      <c r="I36" s="164">
        <v>17.467419352083333</v>
      </c>
      <c r="J36" s="164">
        <v>18.115470518518517</v>
      </c>
      <c r="K36" s="165">
        <v>67.095928333333333</v>
      </c>
    </row>
    <row r="37" spans="1:11" x14ac:dyDescent="0.35">
      <c r="A37" s="14" t="str">
        <f>A28</f>
        <v>Load Factor (%)</v>
      </c>
      <c r="B37" s="166">
        <v>0.45839315011475962</v>
      </c>
      <c r="C37" s="167">
        <v>0.43824044330417417</v>
      </c>
      <c r="D37" s="167">
        <v>0.45822922871910443</v>
      </c>
      <c r="E37" s="168">
        <v>0.46109517845868875</v>
      </c>
      <c r="G37" s="14" t="s">
        <v>53</v>
      </c>
      <c r="H37" s="166">
        <v>0.45839315011475962</v>
      </c>
      <c r="I37" s="167">
        <v>0.43824044330417417</v>
      </c>
      <c r="J37" s="167">
        <v>0.45822922871910443</v>
      </c>
      <c r="K37" s="168">
        <v>0.46109517845868875</v>
      </c>
    </row>
    <row r="38" spans="1:11" x14ac:dyDescent="0.35">
      <c r="A38" s="14" t="str">
        <f>A29</f>
        <v>2019 Test Year Monthly Bill ($)</v>
      </c>
      <c r="B38" s="163">
        <v>299394.13150806417</v>
      </c>
      <c r="C38" s="164">
        <v>216823.72789990462</v>
      </c>
      <c r="D38" s="164">
        <v>215949.17606286181</v>
      </c>
      <c r="E38" s="165">
        <v>395084.23839395418</v>
      </c>
      <c r="G38" s="14" t="s">
        <v>168</v>
      </c>
      <c r="H38" s="163">
        <v>727963.03689599514</v>
      </c>
      <c r="I38" s="164">
        <v>498509.14206657128</v>
      </c>
      <c r="J38" s="164">
        <v>528170.60050730628</v>
      </c>
      <c r="K38" s="165">
        <v>1295993.363810621</v>
      </c>
    </row>
    <row r="39" spans="1:11" x14ac:dyDescent="0.35">
      <c r="A39" s="14" t="str">
        <f t="shared" ref="A39:A41" si="2">A30</f>
        <v>2019 Preferred Monthly Bill ($)</v>
      </c>
      <c r="B39" s="163">
        <v>292396.21278966067</v>
      </c>
      <c r="C39" s="164">
        <v>216325.66418471973</v>
      </c>
      <c r="D39" s="164">
        <v>226798.43250144293</v>
      </c>
      <c r="E39" s="165">
        <v>553925.6560283833</v>
      </c>
      <c r="G39" s="14" t="s">
        <v>171</v>
      </c>
      <c r="H39" s="163">
        <v>720965.11817759159</v>
      </c>
      <c r="I39" s="164">
        <v>498011.07835138647</v>
      </c>
      <c r="J39" s="164">
        <v>539019.85694588756</v>
      </c>
      <c r="K39" s="165">
        <v>1454834.7814450501</v>
      </c>
    </row>
    <row r="40" spans="1:11" x14ac:dyDescent="0.35">
      <c r="A40" s="14" t="str">
        <f t="shared" si="2"/>
        <v>2019 Test Year - 2019 Preferred Increase ($)</v>
      </c>
      <c r="B40" s="163">
        <v>-6997.9187184034963</v>
      </c>
      <c r="C40" s="164">
        <v>-498.06371518489323</v>
      </c>
      <c r="D40" s="164">
        <v>10849.256438581127</v>
      </c>
      <c r="E40" s="165">
        <v>158841.41763442912</v>
      </c>
      <c r="G40" s="14" t="s">
        <v>172</v>
      </c>
      <c r="H40" s="163">
        <v>-6997.9187184035545</v>
      </c>
      <c r="I40" s="164">
        <v>-498.06371518480591</v>
      </c>
      <c r="J40" s="164">
        <v>10849.256438581273</v>
      </c>
      <c r="K40" s="165">
        <v>158841.41763442918</v>
      </c>
    </row>
    <row r="41" spans="1:11" x14ac:dyDescent="0.35">
      <c r="A41" s="14" t="str">
        <f t="shared" si="2"/>
        <v>2019 Test Year - 2019 Preferred Increase (%)</v>
      </c>
      <c r="B41" s="169">
        <v>-2.337360015426691E-2</v>
      </c>
      <c r="C41" s="170">
        <v>-2.297090452272001E-3</v>
      </c>
      <c r="D41" s="170">
        <v>5.0239860305940499E-2</v>
      </c>
      <c r="E41" s="171">
        <v>0.40204443052481897</v>
      </c>
      <c r="G41" s="14" t="s">
        <v>173</v>
      </c>
      <c r="H41" s="169">
        <v>-9.6130137983961323E-3</v>
      </c>
      <c r="I41" s="170">
        <v>-9.9910648201973016E-4</v>
      </c>
      <c r="J41" s="170">
        <v>2.0541197158949389E-2</v>
      </c>
      <c r="K41" s="171">
        <v>0.12256344983695466</v>
      </c>
    </row>
    <row r="42" spans="1:11" s="12" customFormat="1" x14ac:dyDescent="0.35">
      <c r="A42" s="12" t="s">
        <v>57</v>
      </c>
      <c r="B42" s="172"/>
      <c r="C42" s="172"/>
      <c r="D42" s="172"/>
      <c r="E42" s="172"/>
      <c r="G42" s="12" t="s">
        <v>57</v>
      </c>
      <c r="H42" s="172"/>
      <c r="I42" s="172"/>
      <c r="J42" s="172"/>
      <c r="K42" s="172"/>
    </row>
    <row r="43" spans="1:11" x14ac:dyDescent="0.35">
      <c r="A43" s="13" t="str">
        <f>A34</f>
        <v>Number of Accounts</v>
      </c>
      <c r="B43" s="160">
        <v>95</v>
      </c>
      <c r="C43" s="161">
        <v>18</v>
      </c>
      <c r="D43" s="161">
        <v>2</v>
      </c>
      <c r="E43" s="162">
        <v>0</v>
      </c>
      <c r="G43" s="13" t="s">
        <v>50</v>
      </c>
      <c r="H43" s="160">
        <v>95</v>
      </c>
      <c r="I43" s="161">
        <v>18</v>
      </c>
      <c r="J43" s="161">
        <v>2</v>
      </c>
      <c r="K43" s="162">
        <v>0</v>
      </c>
    </row>
    <row r="44" spans="1:11" x14ac:dyDescent="0.35">
      <c r="A44" s="14" t="str">
        <f>A35</f>
        <v>Monthly Usage (MWh)</v>
      </c>
      <c r="B44" s="163">
        <v>11950.721737327547</v>
      </c>
      <c r="C44" s="164">
        <v>5464.344315219907</v>
      </c>
      <c r="D44" s="164">
        <v>11084.471201749999</v>
      </c>
      <c r="E44" s="165" t="s">
        <v>197</v>
      </c>
      <c r="G44" s="14" t="s">
        <v>51</v>
      </c>
      <c r="H44" s="163">
        <v>11950.721737327547</v>
      </c>
      <c r="I44" s="164">
        <v>5464.344315219907</v>
      </c>
      <c r="J44" s="164">
        <v>11084.471201749999</v>
      </c>
      <c r="K44" s="165" t="s">
        <v>197</v>
      </c>
    </row>
    <row r="45" spans="1:11" x14ac:dyDescent="0.35">
      <c r="A45" s="14" t="str">
        <f>A36</f>
        <v>Average Billing Capacity (MW)</v>
      </c>
      <c r="B45" s="163">
        <v>28.181209244093552</v>
      </c>
      <c r="C45" s="164">
        <v>13.630263433333331</v>
      </c>
      <c r="D45" s="164">
        <v>29.07835</v>
      </c>
      <c r="E45" s="165" t="s">
        <v>197</v>
      </c>
      <c r="G45" s="14" t="s">
        <v>52</v>
      </c>
      <c r="H45" s="163">
        <v>28.181209244093552</v>
      </c>
      <c r="I45" s="164">
        <v>13.630263433333331</v>
      </c>
      <c r="J45" s="164">
        <v>29.07835</v>
      </c>
      <c r="K45" s="165" t="s">
        <v>197</v>
      </c>
    </row>
    <row r="46" spans="1:11" x14ac:dyDescent="0.35">
      <c r="A46" s="14" t="str">
        <f>A37</f>
        <v>Load Factor (%)</v>
      </c>
      <c r="B46" s="166">
        <v>0.5589995513763415</v>
      </c>
      <c r="C46" s="167">
        <v>0.55515943038306081</v>
      </c>
      <c r="D46" s="167">
        <v>0.53708809787060841</v>
      </c>
      <c r="E46" s="168" t="s">
        <v>197</v>
      </c>
      <c r="G46" s="14" t="s">
        <v>53</v>
      </c>
      <c r="H46" s="166">
        <v>0.5589995513763415</v>
      </c>
      <c r="I46" s="167">
        <v>0.55515943038306081</v>
      </c>
      <c r="J46" s="167">
        <v>0.53708809787060841</v>
      </c>
      <c r="K46" s="168" t="s">
        <v>197</v>
      </c>
    </row>
    <row r="47" spans="1:11" x14ac:dyDescent="0.35">
      <c r="A47" s="14" t="str">
        <f>A38</f>
        <v>2019 Test Year Monthly Bill ($)</v>
      </c>
      <c r="B47" s="163">
        <v>449590.25689309119</v>
      </c>
      <c r="C47" s="164">
        <v>197729.18657910291</v>
      </c>
      <c r="D47" s="164">
        <v>362249.27634919249</v>
      </c>
      <c r="E47" s="165" t="s">
        <v>197</v>
      </c>
      <c r="G47" s="14" t="s">
        <v>168</v>
      </c>
      <c r="H47" s="163">
        <v>1146795.368846308</v>
      </c>
      <c r="I47" s="164">
        <v>497600.3046809549</v>
      </c>
      <c r="J47" s="164">
        <v>940274.28343252582</v>
      </c>
      <c r="K47" s="165" t="s">
        <v>197</v>
      </c>
    </row>
    <row r="48" spans="1:11" x14ac:dyDescent="0.35">
      <c r="A48" s="14" t="str">
        <f t="shared" ref="A48:A50" si="3">A39</f>
        <v>2019 Preferred Monthly Bill ($)</v>
      </c>
      <c r="B48" s="163">
        <v>441343.67443635775</v>
      </c>
      <c r="C48" s="164">
        <v>202309.56470141528</v>
      </c>
      <c r="D48" s="164">
        <v>384633.81493152329</v>
      </c>
      <c r="E48" s="165" t="s">
        <v>197</v>
      </c>
      <c r="G48" s="14" t="s">
        <v>171</v>
      </c>
      <c r="H48" s="163">
        <v>1138548.7863895739</v>
      </c>
      <c r="I48" s="164">
        <v>502180.68280326721</v>
      </c>
      <c r="J48" s="164">
        <v>962658.82201485662</v>
      </c>
      <c r="K48" s="165" t="s">
        <v>197</v>
      </c>
    </row>
    <row r="49" spans="1:11" x14ac:dyDescent="0.35">
      <c r="A49" s="14" t="str">
        <f t="shared" si="3"/>
        <v>2019 Test Year - 2019 Preferred Increase ($)</v>
      </c>
      <c r="B49" s="163">
        <v>-8246.5824567334494</v>
      </c>
      <c r="C49" s="164">
        <v>4580.378122312366</v>
      </c>
      <c r="D49" s="164">
        <v>22384.538582330802</v>
      </c>
      <c r="E49" s="165" t="s">
        <v>197</v>
      </c>
      <c r="G49" s="14" t="s">
        <v>172</v>
      </c>
      <c r="H49" s="163">
        <v>-8246.5824567340314</v>
      </c>
      <c r="I49" s="164">
        <v>4580.3781223123078</v>
      </c>
      <c r="J49" s="164">
        <v>22384.538582330802</v>
      </c>
      <c r="K49" s="165" t="s">
        <v>197</v>
      </c>
    </row>
    <row r="50" spans="1:11" x14ac:dyDescent="0.35">
      <c r="A50" s="14" t="str">
        <f t="shared" si="3"/>
        <v>2019 Test Year - 2019 Preferred Increase (%)</v>
      </c>
      <c r="B50" s="169">
        <v>-1.8342440322710148E-2</v>
      </c>
      <c r="C50" s="170">
        <v>2.3164906514597704E-2</v>
      </c>
      <c r="D50" s="170">
        <v>6.1793190611519909E-2</v>
      </c>
      <c r="E50" s="171" t="s">
        <v>197</v>
      </c>
      <c r="G50" s="14" t="s">
        <v>173</v>
      </c>
      <c r="H50" s="169">
        <v>-7.190979908673862E-3</v>
      </c>
      <c r="I50" s="170">
        <v>9.2049343202253407E-3</v>
      </c>
      <c r="J50" s="170">
        <v>2.3806392429041819E-2</v>
      </c>
      <c r="K50" s="171" t="s">
        <v>197</v>
      </c>
    </row>
    <row r="51" spans="1:11" s="12" customFormat="1" x14ac:dyDescent="0.35">
      <c r="A51" s="12" t="s">
        <v>58</v>
      </c>
      <c r="B51" s="172"/>
      <c r="C51" s="172"/>
      <c r="D51" s="172"/>
      <c r="E51" s="172"/>
      <c r="G51" s="12" t="s">
        <v>58</v>
      </c>
      <c r="H51" s="172"/>
      <c r="I51" s="172"/>
      <c r="J51" s="172"/>
      <c r="K51" s="172"/>
    </row>
    <row r="52" spans="1:11" x14ac:dyDescent="0.35">
      <c r="A52" s="13" t="str">
        <f>A43</f>
        <v>Number of Accounts</v>
      </c>
      <c r="B52" s="160">
        <v>112</v>
      </c>
      <c r="C52" s="161">
        <v>11</v>
      </c>
      <c r="D52" s="161">
        <v>1</v>
      </c>
      <c r="E52" s="162">
        <v>1</v>
      </c>
      <c r="G52" s="13" t="s">
        <v>50</v>
      </c>
      <c r="H52" s="160">
        <v>112</v>
      </c>
      <c r="I52" s="161">
        <v>11</v>
      </c>
      <c r="J52" s="161">
        <v>1</v>
      </c>
      <c r="K52" s="162">
        <v>1</v>
      </c>
    </row>
    <row r="53" spans="1:11" x14ac:dyDescent="0.35">
      <c r="A53" s="14" t="str">
        <f>A44</f>
        <v>Monthly Usage (MWh)</v>
      </c>
      <c r="B53" s="163">
        <v>15331.412225504022</v>
      </c>
      <c r="C53" s="164">
        <v>9516.2847000833335</v>
      </c>
      <c r="D53" s="164">
        <v>7551.1008033333337</v>
      </c>
      <c r="E53" s="165">
        <v>28372.966650000002</v>
      </c>
      <c r="G53" s="14" t="s">
        <v>51</v>
      </c>
      <c r="H53" s="163">
        <v>15331.412225504022</v>
      </c>
      <c r="I53" s="164">
        <v>9516.2847000833335</v>
      </c>
      <c r="J53" s="164">
        <v>7551.1008033333337</v>
      </c>
      <c r="K53" s="165">
        <v>28372.966650000002</v>
      </c>
    </row>
    <row r="54" spans="1:11" x14ac:dyDescent="0.35">
      <c r="A54" s="14" t="str">
        <f>A45</f>
        <v>Average Billing Capacity (MW)</v>
      </c>
      <c r="B54" s="163">
        <v>32.705810479464283</v>
      </c>
      <c r="C54" s="164">
        <v>25.916968939393939</v>
      </c>
      <c r="D54" s="164">
        <v>15.448964666666669</v>
      </c>
      <c r="E54" s="165">
        <v>54.249733333333346</v>
      </c>
      <c r="G54" s="14" t="s">
        <v>52</v>
      </c>
      <c r="H54" s="163">
        <v>32.705810479464283</v>
      </c>
      <c r="I54" s="164">
        <v>25.916968939393939</v>
      </c>
      <c r="J54" s="164">
        <v>15.448964666666669</v>
      </c>
      <c r="K54" s="165">
        <v>54.249733333333346</v>
      </c>
    </row>
    <row r="55" spans="1:11" x14ac:dyDescent="0.35">
      <c r="A55" s="14" t="str">
        <f>A46</f>
        <v>Load Factor (%)</v>
      </c>
      <c r="B55" s="166">
        <v>0.647548815030205</v>
      </c>
      <c r="C55" s="167">
        <v>0.64792178934559774</v>
      </c>
      <c r="D55" s="167">
        <v>0.64470446627236888</v>
      </c>
      <c r="E55" s="168">
        <v>0.67508506681429903</v>
      </c>
      <c r="G55" s="14" t="s">
        <v>53</v>
      </c>
      <c r="H55" s="166">
        <v>0.647548815030205</v>
      </c>
      <c r="I55" s="167">
        <v>0.64792178934559774</v>
      </c>
      <c r="J55" s="167">
        <v>0.64470446627236888</v>
      </c>
      <c r="K55" s="168">
        <v>0.67508506681429903</v>
      </c>
    </row>
    <row r="56" spans="1:11" x14ac:dyDescent="0.35">
      <c r="A56" s="14" t="str">
        <f>A47</f>
        <v>2019 Test Year Monthly Bill ($)</v>
      </c>
      <c r="B56" s="163">
        <v>541792.9928399499</v>
      </c>
      <c r="C56" s="164">
        <v>335616.79388760007</v>
      </c>
      <c r="D56" s="164">
        <v>219217.28548069997</v>
      </c>
      <c r="E56" s="165">
        <v>445012.21634816658</v>
      </c>
      <c r="G56" s="14" t="s">
        <v>168</v>
      </c>
      <c r="H56" s="163">
        <v>1433728.8171479858</v>
      </c>
      <c r="I56" s="164">
        <v>862158.24297850917</v>
      </c>
      <c r="J56" s="164">
        <v>600676.77381403325</v>
      </c>
      <c r="K56" s="165">
        <v>1672527.9338481666</v>
      </c>
    </row>
    <row r="57" spans="1:11" x14ac:dyDescent="0.35">
      <c r="A57" s="14" t="str">
        <f t="shared" ref="A57:A59" si="4">A48</f>
        <v>2019 Preferred Monthly Bill ($)</v>
      </c>
      <c r="B57" s="163">
        <v>539572.62455532886</v>
      </c>
      <c r="C57" s="164">
        <v>341361.21888019302</v>
      </c>
      <c r="D57" s="164">
        <v>244296.54613659999</v>
      </c>
      <c r="E57" s="165">
        <v>633479.12173866667</v>
      </c>
      <c r="G57" s="14" t="s">
        <v>171</v>
      </c>
      <c r="H57" s="163">
        <v>1431508.4488633645</v>
      </c>
      <c r="I57" s="164">
        <v>867902.66797110217</v>
      </c>
      <c r="J57" s="164">
        <v>625756.03446993325</v>
      </c>
      <c r="K57" s="165">
        <v>1860994.8392386667</v>
      </c>
    </row>
    <row r="58" spans="1:11" x14ac:dyDescent="0.35">
      <c r="A58" s="14" t="str">
        <f t="shared" si="4"/>
        <v>2019 Test Year - 2019 Preferred Increase ($)</v>
      </c>
      <c r="B58" s="163">
        <v>-2220.3682846210431</v>
      </c>
      <c r="C58" s="164">
        <v>5744.4249925929471</v>
      </c>
      <c r="D58" s="164">
        <v>25079.260655900027</v>
      </c>
      <c r="E58" s="165">
        <v>188466.90539050009</v>
      </c>
      <c r="G58" s="14" t="s">
        <v>172</v>
      </c>
      <c r="H58" s="163">
        <v>-2220.368284621276</v>
      </c>
      <c r="I58" s="164">
        <v>5744.4249925930053</v>
      </c>
      <c r="J58" s="164">
        <v>25079.260655899998</v>
      </c>
      <c r="K58" s="165">
        <v>188466.90539050009</v>
      </c>
    </row>
    <row r="59" spans="1:11" x14ac:dyDescent="0.35">
      <c r="A59" s="14" t="str">
        <f t="shared" si="4"/>
        <v>2019 Test Year - 2019 Preferred Increase (%)</v>
      </c>
      <c r="B59" s="169">
        <v>-4.0981856797047177E-3</v>
      </c>
      <c r="C59" s="170">
        <v>1.7116023683000758E-2</v>
      </c>
      <c r="D59" s="170">
        <v>0.11440366393054356</v>
      </c>
      <c r="E59" s="171">
        <v>0.42350950932782538</v>
      </c>
      <c r="G59" s="14" t="s">
        <v>173</v>
      </c>
      <c r="H59" s="169">
        <v>-1.5486668455462142E-3</v>
      </c>
      <c r="I59" s="170">
        <v>6.6628429750293476E-3</v>
      </c>
      <c r="J59" s="170">
        <v>4.1751673694086298E-2</v>
      </c>
      <c r="K59" s="171">
        <v>0.1126838611041155</v>
      </c>
    </row>
    <row r="60" spans="1:11" s="12" customFormat="1" x14ac:dyDescent="0.35">
      <c r="A60" s="12" t="s">
        <v>59</v>
      </c>
      <c r="B60" s="172"/>
      <c r="C60" s="172"/>
      <c r="D60" s="172"/>
      <c r="E60" s="172"/>
      <c r="G60" s="12" t="s">
        <v>59</v>
      </c>
      <c r="H60" s="172"/>
      <c r="I60" s="172"/>
      <c r="J60" s="172"/>
      <c r="K60" s="172"/>
    </row>
    <row r="61" spans="1:11" x14ac:dyDescent="0.35">
      <c r="A61" s="13" t="str">
        <f>A52</f>
        <v>Number of Accounts</v>
      </c>
      <c r="B61" s="160">
        <v>70</v>
      </c>
      <c r="C61" s="161">
        <v>6</v>
      </c>
      <c r="D61" s="161">
        <v>1</v>
      </c>
      <c r="E61" s="162">
        <v>1</v>
      </c>
      <c r="G61" s="13" t="s">
        <v>50</v>
      </c>
      <c r="H61" s="160">
        <v>70</v>
      </c>
      <c r="I61" s="161">
        <v>6</v>
      </c>
      <c r="J61" s="161">
        <v>1</v>
      </c>
      <c r="K61" s="162">
        <v>1</v>
      </c>
    </row>
    <row r="62" spans="1:11" x14ac:dyDescent="0.35">
      <c r="A62" s="14" t="str">
        <f>A53</f>
        <v>Monthly Usage (MWh)</v>
      </c>
      <c r="B62" s="163">
        <v>9974.4130780114265</v>
      </c>
      <c r="C62" s="164">
        <v>10233.89994038889</v>
      </c>
      <c r="D62" s="164">
        <v>40871.766460833329</v>
      </c>
      <c r="E62" s="165">
        <v>17626.212240000004</v>
      </c>
      <c r="G62" s="14" t="s">
        <v>51</v>
      </c>
      <c r="H62" s="163">
        <v>9974.4130780114265</v>
      </c>
      <c r="I62" s="164">
        <v>10233.89994038889</v>
      </c>
      <c r="J62" s="164">
        <v>40871.766460833329</v>
      </c>
      <c r="K62" s="165">
        <v>17626.212240000004</v>
      </c>
    </row>
    <row r="63" spans="1:11" x14ac:dyDescent="0.35">
      <c r="A63" s="14" t="str">
        <f>A54</f>
        <v>Average Billing Capacity (MW)</v>
      </c>
      <c r="B63" s="163">
        <v>21.05972363190476</v>
      </c>
      <c r="C63" s="164">
        <v>20.687164388888888</v>
      </c>
      <c r="D63" s="164">
        <v>68.269925000000001</v>
      </c>
      <c r="E63" s="165">
        <v>32.063519999999997</v>
      </c>
      <c r="G63" s="14" t="s">
        <v>52</v>
      </c>
      <c r="H63" s="163">
        <v>21.05972363190476</v>
      </c>
      <c r="I63" s="164">
        <v>20.687164388888888</v>
      </c>
      <c r="J63" s="164">
        <v>68.269925000000001</v>
      </c>
      <c r="K63" s="165">
        <v>32.063519999999997</v>
      </c>
    </row>
    <row r="64" spans="1:11" x14ac:dyDescent="0.35">
      <c r="A64" s="14" t="str">
        <f>A55</f>
        <v>Load Factor (%)</v>
      </c>
      <c r="B64" s="166">
        <v>0.74900449247951673</v>
      </c>
      <c r="C64" s="167">
        <v>0.7233500372356696</v>
      </c>
      <c r="D64" s="167">
        <v>0.79101297719309771</v>
      </c>
      <c r="E64" s="168">
        <v>0.71510174461628107</v>
      </c>
      <c r="G64" s="14" t="s">
        <v>53</v>
      </c>
      <c r="H64" s="166">
        <v>0.74900449247951673</v>
      </c>
      <c r="I64" s="167">
        <v>0.7233500372356696</v>
      </c>
      <c r="J64" s="167">
        <v>0.79101297719309771</v>
      </c>
      <c r="K64" s="168">
        <v>0.71510174461628107</v>
      </c>
    </row>
    <row r="65" spans="1:11" x14ac:dyDescent="0.35">
      <c r="A65" s="14" t="str">
        <f>A56</f>
        <v>2019 Test Year Monthly Bill ($)</v>
      </c>
      <c r="B65" s="163">
        <v>333508.76864914404</v>
      </c>
      <c r="C65" s="164">
        <v>305814.23899010941</v>
      </c>
      <c r="D65" s="164">
        <v>832226.94558735844</v>
      </c>
      <c r="E65" s="165">
        <v>306847.1245564</v>
      </c>
      <c r="G65" s="14" t="s">
        <v>168</v>
      </c>
      <c r="H65" s="163">
        <v>888909.11658962048</v>
      </c>
      <c r="I65" s="164">
        <v>833318.52732344263</v>
      </c>
      <c r="J65" s="164">
        <v>2880674.0630873591</v>
      </c>
      <c r="K65" s="165">
        <v>1008092.6995564001</v>
      </c>
    </row>
    <row r="66" spans="1:11" x14ac:dyDescent="0.35">
      <c r="A66" s="14" t="str">
        <f t="shared" ref="A66:A68" si="5">A57</f>
        <v>2019 Preferred Monthly Bill ($)</v>
      </c>
      <c r="B66" s="163">
        <v>342530.51182176726</v>
      </c>
      <c r="C66" s="164">
        <v>329858.19772529777</v>
      </c>
      <c r="D66" s="164">
        <v>1018195.9853983666</v>
      </c>
      <c r="E66" s="165">
        <v>417638.56963986665</v>
      </c>
      <c r="G66" s="14" t="s">
        <v>171</v>
      </c>
      <c r="H66" s="163">
        <v>897930.85976224404</v>
      </c>
      <c r="I66" s="164">
        <v>857362.4860586311</v>
      </c>
      <c r="J66" s="164">
        <v>3066643.1028983667</v>
      </c>
      <c r="K66" s="165">
        <v>1118884.1446398667</v>
      </c>
    </row>
    <row r="67" spans="1:11" x14ac:dyDescent="0.35">
      <c r="A67" s="14" t="str">
        <f t="shared" si="5"/>
        <v>2019 Test Year - 2019 Preferred Increase ($)</v>
      </c>
      <c r="B67" s="163">
        <v>9021.7431726232171</v>
      </c>
      <c r="C67" s="164">
        <v>24043.958735188353</v>
      </c>
      <c r="D67" s="164">
        <v>185969.03981100814</v>
      </c>
      <c r="E67" s="165">
        <v>110791.44508346665</v>
      </c>
      <c r="G67" s="14" t="s">
        <v>172</v>
      </c>
      <c r="H67" s="163">
        <v>9021.7431726235664</v>
      </c>
      <c r="I67" s="164">
        <v>24043.958735188469</v>
      </c>
      <c r="J67" s="164">
        <v>185969.03981100768</v>
      </c>
      <c r="K67" s="165">
        <v>110791.44508346659</v>
      </c>
    </row>
    <row r="68" spans="1:11" x14ac:dyDescent="0.35">
      <c r="A68" s="14" t="str">
        <f t="shared" si="5"/>
        <v>2019 Test Year - 2019 Preferred Increase (%)</v>
      </c>
      <c r="B68" s="169">
        <v>2.7050992419675235E-2</v>
      </c>
      <c r="C68" s="170">
        <v>7.8622757444482425E-2</v>
      </c>
      <c r="D68" s="170">
        <v>0.22345952723239129</v>
      </c>
      <c r="E68" s="171">
        <v>0.36106398338793178</v>
      </c>
      <c r="G68" s="14" t="s">
        <v>173</v>
      </c>
      <c r="H68" s="169">
        <v>1.0149230111663488E-2</v>
      </c>
      <c r="I68" s="170">
        <v>2.8853263124265199E-2</v>
      </c>
      <c r="J68" s="170">
        <v>6.4557473611469796E-2</v>
      </c>
      <c r="K68" s="171">
        <v>0.10990204088594147</v>
      </c>
    </row>
    <row r="69" spans="1:11" x14ac:dyDescent="0.35">
      <c r="A69" s="12" t="s">
        <v>60</v>
      </c>
      <c r="B69" s="173"/>
      <c r="C69" s="173"/>
      <c r="D69" s="173"/>
      <c r="E69" s="173"/>
      <c r="G69" s="12" t="s">
        <v>60</v>
      </c>
      <c r="H69" s="173"/>
      <c r="I69" s="173"/>
      <c r="J69" s="173"/>
      <c r="K69" s="173"/>
    </row>
    <row r="70" spans="1:11" x14ac:dyDescent="0.35">
      <c r="A70" s="13" t="str">
        <f>A61</f>
        <v>Number of Accounts</v>
      </c>
      <c r="B70" s="160">
        <v>27</v>
      </c>
      <c r="C70" s="161">
        <v>0</v>
      </c>
      <c r="D70" s="161">
        <v>1</v>
      </c>
      <c r="E70" s="162">
        <v>0</v>
      </c>
      <c r="G70" s="13" t="s">
        <v>50</v>
      </c>
      <c r="H70" s="160">
        <v>27</v>
      </c>
      <c r="I70" s="161">
        <v>0</v>
      </c>
      <c r="J70" s="161">
        <v>1</v>
      </c>
      <c r="K70" s="162">
        <v>0</v>
      </c>
    </row>
    <row r="71" spans="1:11" x14ac:dyDescent="0.35">
      <c r="A71" s="14" t="str">
        <f>A62</f>
        <v>Monthly Usage (MWh)</v>
      </c>
      <c r="B71" s="163">
        <v>12904.329238814817</v>
      </c>
      <c r="C71" s="164" t="s">
        <v>197</v>
      </c>
      <c r="D71" s="164">
        <v>36981.242850000002</v>
      </c>
      <c r="E71" s="165" t="s">
        <v>197</v>
      </c>
      <c r="G71" s="14" t="s">
        <v>51</v>
      </c>
      <c r="H71" s="163">
        <v>12904.329238814817</v>
      </c>
      <c r="I71" s="164" t="s">
        <v>197</v>
      </c>
      <c r="J71" s="164">
        <v>36981.242850000002</v>
      </c>
      <c r="K71" s="165" t="s">
        <v>197</v>
      </c>
    </row>
    <row r="72" spans="1:11" x14ac:dyDescent="0.35">
      <c r="A72" s="14" t="str">
        <f>A63</f>
        <v>Average Billing Capacity (MW)</v>
      </c>
      <c r="B72" s="163">
        <v>21.621555922222225</v>
      </c>
      <c r="C72" s="164" t="s">
        <v>197</v>
      </c>
      <c r="D72" s="164">
        <v>59.752679999999998</v>
      </c>
      <c r="E72" s="165" t="s">
        <v>197</v>
      </c>
      <c r="G72" s="14" t="s">
        <v>52</v>
      </c>
      <c r="H72" s="163">
        <v>21.621555922222225</v>
      </c>
      <c r="I72" s="164" t="s">
        <v>197</v>
      </c>
      <c r="J72" s="164">
        <v>59.752679999999998</v>
      </c>
      <c r="K72" s="165" t="s">
        <v>197</v>
      </c>
    </row>
    <row r="73" spans="1:11" x14ac:dyDescent="0.35">
      <c r="A73" s="14" t="str">
        <f>A64</f>
        <v>Load Factor (%)</v>
      </c>
      <c r="B73" s="166">
        <v>0.86391140588952764</v>
      </c>
      <c r="C73" s="167" t="s">
        <v>197</v>
      </c>
      <c r="D73" s="167">
        <v>0.81658924234370645</v>
      </c>
      <c r="E73" s="168" t="s">
        <v>197</v>
      </c>
      <c r="G73" s="14" t="s">
        <v>53</v>
      </c>
      <c r="H73" s="166">
        <v>0.86391140588952764</v>
      </c>
      <c r="I73" s="167" t="s">
        <v>197</v>
      </c>
      <c r="J73" s="167">
        <v>0.81658924234370645</v>
      </c>
      <c r="K73" s="168" t="s">
        <v>197</v>
      </c>
    </row>
    <row r="74" spans="1:11" x14ac:dyDescent="0.35">
      <c r="A74" s="14" t="str">
        <f>A65</f>
        <v>2019 Test Year Monthly Bill ($)</v>
      </c>
      <c r="B74" s="163">
        <v>375244.3686226203</v>
      </c>
      <c r="C74" s="164" t="s">
        <v>197</v>
      </c>
      <c r="D74" s="164">
        <v>765484.5171685</v>
      </c>
      <c r="E74" s="165" t="s">
        <v>197</v>
      </c>
      <c r="G74" s="14" t="s">
        <v>168</v>
      </c>
      <c r="H74" s="163">
        <v>1081799.4633757067</v>
      </c>
      <c r="I74" s="164" t="s">
        <v>197</v>
      </c>
      <c r="J74" s="164">
        <v>2464629.0755018331</v>
      </c>
      <c r="K74" s="165" t="s">
        <v>197</v>
      </c>
    </row>
    <row r="75" spans="1:11" x14ac:dyDescent="0.35">
      <c r="A75" s="14" t="str">
        <f t="shared" ref="A75:A77" si="6">A66</f>
        <v>2019 Preferred Monthly Bill ($)</v>
      </c>
      <c r="B75" s="163">
        <v>395890.99827988917</v>
      </c>
      <c r="C75" s="164" t="s">
        <v>197</v>
      </c>
      <c r="D75" s="164">
        <v>924009.00960633333</v>
      </c>
      <c r="E75" s="165" t="s">
        <v>197</v>
      </c>
      <c r="G75" s="14" t="s">
        <v>171</v>
      </c>
      <c r="H75" s="163">
        <v>1102446.0930329754</v>
      </c>
      <c r="I75" s="164" t="s">
        <v>197</v>
      </c>
      <c r="J75" s="164">
        <v>2623153.5679396666</v>
      </c>
      <c r="K75" s="165" t="s">
        <v>197</v>
      </c>
    </row>
    <row r="76" spans="1:11" x14ac:dyDescent="0.35">
      <c r="A76" s="14" t="str">
        <f t="shared" si="6"/>
        <v>2019 Test Year - 2019 Preferred Increase ($)</v>
      </c>
      <c r="B76" s="163">
        <v>20646.629657268873</v>
      </c>
      <c r="C76" s="164" t="s">
        <v>197</v>
      </c>
      <c r="D76" s="164">
        <v>158524.49243783334</v>
      </c>
      <c r="E76" s="165" t="s">
        <v>197</v>
      </c>
      <c r="G76" s="14" t="s">
        <v>172</v>
      </c>
      <c r="H76" s="163">
        <v>20646.629657268757</v>
      </c>
      <c r="I76" s="164" t="s">
        <v>197</v>
      </c>
      <c r="J76" s="164">
        <v>158524.49243783345</v>
      </c>
      <c r="K76" s="165" t="s">
        <v>197</v>
      </c>
    </row>
    <row r="77" spans="1:11" x14ac:dyDescent="0.35">
      <c r="A77" s="14" t="str">
        <f t="shared" si="6"/>
        <v>2019 Test Year - 2019 Preferred Increase (%)</v>
      </c>
      <c r="B77" s="169">
        <v>5.5021824133043802E-2</v>
      </c>
      <c r="C77" s="170" t="s">
        <v>197</v>
      </c>
      <c r="D77" s="170">
        <v>0.20709039684330885</v>
      </c>
      <c r="E77" s="171" t="s">
        <v>197</v>
      </c>
      <c r="G77" s="14" t="s">
        <v>173</v>
      </c>
      <c r="H77" s="169">
        <v>1.9085450082256351E-2</v>
      </c>
      <c r="I77" s="170" t="s">
        <v>197</v>
      </c>
      <c r="J77" s="170">
        <v>6.4319817539097907E-2</v>
      </c>
      <c r="K77" s="171" t="s">
        <v>197</v>
      </c>
    </row>
    <row r="78" spans="1:11" x14ac:dyDescent="0.35">
      <c r="A78" s="12" t="s">
        <v>61</v>
      </c>
      <c r="B78" s="173"/>
      <c r="C78" s="173"/>
      <c r="D78" s="173"/>
      <c r="E78" s="173"/>
      <c r="G78" s="12" t="s">
        <v>61</v>
      </c>
      <c r="H78" s="173"/>
      <c r="I78" s="173"/>
      <c r="J78" s="173"/>
      <c r="K78" s="173"/>
    </row>
    <row r="79" spans="1:11" x14ac:dyDescent="0.35">
      <c r="A79" s="13" t="str">
        <f>A70</f>
        <v>Number of Accounts</v>
      </c>
      <c r="B79" s="160">
        <v>350</v>
      </c>
      <c r="C79" s="161">
        <v>79</v>
      </c>
      <c r="D79" s="161">
        <v>55</v>
      </c>
      <c r="E79" s="162">
        <v>80</v>
      </c>
      <c r="G79" s="13" t="s">
        <v>50</v>
      </c>
      <c r="H79" s="160">
        <v>350</v>
      </c>
      <c r="I79" s="161">
        <v>79</v>
      </c>
      <c r="J79" s="161">
        <v>55</v>
      </c>
      <c r="K79" s="162">
        <v>80</v>
      </c>
    </row>
    <row r="80" spans="1:11" x14ac:dyDescent="0.35">
      <c r="A80" s="14" t="str">
        <f>A71</f>
        <v>Monthly Usage (MWh)</v>
      </c>
      <c r="B80" s="163">
        <v>11868.124829052398</v>
      </c>
      <c r="C80" s="164">
        <v>5644.8960650948302</v>
      </c>
      <c r="D80" s="164">
        <v>4266.8008577537885</v>
      </c>
      <c r="E80" s="165">
        <v>1827.0860910416673</v>
      </c>
      <c r="G80" s="14" t="s">
        <v>51</v>
      </c>
      <c r="H80" s="163">
        <v>11868.124829052398</v>
      </c>
      <c r="I80" s="164">
        <v>5644.8960650948302</v>
      </c>
      <c r="J80" s="164">
        <v>4266.8008577537885</v>
      </c>
      <c r="K80" s="165">
        <v>1827.0860910416673</v>
      </c>
    </row>
    <row r="81" spans="1:11" x14ac:dyDescent="0.35">
      <c r="A81" s="14" t="str">
        <f>A72</f>
        <v>Average Billing Capacity (MW)</v>
      </c>
      <c r="B81" s="163">
        <v>26.620196338634923</v>
      </c>
      <c r="C81" s="164">
        <v>17.477304366582278</v>
      </c>
      <c r="D81" s="164">
        <v>16.791735056969703</v>
      </c>
      <c r="E81" s="165">
        <v>20.677554032499991</v>
      </c>
      <c r="G81" s="14" t="s">
        <v>52</v>
      </c>
      <c r="H81" s="163">
        <v>26.620196338634923</v>
      </c>
      <c r="I81" s="164">
        <v>17.477304366582278</v>
      </c>
      <c r="J81" s="164">
        <v>16.791735056969703</v>
      </c>
      <c r="K81" s="165">
        <v>20.677554032499991</v>
      </c>
    </row>
    <row r="82" spans="1:11" x14ac:dyDescent="0.35">
      <c r="A82" s="14" t="str">
        <f>A73</f>
        <v>Load Factor (%)</v>
      </c>
      <c r="B82" s="166">
        <v>0.62504986246409155</v>
      </c>
      <c r="C82" s="167">
        <v>0.47023230699997937</v>
      </c>
      <c r="D82" s="167">
        <v>0.31900212709416481</v>
      </c>
      <c r="E82" s="168">
        <v>8.4249388101288708E-2</v>
      </c>
      <c r="G82" s="14" t="s">
        <v>53</v>
      </c>
      <c r="H82" s="166">
        <v>0.62504986246409155</v>
      </c>
      <c r="I82" s="167">
        <v>0.47023230699997937</v>
      </c>
      <c r="J82" s="167">
        <v>0.31900212709416481</v>
      </c>
      <c r="K82" s="168">
        <v>8.4249388101288708E-2</v>
      </c>
    </row>
    <row r="83" spans="1:11" x14ac:dyDescent="0.35">
      <c r="A83" s="14" t="str">
        <f>A74</f>
        <v>2019 Test Year Monthly Bill ($)</v>
      </c>
      <c r="B83" s="163">
        <v>424249.74629212526</v>
      </c>
      <c r="C83" s="164">
        <v>218242.07377123021</v>
      </c>
      <c r="D83" s="164">
        <v>168696.41542235532</v>
      </c>
      <c r="E83" s="165">
        <v>97099.806628772523</v>
      </c>
      <c r="G83" s="14" t="s">
        <v>168</v>
      </c>
      <c r="H83" s="163">
        <v>1107451.2911663319</v>
      </c>
      <c r="I83" s="164">
        <v>529524.51158979547</v>
      </c>
      <c r="J83" s="164">
        <v>391856.90408902208</v>
      </c>
      <c r="K83" s="165">
        <v>180915.22199335592</v>
      </c>
    </row>
    <row r="84" spans="1:11" x14ac:dyDescent="0.35">
      <c r="A84" s="14" t="str">
        <f t="shared" ref="A84:A86" si="7">A75</f>
        <v>2019 Preferred Monthly Bill ($)</v>
      </c>
      <c r="B84" s="163">
        <v>423530.1543224483</v>
      </c>
      <c r="C84" s="164">
        <v>219278.00049788362</v>
      </c>
      <c r="D84" s="164">
        <v>173164.98335110163</v>
      </c>
      <c r="E84" s="165">
        <v>96016.074046253008</v>
      </c>
      <c r="G84" s="14" t="s">
        <v>171</v>
      </c>
      <c r="H84" s="163">
        <v>1106731.6991966541</v>
      </c>
      <c r="I84" s="164">
        <v>530560.43831644906</v>
      </c>
      <c r="J84" s="164">
        <v>396325.47201776836</v>
      </c>
      <c r="K84" s="165">
        <v>179831.48941083631</v>
      </c>
    </row>
    <row r="85" spans="1:11" x14ac:dyDescent="0.35">
      <c r="A85" s="14" t="str">
        <f t="shared" si="7"/>
        <v>2019 Test Year - 2019 Preferred Increase ($)</v>
      </c>
      <c r="B85" s="163">
        <v>-719.59196967695607</v>
      </c>
      <c r="C85" s="164">
        <v>1035.9267266534152</v>
      </c>
      <c r="D85" s="164">
        <v>4468.5679287463136</v>
      </c>
      <c r="E85" s="165">
        <v>-1083.7325825195148</v>
      </c>
      <c r="G85" s="14" t="s">
        <v>172</v>
      </c>
      <c r="H85" s="163">
        <v>-719.59196967771277</v>
      </c>
      <c r="I85" s="164">
        <v>1035.9267266535899</v>
      </c>
      <c r="J85" s="164">
        <v>4468.5679287462845</v>
      </c>
      <c r="K85" s="165">
        <v>-1083.7325825196167</v>
      </c>
    </row>
    <row r="86" spans="1:11" x14ac:dyDescent="0.35">
      <c r="A86" s="14" t="str">
        <f t="shared" si="7"/>
        <v>2019 Test Year - 2019 Preferred Increase (%)</v>
      </c>
      <c r="B86" s="169">
        <v>-1.6961517972988187E-3</v>
      </c>
      <c r="C86" s="170">
        <v>4.7466865978340808E-3</v>
      </c>
      <c r="D86" s="170">
        <v>2.6488813751961608E-2</v>
      </c>
      <c r="E86" s="171">
        <v>-1.1161016897415573E-2</v>
      </c>
      <c r="G86" s="14" t="s">
        <v>173</v>
      </c>
      <c r="H86" s="169">
        <v>-6.4977301974144782E-4</v>
      </c>
      <c r="I86" s="170">
        <v>1.9563338504263368E-3</v>
      </c>
      <c r="J86" s="170">
        <v>1.1403570747680676E-2</v>
      </c>
      <c r="K86" s="171">
        <v>-5.9902785988865913E-3</v>
      </c>
    </row>
  </sheetData>
  <mergeCells count="5">
    <mergeCell ref="A4:A5"/>
    <mergeCell ref="B4:E4"/>
    <mergeCell ref="G4:G5"/>
    <mergeCell ref="H4:K4"/>
    <mergeCell ref="A1:K1"/>
  </mergeCells>
  <printOptions horizontalCentered="1"/>
  <pageMargins left="0.5" right="0.25" top="1" bottom="0.5" header="0.5" footer="0.3"/>
  <pageSetup fitToHeight="0" orientation="portrait" r:id="rId1"/>
  <headerFooter alignWithMargins="0">
    <oddHeader>&amp;L&amp;"Arial,Bold"Alberta Electric System Operator
2018 ISO Tariff Application&amp;C&amp;"Arial,Bold"Public&amp;R&amp;"Arial,Bold"Table X-1
September xx, 2017</oddHeader>
    <oddFooter>&amp;L&amp;"Arial,Bold"Page &amp;P of &amp;N&amp;C&amp;"Arial,Bold"&amp;A&amp;R&amp;"Arial,Bold"&amp;F</oddFooter>
  </headerFooter>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99C01-95AB-4C1A-B272-D20C1DEBA353}">
  <sheetPr>
    <pageSetUpPr fitToPage="1"/>
  </sheetPr>
  <dimension ref="A1:U48"/>
  <sheetViews>
    <sheetView showGridLines="0" zoomScaleNormal="100" workbookViewId="0">
      <selection activeCell="P30" sqref="P30:P41"/>
    </sheetView>
  </sheetViews>
  <sheetFormatPr defaultColWidth="8.7265625" defaultRowHeight="12.5" x14ac:dyDescent="0.35"/>
  <cols>
    <col min="1" max="10" width="8.7265625" style="24"/>
    <col min="11" max="11" width="2.54296875" style="24" customWidth="1"/>
    <col min="12" max="14" width="8.7265625" style="24"/>
    <col min="15" max="15" width="15.453125" style="24" customWidth="1"/>
    <col min="16" max="16" width="5" style="24" customWidth="1"/>
    <col min="17" max="16384" width="8.7265625" style="24"/>
  </cols>
  <sheetData>
    <row r="1" spans="1:21" ht="13" x14ac:dyDescent="0.3">
      <c r="A1" s="196" t="s">
        <v>183</v>
      </c>
      <c r="B1" s="196"/>
      <c r="C1" s="196"/>
      <c r="D1" s="196"/>
      <c r="E1" s="196"/>
      <c r="F1" s="196"/>
      <c r="G1" s="196"/>
      <c r="H1" s="196"/>
      <c r="I1" s="196"/>
      <c r="J1" s="196"/>
      <c r="K1" s="196"/>
      <c r="L1" s="196"/>
      <c r="M1" s="196"/>
      <c r="N1" s="196"/>
      <c r="O1" s="196"/>
      <c r="P1" s="196"/>
      <c r="Q1" s="196"/>
      <c r="R1" s="196"/>
      <c r="S1" s="196"/>
      <c r="T1" s="196"/>
      <c r="U1" s="196"/>
    </row>
    <row r="2" spans="1:21" ht="13" x14ac:dyDescent="0.3">
      <c r="A2" s="7" t="s">
        <v>177</v>
      </c>
      <c r="B2" s="7"/>
      <c r="C2" s="19"/>
      <c r="D2" s="20"/>
      <c r="E2" s="21"/>
      <c r="F2" s="22"/>
      <c r="G2" s="22"/>
      <c r="H2" s="21"/>
      <c r="I2" s="23"/>
      <c r="J2" s="23"/>
      <c r="L2" s="7" t="s">
        <v>185</v>
      </c>
      <c r="M2" s="7"/>
      <c r="N2" s="19"/>
      <c r="O2" s="20"/>
      <c r="P2" s="21"/>
      <c r="Q2" s="22"/>
      <c r="R2" s="22"/>
      <c r="S2" s="21"/>
      <c r="T2" s="23"/>
      <c r="U2" s="23"/>
    </row>
    <row r="28" spans="1:16" ht="14.5" x14ac:dyDescent="0.35">
      <c r="D28"/>
      <c r="E28"/>
      <c r="O28"/>
      <c r="P28"/>
    </row>
    <row r="29" spans="1:16" x14ac:dyDescent="0.35">
      <c r="C29" s="24" t="s">
        <v>64</v>
      </c>
      <c r="E29" s="24" t="s">
        <v>45</v>
      </c>
      <c r="N29" s="24" t="s">
        <v>64</v>
      </c>
      <c r="P29" s="24" t="s">
        <v>45</v>
      </c>
    </row>
    <row r="30" spans="1:16" x14ac:dyDescent="0.35">
      <c r="A30" s="28">
        <v>-0.6</v>
      </c>
      <c r="B30" s="28">
        <v>-0.5</v>
      </c>
      <c r="C30" s="30" t="s">
        <v>73</v>
      </c>
      <c r="E30" s="24">
        <v>0</v>
      </c>
      <c r="L30" s="28">
        <v>-0.6</v>
      </c>
      <c r="M30" s="28">
        <v>-0.5</v>
      </c>
      <c r="N30" s="30" t="s">
        <v>73</v>
      </c>
      <c r="P30" s="24">
        <v>0</v>
      </c>
    </row>
    <row r="31" spans="1:16" x14ac:dyDescent="0.35">
      <c r="A31" s="28">
        <v>-0.5</v>
      </c>
      <c r="B31" s="28">
        <v>-0.4</v>
      </c>
      <c r="C31" s="30" t="s">
        <v>74</v>
      </c>
      <c r="E31" s="24">
        <v>0</v>
      </c>
      <c r="L31" s="28">
        <v>-0.5</v>
      </c>
      <c r="M31" s="28">
        <v>-0.4</v>
      </c>
      <c r="N31" s="30" t="s">
        <v>74</v>
      </c>
      <c r="P31" s="24">
        <v>0</v>
      </c>
    </row>
    <row r="32" spans="1:16" x14ac:dyDescent="0.35">
      <c r="A32" s="28">
        <v>-0.4</v>
      </c>
      <c r="B32" s="28">
        <v>-0.3</v>
      </c>
      <c r="C32" s="30" t="s">
        <v>75</v>
      </c>
      <c r="E32" s="24">
        <v>0</v>
      </c>
      <c r="L32" s="28">
        <v>-0.4</v>
      </c>
      <c r="M32" s="28">
        <v>-0.3</v>
      </c>
      <c r="N32" s="30" t="s">
        <v>75</v>
      </c>
      <c r="P32" s="24">
        <v>0</v>
      </c>
    </row>
    <row r="33" spans="1:18" x14ac:dyDescent="0.35">
      <c r="A33" s="28">
        <v>-0.3</v>
      </c>
      <c r="B33" s="28">
        <v>-0.2</v>
      </c>
      <c r="C33" s="30" t="s">
        <v>76</v>
      </c>
      <c r="E33" s="24">
        <v>8</v>
      </c>
      <c r="L33" s="28">
        <v>-0.3</v>
      </c>
      <c r="M33" s="28">
        <v>-0.2</v>
      </c>
      <c r="N33" s="30" t="s">
        <v>76</v>
      </c>
      <c r="P33" s="24">
        <v>4</v>
      </c>
    </row>
    <row r="34" spans="1:18" x14ac:dyDescent="0.35">
      <c r="A34" s="28">
        <v>-0.2</v>
      </c>
      <c r="B34" s="28">
        <v>-0.1</v>
      </c>
      <c r="C34" s="30" t="s">
        <v>65</v>
      </c>
      <c r="E34" s="24">
        <v>51</v>
      </c>
      <c r="G34" s="28"/>
      <c r="L34" s="28">
        <v>-0.2</v>
      </c>
      <c r="M34" s="28">
        <v>-0.1</v>
      </c>
      <c r="N34" s="30" t="s">
        <v>65</v>
      </c>
      <c r="P34" s="24">
        <v>37</v>
      </c>
      <c r="R34" s="28"/>
    </row>
    <row r="35" spans="1:18" x14ac:dyDescent="0.35">
      <c r="A35" s="28">
        <v>-0.1</v>
      </c>
      <c r="B35" s="28">
        <v>0</v>
      </c>
      <c r="C35" s="30" t="s">
        <v>67</v>
      </c>
      <c r="E35" s="24">
        <v>266</v>
      </c>
      <c r="L35" s="28">
        <v>-0.1</v>
      </c>
      <c r="M35" s="28">
        <v>0</v>
      </c>
      <c r="N35" s="30" t="s">
        <v>67</v>
      </c>
      <c r="P35" s="24">
        <v>284</v>
      </c>
    </row>
    <row r="36" spans="1:18" x14ac:dyDescent="0.35">
      <c r="A36" s="28">
        <v>0</v>
      </c>
      <c r="B36" s="28">
        <v>0.1</v>
      </c>
      <c r="C36" s="30" t="s">
        <v>66</v>
      </c>
      <c r="E36" s="24">
        <v>227</v>
      </c>
      <c r="L36" s="28">
        <v>0</v>
      </c>
      <c r="M36" s="28">
        <v>0.1</v>
      </c>
      <c r="N36" s="30" t="s">
        <v>66</v>
      </c>
      <c r="P36" s="24">
        <v>236</v>
      </c>
    </row>
    <row r="37" spans="1:18" x14ac:dyDescent="0.35">
      <c r="A37" s="28">
        <f>B36</f>
        <v>0.1</v>
      </c>
      <c r="B37" s="29">
        <f>B36+10%</f>
        <v>0.2</v>
      </c>
      <c r="C37" s="30" t="s">
        <v>68</v>
      </c>
      <c r="E37" s="24">
        <v>4</v>
      </c>
      <c r="L37" s="28">
        <f>M36</f>
        <v>0.1</v>
      </c>
      <c r="M37" s="29">
        <f>M36+10%</f>
        <v>0.2</v>
      </c>
      <c r="N37" s="30" t="s">
        <v>68</v>
      </c>
      <c r="P37" s="24">
        <v>3</v>
      </c>
    </row>
    <row r="38" spans="1:18" x14ac:dyDescent="0.35">
      <c r="A38" s="28">
        <f t="shared" ref="A38:A41" si="0">B37</f>
        <v>0.2</v>
      </c>
      <c r="B38" s="29">
        <f t="shared" ref="B38:B41" si="1">B37+10%</f>
        <v>0.30000000000000004</v>
      </c>
      <c r="C38" s="30" t="s">
        <v>69</v>
      </c>
      <c r="E38" s="24">
        <v>5</v>
      </c>
      <c r="L38" s="28">
        <f t="shared" ref="L38:L41" si="2">M37</f>
        <v>0.2</v>
      </c>
      <c r="M38" s="29">
        <f t="shared" ref="M38:M41" si="3">M37+10%</f>
        <v>0.30000000000000004</v>
      </c>
      <c r="N38" s="30" t="s">
        <v>69</v>
      </c>
      <c r="P38" s="24">
        <v>0</v>
      </c>
    </row>
    <row r="39" spans="1:18" x14ac:dyDescent="0.35">
      <c r="A39" s="28">
        <f t="shared" si="0"/>
        <v>0.30000000000000004</v>
      </c>
      <c r="B39" s="29">
        <f t="shared" si="1"/>
        <v>0.4</v>
      </c>
      <c r="C39" s="30" t="s">
        <v>70</v>
      </c>
      <c r="E39" s="24">
        <v>1</v>
      </c>
      <c r="L39" s="28">
        <f t="shared" si="2"/>
        <v>0.30000000000000004</v>
      </c>
      <c r="M39" s="29">
        <f t="shared" si="3"/>
        <v>0.4</v>
      </c>
      <c r="N39" s="30" t="s">
        <v>70</v>
      </c>
      <c r="P39" s="24">
        <v>0</v>
      </c>
    </row>
    <row r="40" spans="1:18" x14ac:dyDescent="0.35">
      <c r="A40" s="28">
        <f t="shared" si="0"/>
        <v>0.4</v>
      </c>
      <c r="B40" s="29">
        <f t="shared" si="1"/>
        <v>0.5</v>
      </c>
      <c r="C40" s="30" t="s">
        <v>71</v>
      </c>
      <c r="E40" s="24">
        <v>2</v>
      </c>
      <c r="L40" s="28">
        <f t="shared" si="2"/>
        <v>0.4</v>
      </c>
      <c r="M40" s="29">
        <f t="shared" si="3"/>
        <v>0.5</v>
      </c>
      <c r="N40" s="30" t="s">
        <v>71</v>
      </c>
      <c r="P40" s="24">
        <v>0</v>
      </c>
    </row>
    <row r="41" spans="1:18" x14ac:dyDescent="0.35">
      <c r="A41" s="28">
        <f t="shared" si="0"/>
        <v>0.5</v>
      </c>
      <c r="B41" s="29">
        <f t="shared" si="1"/>
        <v>0.6</v>
      </c>
      <c r="C41" s="30" t="s">
        <v>72</v>
      </c>
      <c r="E41" s="24">
        <v>0</v>
      </c>
      <c r="L41" s="28">
        <f t="shared" si="2"/>
        <v>0.5</v>
      </c>
      <c r="M41" s="29">
        <f t="shared" si="3"/>
        <v>0.6</v>
      </c>
      <c r="N41" s="30" t="s">
        <v>72</v>
      </c>
      <c r="P41" s="24">
        <v>0</v>
      </c>
    </row>
    <row r="42" spans="1:18" x14ac:dyDescent="0.25">
      <c r="O42" s="25"/>
      <c r="P42" s="25"/>
    </row>
    <row r="43" spans="1:18" x14ac:dyDescent="0.25">
      <c r="O43" s="25"/>
      <c r="P43" s="25"/>
    </row>
    <row r="44" spans="1:18" x14ac:dyDescent="0.25">
      <c r="O44" s="25"/>
      <c r="P44" s="25"/>
    </row>
    <row r="45" spans="1:18" x14ac:dyDescent="0.25">
      <c r="O45" s="25"/>
      <c r="P45" s="25"/>
    </row>
    <row r="46" spans="1:18" x14ac:dyDescent="0.25">
      <c r="O46" s="25"/>
      <c r="P46" s="25"/>
    </row>
    <row r="47" spans="1:18" x14ac:dyDescent="0.25">
      <c r="O47" s="26"/>
      <c r="P47" s="27"/>
    </row>
    <row r="48" spans="1:18" x14ac:dyDescent="0.25">
      <c r="O48" s="26"/>
      <c r="P48" s="27"/>
    </row>
  </sheetData>
  <mergeCells count="1">
    <mergeCell ref="A1:U1"/>
  </mergeCells>
  <printOptions horizontalCentered="1"/>
  <pageMargins left="0.5" right="0.25" top="1" bottom="0.5" header="0.5" footer="0.3"/>
  <pageSetup fitToHeight="0" orientation="portrait" r:id="rId1"/>
  <headerFooter alignWithMargins="0">
    <oddHeader>&amp;L&amp;"Arial,Bold"Alberta Electric System Operator
2018 ISO Tariff Application&amp;C&amp;"Arial,Bold"Public&amp;R&amp;"Arial,Bold"Table X-1
September xx, 2017</oddHeader>
    <oddFooter>&amp;L&amp;"Arial,Bold"Page &amp;P of &amp;N&amp;C&amp;"Arial,Bold"&amp;A&amp;R&amp;"Arial,Bold"&amp;F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72E39-06F1-4E2D-9961-3BB4BDEDBE5D}">
  <dimension ref="A1:T570"/>
  <sheetViews>
    <sheetView workbookViewId="0">
      <selection activeCell="A3" sqref="A3:O3"/>
    </sheetView>
  </sheetViews>
  <sheetFormatPr defaultRowHeight="14.5" x14ac:dyDescent="0.35"/>
  <cols>
    <col min="1" max="1" width="4" bestFit="1" customWidth="1"/>
    <col min="2" max="2" width="13.1796875" bestFit="1" customWidth="1"/>
    <col min="3" max="3" width="6" bestFit="1" customWidth="1"/>
    <col min="4" max="4" width="7.7265625" bestFit="1" customWidth="1"/>
    <col min="5" max="5" width="5.54296875" bestFit="1" customWidth="1"/>
    <col min="6" max="6" width="6" bestFit="1" customWidth="1"/>
    <col min="7" max="7" width="7" bestFit="1" customWidth="1"/>
    <col min="8" max="9" width="6.26953125" bestFit="1" customWidth="1"/>
    <col min="10" max="10" width="4.54296875" bestFit="1" customWidth="1"/>
    <col min="11" max="11" width="10.26953125" bestFit="1" customWidth="1"/>
    <col min="12" max="13" width="12.26953125" bestFit="1" customWidth="1"/>
    <col min="14" max="15" width="10.7265625" customWidth="1"/>
    <col min="17" max="20" width="14" customWidth="1"/>
  </cols>
  <sheetData>
    <row r="1" spans="1:20" x14ac:dyDescent="0.35">
      <c r="A1" s="196" t="s">
        <v>183</v>
      </c>
      <c r="B1" s="196"/>
      <c r="C1" s="196"/>
      <c r="D1" s="196"/>
      <c r="E1" s="196"/>
      <c r="F1" s="196"/>
      <c r="G1" s="196"/>
      <c r="H1" s="196"/>
      <c r="I1" s="196"/>
      <c r="J1" s="196"/>
      <c r="K1" s="196"/>
      <c r="L1" s="196"/>
      <c r="M1" s="196"/>
      <c r="N1" s="196"/>
      <c r="O1" s="196"/>
      <c r="P1" s="196"/>
      <c r="Q1" s="196"/>
      <c r="R1" s="196"/>
      <c r="S1" s="196"/>
      <c r="T1" s="196"/>
    </row>
    <row r="2" spans="1:20" x14ac:dyDescent="0.35">
      <c r="A2" s="31" t="s">
        <v>178</v>
      </c>
      <c r="B2" s="31"/>
      <c r="C2" s="31"/>
      <c r="D2" s="31"/>
      <c r="E2" s="31"/>
      <c r="F2" s="31"/>
      <c r="G2" s="31"/>
      <c r="H2" s="31"/>
      <c r="I2" s="31"/>
      <c r="J2" s="31"/>
      <c r="K2" s="31"/>
      <c r="L2" s="31"/>
      <c r="M2" s="31"/>
      <c r="N2" s="31"/>
      <c r="O2" s="31"/>
      <c r="Q2" s="203" t="s">
        <v>186</v>
      </c>
      <c r="R2" s="203"/>
      <c r="S2" s="203"/>
      <c r="T2" s="203"/>
    </row>
    <row r="3" spans="1:20" x14ac:dyDescent="0.35">
      <c r="A3" s="204"/>
      <c r="B3" s="204"/>
      <c r="C3" s="204"/>
      <c r="D3" s="204"/>
      <c r="E3" s="204"/>
      <c r="F3" s="204"/>
      <c r="G3" s="204"/>
      <c r="H3" s="204"/>
      <c r="I3" s="204"/>
      <c r="J3" s="204"/>
      <c r="K3" s="204"/>
      <c r="L3" s="204"/>
      <c r="M3" s="204"/>
      <c r="N3" s="204"/>
      <c r="O3" s="204"/>
    </row>
    <row r="4" spans="1:20" x14ac:dyDescent="0.35">
      <c r="A4" s="32"/>
      <c r="B4" s="32"/>
      <c r="C4" s="33" t="s">
        <v>77</v>
      </c>
      <c r="D4" s="34" t="s">
        <v>78</v>
      </c>
      <c r="E4" s="34" t="s">
        <v>34</v>
      </c>
      <c r="F4" s="34" t="s">
        <v>79</v>
      </c>
      <c r="G4" s="34"/>
      <c r="H4" s="34" t="s">
        <v>1</v>
      </c>
      <c r="I4" s="34" t="s">
        <v>0</v>
      </c>
      <c r="J4" s="34" t="s">
        <v>80</v>
      </c>
      <c r="K4" s="34"/>
      <c r="L4" s="205" t="s">
        <v>81</v>
      </c>
      <c r="M4" s="206"/>
      <c r="N4" s="199" t="s">
        <v>174</v>
      </c>
      <c r="O4" s="200"/>
      <c r="Q4" s="205" t="s">
        <v>81</v>
      </c>
      <c r="R4" s="206"/>
      <c r="S4" s="199" t="s">
        <v>174</v>
      </c>
      <c r="T4" s="200"/>
    </row>
    <row r="5" spans="1:20" x14ac:dyDescent="0.35">
      <c r="A5" s="35" t="s">
        <v>82</v>
      </c>
      <c r="B5" s="35" t="s">
        <v>83</v>
      </c>
      <c r="C5" s="36" t="s">
        <v>84</v>
      </c>
      <c r="D5" s="37" t="s">
        <v>85</v>
      </c>
      <c r="E5" s="37" t="s">
        <v>86</v>
      </c>
      <c r="F5" s="37" t="s">
        <v>87</v>
      </c>
      <c r="G5" s="37" t="s">
        <v>191</v>
      </c>
      <c r="H5" s="37" t="s">
        <v>88</v>
      </c>
      <c r="I5" s="37" t="s">
        <v>88</v>
      </c>
      <c r="J5" s="37" t="s">
        <v>89</v>
      </c>
      <c r="K5" s="37"/>
      <c r="L5" s="207"/>
      <c r="M5" s="208"/>
      <c r="N5" s="201" t="s">
        <v>90</v>
      </c>
      <c r="O5" s="202"/>
      <c r="Q5" s="207"/>
      <c r="R5" s="208"/>
      <c r="S5" s="201" t="s">
        <v>90</v>
      </c>
      <c r="T5" s="202"/>
    </row>
    <row r="6" spans="1:20" x14ac:dyDescent="0.35">
      <c r="A6" s="38" t="s">
        <v>91</v>
      </c>
      <c r="B6" s="38" t="s">
        <v>92</v>
      </c>
      <c r="C6" s="39" t="s">
        <v>93</v>
      </c>
      <c r="D6" s="40" t="s">
        <v>94</v>
      </c>
      <c r="E6" s="40" t="s">
        <v>95</v>
      </c>
      <c r="F6" s="40" t="s">
        <v>96</v>
      </c>
      <c r="G6" s="40" t="s">
        <v>192</v>
      </c>
      <c r="H6" s="40" t="s">
        <v>93</v>
      </c>
      <c r="I6" s="40" t="s">
        <v>93</v>
      </c>
      <c r="J6" s="40" t="s">
        <v>98</v>
      </c>
      <c r="K6" s="40" t="s">
        <v>33</v>
      </c>
      <c r="L6" s="41" t="s">
        <v>166</v>
      </c>
      <c r="M6" s="42" t="s">
        <v>167</v>
      </c>
      <c r="N6" s="41" t="s">
        <v>99</v>
      </c>
      <c r="O6" s="43" t="s">
        <v>95</v>
      </c>
      <c r="Q6" s="41" t="s">
        <v>166</v>
      </c>
      <c r="R6" s="42" t="s">
        <v>167</v>
      </c>
      <c r="S6" s="41" t="s">
        <v>99</v>
      </c>
      <c r="T6" s="43" t="s">
        <v>95</v>
      </c>
    </row>
    <row r="7" spans="1:20" s="115" customFormat="1" ht="13" x14ac:dyDescent="0.3">
      <c r="A7" s="115">
        <v>1</v>
      </c>
      <c r="B7" s="116" t="s">
        <v>38</v>
      </c>
      <c r="C7" s="117">
        <v>47.85291999999999</v>
      </c>
      <c r="D7" s="118">
        <v>22511.406119999996</v>
      </c>
      <c r="E7" s="119">
        <v>0.62234699679794669</v>
      </c>
      <c r="F7" s="120">
        <v>1</v>
      </c>
      <c r="G7" s="119">
        <v>7.6661139387097066E-2</v>
      </c>
      <c r="H7" s="117">
        <v>52</v>
      </c>
      <c r="I7" s="115">
        <v>0</v>
      </c>
      <c r="J7" s="120">
        <v>1</v>
      </c>
      <c r="K7" s="115" t="s">
        <v>34</v>
      </c>
      <c r="L7" s="121">
        <v>809547.10912653338</v>
      </c>
      <c r="M7" s="122">
        <v>797968.15262826672</v>
      </c>
      <c r="N7" s="122">
        <f>M7-L7</f>
        <v>-11578.956498266663</v>
      </c>
      <c r="O7" s="123">
        <f>N7/L7</f>
        <v>-1.4303005183675921E-2</v>
      </c>
      <c r="Q7" s="121">
        <v>2155341.5574598666</v>
      </c>
      <c r="R7" s="122">
        <v>2143762.6009616004</v>
      </c>
      <c r="S7" s="122">
        <f>R7-Q7</f>
        <v>-11578.956498266198</v>
      </c>
      <c r="T7" s="123">
        <f>S7/Q7</f>
        <v>-5.3722141895284287E-3</v>
      </c>
    </row>
    <row r="8" spans="1:20" s="115" customFormat="1" ht="13" x14ac:dyDescent="0.3">
      <c r="A8" s="115">
        <v>2</v>
      </c>
      <c r="B8" s="124" t="s">
        <v>38</v>
      </c>
      <c r="C8" s="117">
        <v>20.294866666666667</v>
      </c>
      <c r="D8" s="118">
        <v>11024.60406</v>
      </c>
      <c r="E8" s="119">
        <v>0.71754495370682791</v>
      </c>
      <c r="F8" s="120">
        <v>1</v>
      </c>
      <c r="G8" s="119">
        <v>0.15956888809601155</v>
      </c>
      <c r="H8" s="117">
        <v>16</v>
      </c>
      <c r="I8" s="115">
        <v>0</v>
      </c>
      <c r="J8" s="120">
        <v>1</v>
      </c>
      <c r="K8" s="115" t="s">
        <v>34</v>
      </c>
      <c r="L8" s="125">
        <v>349149.53273993335</v>
      </c>
      <c r="M8" s="122">
        <v>366321.15040080011</v>
      </c>
      <c r="N8" s="122">
        <f t="shared" ref="N8:N71" si="0">M8-L8</f>
        <v>17171.617660866759</v>
      </c>
      <c r="O8" s="126">
        <f t="shared" ref="O8:O71" si="1">N8/L8</f>
        <v>4.9181270632423182E-2</v>
      </c>
      <c r="Q8" s="125">
        <v>956637.28940660006</v>
      </c>
      <c r="R8" s="122">
        <v>973808.90706746676</v>
      </c>
      <c r="S8" s="122">
        <f t="shared" ref="S8:S71" si="2">R8-Q8</f>
        <v>17171.617660866701</v>
      </c>
      <c r="T8" s="126">
        <f t="shared" ref="T8:T71" si="3">S8/Q8</f>
        <v>1.7949977333120912E-2</v>
      </c>
    </row>
    <row r="9" spans="1:20" s="115" customFormat="1" ht="13" x14ac:dyDescent="0.3">
      <c r="A9" s="115">
        <v>3</v>
      </c>
      <c r="B9" s="124" t="s">
        <v>38</v>
      </c>
      <c r="C9" s="117">
        <v>53.373905000000008</v>
      </c>
      <c r="D9" s="118">
        <v>26136.922739999998</v>
      </c>
      <c r="E9" s="119">
        <v>0.60637721918431842</v>
      </c>
      <c r="F9" s="120">
        <v>1</v>
      </c>
      <c r="G9" s="119">
        <v>5.3956752293441101E-2</v>
      </c>
      <c r="H9" s="117">
        <v>56</v>
      </c>
      <c r="I9" s="115">
        <v>0</v>
      </c>
      <c r="J9" s="120">
        <v>1</v>
      </c>
      <c r="K9" s="115" t="s">
        <v>34</v>
      </c>
      <c r="L9" s="125">
        <v>933216.74247806671</v>
      </c>
      <c r="M9" s="122">
        <v>916362.78484819981</v>
      </c>
      <c r="N9" s="122">
        <f t="shared" si="0"/>
        <v>-16853.957629866898</v>
      </c>
      <c r="O9" s="126">
        <f t="shared" si="1"/>
        <v>-1.8060067787803339E-2</v>
      </c>
      <c r="Q9" s="125">
        <v>2501683.2424780666</v>
      </c>
      <c r="R9" s="122">
        <v>2484829.2848481997</v>
      </c>
      <c r="S9" s="122">
        <f t="shared" si="2"/>
        <v>-16853.957629866898</v>
      </c>
      <c r="T9" s="126">
        <f t="shared" si="3"/>
        <v>-6.7370470184594782E-3</v>
      </c>
    </row>
    <row r="10" spans="1:20" s="115" customFormat="1" ht="13" x14ac:dyDescent="0.3">
      <c r="A10" s="115">
        <v>4</v>
      </c>
      <c r="B10" s="124" t="s">
        <v>38</v>
      </c>
      <c r="C10" s="117">
        <v>11.823300000000001</v>
      </c>
      <c r="D10" s="118">
        <v>3338.8054800000004</v>
      </c>
      <c r="E10" s="119">
        <v>0.43545171611620487</v>
      </c>
      <c r="F10" s="120">
        <v>0.39645000000000002</v>
      </c>
      <c r="G10" s="119">
        <v>0.99370358417273352</v>
      </c>
      <c r="H10" s="117">
        <v>13.14</v>
      </c>
      <c r="I10" s="115">
        <v>20</v>
      </c>
      <c r="J10" s="120">
        <v>1</v>
      </c>
      <c r="K10" s="115" t="s">
        <v>35</v>
      </c>
      <c r="L10" s="125">
        <v>84928.852659466662</v>
      </c>
      <c r="M10" s="122">
        <v>105383.92218973332</v>
      </c>
      <c r="N10" s="122">
        <f t="shared" si="0"/>
        <v>20455.069530266657</v>
      </c>
      <c r="O10" s="126">
        <f t="shared" si="1"/>
        <v>0.24084947446875249</v>
      </c>
      <c r="Q10" s="125">
        <v>213373.5434928</v>
      </c>
      <c r="R10" s="122">
        <v>233828.61302306666</v>
      </c>
      <c r="S10" s="122">
        <f t="shared" si="2"/>
        <v>20455.069530266657</v>
      </c>
      <c r="T10" s="126">
        <f t="shared" si="3"/>
        <v>9.5865069283797524E-2</v>
      </c>
    </row>
    <row r="11" spans="1:20" s="115" customFormat="1" ht="13" x14ac:dyDescent="0.3">
      <c r="A11" s="115">
        <v>5</v>
      </c>
      <c r="B11" s="124" t="s">
        <v>38</v>
      </c>
      <c r="C11" s="117">
        <v>9.8693700000000018</v>
      </c>
      <c r="D11" s="118">
        <v>5700.6088000000009</v>
      </c>
      <c r="E11" s="119">
        <v>0.73230377793453416</v>
      </c>
      <c r="F11" s="120">
        <v>1</v>
      </c>
      <c r="G11" s="119">
        <v>0.10677714380646297</v>
      </c>
      <c r="H11" s="117">
        <v>4.3600000000000003</v>
      </c>
      <c r="I11" s="115">
        <v>0</v>
      </c>
      <c r="J11" s="120">
        <v>1</v>
      </c>
      <c r="K11" s="115" t="s">
        <v>34</v>
      </c>
      <c r="L11" s="125">
        <v>198749.05556133331</v>
      </c>
      <c r="M11" s="122">
        <v>204943.21111399998</v>
      </c>
      <c r="N11" s="122">
        <f t="shared" si="0"/>
        <v>6194.1555526666634</v>
      </c>
      <c r="O11" s="126">
        <f t="shared" si="1"/>
        <v>3.1165710625252089E-2</v>
      </c>
      <c r="Q11" s="125">
        <v>517659.42222799995</v>
      </c>
      <c r="R11" s="122">
        <v>523853.57778066664</v>
      </c>
      <c r="S11" s="122">
        <f t="shared" si="2"/>
        <v>6194.1555526666925</v>
      </c>
      <c r="T11" s="126">
        <f t="shared" si="3"/>
        <v>1.196569653075592E-2</v>
      </c>
    </row>
    <row r="12" spans="1:20" s="115" customFormat="1" ht="13" x14ac:dyDescent="0.3">
      <c r="A12" s="115">
        <v>6</v>
      </c>
      <c r="B12" s="124" t="s">
        <v>38</v>
      </c>
      <c r="C12" s="117">
        <v>18.900000000000002</v>
      </c>
      <c r="D12" s="118">
        <v>9822.6021300000011</v>
      </c>
      <c r="E12" s="119">
        <v>0.75453650746507495</v>
      </c>
      <c r="F12" s="120">
        <v>1</v>
      </c>
      <c r="G12" s="119">
        <v>0.17113542783856961</v>
      </c>
      <c r="H12" s="117">
        <v>21</v>
      </c>
      <c r="I12" s="115">
        <v>0</v>
      </c>
      <c r="J12" s="120">
        <v>1</v>
      </c>
      <c r="K12" s="115" t="s">
        <v>34</v>
      </c>
      <c r="L12" s="125">
        <v>321701.02415430004</v>
      </c>
      <c r="M12" s="122">
        <v>335733.45960839995</v>
      </c>
      <c r="N12" s="122">
        <f t="shared" si="0"/>
        <v>14032.435454099905</v>
      </c>
      <c r="O12" s="126">
        <f t="shared" si="1"/>
        <v>4.3619492636024111E-2</v>
      </c>
      <c r="Q12" s="125">
        <v>867371.01498763333</v>
      </c>
      <c r="R12" s="122">
        <v>881403.45044173324</v>
      </c>
      <c r="S12" s="122">
        <f t="shared" si="2"/>
        <v>14032.435454099905</v>
      </c>
      <c r="T12" s="126">
        <f t="shared" si="3"/>
        <v>1.6178123561461151E-2</v>
      </c>
    </row>
    <row r="13" spans="1:20" s="115" customFormat="1" ht="13" x14ac:dyDescent="0.3">
      <c r="A13" s="115">
        <v>7</v>
      </c>
      <c r="B13" s="124" t="s">
        <v>38</v>
      </c>
      <c r="C13" s="117">
        <v>18.910680000000003</v>
      </c>
      <c r="D13" s="118">
        <v>9591.8592599999993</v>
      </c>
      <c r="E13" s="119">
        <v>0.69053094113549141</v>
      </c>
      <c r="F13" s="120">
        <v>1</v>
      </c>
      <c r="G13" s="119">
        <v>4.6276206769740091E-2</v>
      </c>
      <c r="H13" s="117">
        <v>21</v>
      </c>
      <c r="I13" s="115">
        <v>0</v>
      </c>
      <c r="J13" s="120">
        <v>1</v>
      </c>
      <c r="K13" s="115" t="s">
        <v>34</v>
      </c>
      <c r="L13" s="125">
        <v>340019.95125693333</v>
      </c>
      <c r="M13" s="122">
        <v>344500.76886179997</v>
      </c>
      <c r="N13" s="122">
        <f t="shared" si="0"/>
        <v>4480.8176048666355</v>
      </c>
      <c r="O13" s="126">
        <f t="shared" si="1"/>
        <v>1.3178102015198343E-2</v>
      </c>
      <c r="Q13" s="125">
        <v>891517.3762569332</v>
      </c>
      <c r="R13" s="122">
        <v>895998.1938617999</v>
      </c>
      <c r="S13" s="122">
        <f t="shared" si="2"/>
        <v>4480.8176048666937</v>
      </c>
      <c r="T13" s="126">
        <f t="shared" si="3"/>
        <v>5.0260575107123123E-3</v>
      </c>
    </row>
    <row r="14" spans="1:20" s="115" customFormat="1" ht="13" x14ac:dyDescent="0.3">
      <c r="A14" s="115">
        <v>8</v>
      </c>
      <c r="B14" s="124" t="s">
        <v>38</v>
      </c>
      <c r="C14" s="117">
        <v>31.545439999999999</v>
      </c>
      <c r="D14" s="118">
        <v>21364.779180000001</v>
      </c>
      <c r="E14" s="119">
        <v>0.88759634497798656</v>
      </c>
      <c r="F14" s="120">
        <v>0.34189999999999993</v>
      </c>
      <c r="G14" s="119">
        <v>6.1171228974245762E-2</v>
      </c>
      <c r="H14" s="117">
        <v>25</v>
      </c>
      <c r="I14" s="115">
        <v>0</v>
      </c>
      <c r="J14" s="120">
        <v>2</v>
      </c>
      <c r="K14" s="115" t="s">
        <v>34</v>
      </c>
      <c r="L14" s="125">
        <v>577938.55452646664</v>
      </c>
      <c r="M14" s="122">
        <v>611516.84847239999</v>
      </c>
      <c r="N14" s="122">
        <f t="shared" si="0"/>
        <v>33578.293945933343</v>
      </c>
      <c r="O14" s="126">
        <f t="shared" si="1"/>
        <v>5.8100110613741082E-2</v>
      </c>
      <c r="Q14" s="125">
        <v>1744104.0695264668</v>
      </c>
      <c r="R14" s="122">
        <v>1777682.3634724002</v>
      </c>
      <c r="S14" s="122">
        <f t="shared" si="2"/>
        <v>33578.293945933459</v>
      </c>
      <c r="T14" s="126">
        <f t="shared" si="3"/>
        <v>1.9252460063951423E-2</v>
      </c>
    </row>
    <row r="15" spans="1:20" s="115" customFormat="1" ht="13" x14ac:dyDescent="0.3">
      <c r="A15" s="115">
        <v>9</v>
      </c>
      <c r="B15" s="124" t="s">
        <v>38</v>
      </c>
      <c r="C15" s="117">
        <v>28.219944999999999</v>
      </c>
      <c r="D15" s="118">
        <v>12275.3307</v>
      </c>
      <c r="E15" s="119">
        <v>0.56300360749233003</v>
      </c>
      <c r="F15" s="120">
        <v>1</v>
      </c>
      <c r="G15" s="119">
        <v>0.30567837340556592</v>
      </c>
      <c r="H15" s="117">
        <v>24</v>
      </c>
      <c r="I15" s="115">
        <v>0</v>
      </c>
      <c r="J15" s="120">
        <v>1</v>
      </c>
      <c r="K15" s="115" t="s">
        <v>34</v>
      </c>
      <c r="L15" s="125">
        <v>426891.69533533329</v>
      </c>
      <c r="M15" s="122">
        <v>435589.06422933331</v>
      </c>
      <c r="N15" s="122">
        <f t="shared" si="0"/>
        <v>8697.3688940000138</v>
      </c>
      <c r="O15" s="126">
        <f t="shared" si="1"/>
        <v>2.0373713026129565E-2</v>
      </c>
      <c r="Q15" s="125">
        <v>1113187.5378353335</v>
      </c>
      <c r="R15" s="122">
        <v>1121884.9067293336</v>
      </c>
      <c r="S15" s="122">
        <f t="shared" si="2"/>
        <v>8697.368894000072</v>
      </c>
      <c r="T15" s="126">
        <f t="shared" si="3"/>
        <v>7.8130311366157393E-3</v>
      </c>
    </row>
    <row r="16" spans="1:20" s="115" customFormat="1" ht="13" x14ac:dyDescent="0.3">
      <c r="A16" s="115">
        <v>10</v>
      </c>
      <c r="B16" s="124" t="s">
        <v>38</v>
      </c>
      <c r="C16" s="117">
        <v>32.063519999999997</v>
      </c>
      <c r="D16" s="118">
        <v>17626.212240000004</v>
      </c>
      <c r="E16" s="119">
        <v>0.71510174461628107</v>
      </c>
      <c r="F16" s="120">
        <v>1</v>
      </c>
      <c r="G16" s="119">
        <v>0.86466915256549082</v>
      </c>
      <c r="H16" s="117">
        <v>33.409999999999989</v>
      </c>
      <c r="I16" s="115">
        <v>0</v>
      </c>
      <c r="J16" s="120">
        <v>1</v>
      </c>
      <c r="K16" s="115" t="s">
        <v>34</v>
      </c>
      <c r="L16" s="125">
        <v>306847.1245564</v>
      </c>
      <c r="M16" s="122">
        <v>417638.56963986665</v>
      </c>
      <c r="N16" s="122">
        <f t="shared" si="0"/>
        <v>110791.44508346665</v>
      </c>
      <c r="O16" s="126">
        <f t="shared" si="1"/>
        <v>0.36106398338793178</v>
      </c>
      <c r="Q16" s="125">
        <v>1008092.6995564001</v>
      </c>
      <c r="R16" s="122">
        <v>1118884.1446398667</v>
      </c>
      <c r="S16" s="122">
        <f t="shared" si="2"/>
        <v>110791.44508346659</v>
      </c>
      <c r="T16" s="126">
        <f t="shared" si="3"/>
        <v>0.10990204088594147</v>
      </c>
    </row>
    <row r="17" spans="1:20" s="115" customFormat="1" ht="13" x14ac:dyDescent="0.3">
      <c r="A17" s="115">
        <v>11</v>
      </c>
      <c r="B17" s="124" t="s">
        <v>38</v>
      </c>
      <c r="C17" s="117">
        <v>37.756666666666668</v>
      </c>
      <c r="D17" s="118">
        <v>1296.3112606833336</v>
      </c>
      <c r="E17" s="119">
        <v>4.9879385447640534E-2</v>
      </c>
      <c r="F17" s="120">
        <v>0.78170333333333331</v>
      </c>
      <c r="G17" s="119">
        <v>0.92904250236985975</v>
      </c>
      <c r="H17" s="117">
        <v>41.333333333333336</v>
      </c>
      <c r="I17" s="115">
        <v>11.5</v>
      </c>
      <c r="J17" s="120">
        <v>1</v>
      </c>
      <c r="K17" s="115" t="s">
        <v>34</v>
      </c>
      <c r="L17" s="125">
        <v>221462.71192124186</v>
      </c>
      <c r="M17" s="122">
        <v>201984.59582529799</v>
      </c>
      <c r="N17" s="122">
        <f t="shared" si="0"/>
        <v>-19478.116095943871</v>
      </c>
      <c r="O17" s="126">
        <f t="shared" si="1"/>
        <v>-8.7952124883537125E-2</v>
      </c>
      <c r="Q17" s="125">
        <v>277072.18108790851</v>
      </c>
      <c r="R17" s="122">
        <v>257594.06499196467</v>
      </c>
      <c r="S17" s="122">
        <f t="shared" si="2"/>
        <v>-19478.116095943842</v>
      </c>
      <c r="T17" s="126">
        <f t="shared" si="3"/>
        <v>-7.0299789821786154E-2</v>
      </c>
    </row>
    <row r="18" spans="1:20" s="115" customFormat="1" ht="13" x14ac:dyDescent="0.3">
      <c r="A18" s="115">
        <v>12</v>
      </c>
      <c r="B18" s="124" t="s">
        <v>38</v>
      </c>
      <c r="C18" s="117">
        <v>23.249573333333334</v>
      </c>
      <c r="D18" s="118">
        <v>15973.29516</v>
      </c>
      <c r="E18" s="119">
        <v>0.91637293478266846</v>
      </c>
      <c r="F18" s="120">
        <v>1</v>
      </c>
      <c r="G18" s="119">
        <v>4.8133025773237414E-2</v>
      </c>
      <c r="H18" s="117">
        <v>19.5</v>
      </c>
      <c r="I18" s="115">
        <v>0</v>
      </c>
      <c r="J18" s="120">
        <v>1</v>
      </c>
      <c r="K18" s="115" t="s">
        <v>34</v>
      </c>
      <c r="L18" s="125">
        <v>468364.76158926677</v>
      </c>
      <c r="M18" s="122">
        <v>493904.7734838</v>
      </c>
      <c r="N18" s="122">
        <f t="shared" si="0"/>
        <v>25540.011894533236</v>
      </c>
      <c r="O18" s="126">
        <f t="shared" si="1"/>
        <v>5.4530173892395839E-2</v>
      </c>
      <c r="Q18" s="125">
        <v>1346186.3890892668</v>
      </c>
      <c r="R18" s="122">
        <v>1371726.4009837999</v>
      </c>
      <c r="S18" s="122">
        <f t="shared" si="2"/>
        <v>25540.011894533178</v>
      </c>
      <c r="T18" s="126">
        <f t="shared" si="3"/>
        <v>1.8972121618174818E-2</v>
      </c>
    </row>
    <row r="19" spans="1:20" s="115" customFormat="1" ht="13" x14ac:dyDescent="0.3">
      <c r="A19" s="115">
        <v>13</v>
      </c>
      <c r="B19" s="124" t="s">
        <v>38</v>
      </c>
      <c r="C19" s="117">
        <v>25.309920000000002</v>
      </c>
      <c r="D19" s="118">
        <v>15031.46312</v>
      </c>
      <c r="E19" s="119">
        <v>0.75882705701575415</v>
      </c>
      <c r="F19" s="120">
        <v>1</v>
      </c>
      <c r="G19" s="119">
        <v>0.14899610232223015</v>
      </c>
      <c r="H19" s="117">
        <v>26.666666666666668</v>
      </c>
      <c r="I19" s="115">
        <v>0</v>
      </c>
      <c r="J19" s="120">
        <v>1</v>
      </c>
      <c r="K19" s="115" t="s">
        <v>34</v>
      </c>
      <c r="L19" s="125">
        <v>459076.70704320009</v>
      </c>
      <c r="M19" s="122">
        <v>480837.64790159999</v>
      </c>
      <c r="N19" s="122">
        <f t="shared" si="0"/>
        <v>21760.940858399903</v>
      </c>
      <c r="O19" s="126">
        <f t="shared" si="1"/>
        <v>4.7401535570290115E-2</v>
      </c>
      <c r="Q19" s="125">
        <v>1289364.7803765333</v>
      </c>
      <c r="R19" s="122">
        <v>1311125.7212349332</v>
      </c>
      <c r="S19" s="122">
        <f t="shared" si="2"/>
        <v>21760.940858399961</v>
      </c>
      <c r="T19" s="126">
        <f t="shared" si="3"/>
        <v>1.6877257072312083E-2</v>
      </c>
    </row>
    <row r="20" spans="1:20" s="115" customFormat="1" ht="13" x14ac:dyDescent="0.3">
      <c r="A20" s="115">
        <v>14</v>
      </c>
      <c r="B20" s="124" t="s">
        <v>38</v>
      </c>
      <c r="C20" s="117">
        <v>11.603803333333333</v>
      </c>
      <c r="D20" s="118">
        <v>5214.6031999999996</v>
      </c>
      <c r="E20" s="119">
        <v>0.67571097200729124</v>
      </c>
      <c r="F20" s="120">
        <v>1</v>
      </c>
      <c r="G20" s="119">
        <v>0.10244828787116822</v>
      </c>
      <c r="H20" s="117">
        <v>10.700000000000001</v>
      </c>
      <c r="I20" s="115">
        <v>0</v>
      </c>
      <c r="J20" s="120">
        <v>1</v>
      </c>
      <c r="K20" s="115" t="s">
        <v>34</v>
      </c>
      <c r="L20" s="125">
        <v>205813.51687033332</v>
      </c>
      <c r="M20" s="122">
        <v>206831.31853099997</v>
      </c>
      <c r="N20" s="122">
        <f t="shared" si="0"/>
        <v>1017.8016606666497</v>
      </c>
      <c r="O20" s="126">
        <f t="shared" si="1"/>
        <v>4.9452614976104089E-3</v>
      </c>
      <c r="Q20" s="125">
        <v>504840.83937033336</v>
      </c>
      <c r="R20" s="122">
        <v>505858.64103099995</v>
      </c>
      <c r="S20" s="122">
        <f t="shared" si="2"/>
        <v>1017.8016606665915</v>
      </c>
      <c r="T20" s="126">
        <f t="shared" si="3"/>
        <v>2.0160842413938867E-3</v>
      </c>
    </row>
    <row r="21" spans="1:20" s="115" customFormat="1" ht="13" x14ac:dyDescent="0.3">
      <c r="A21" s="115">
        <v>15</v>
      </c>
      <c r="B21" s="124" t="s">
        <v>38</v>
      </c>
      <c r="C21" s="117">
        <v>43.547506666666663</v>
      </c>
      <c r="D21" s="118">
        <v>24485.742540000003</v>
      </c>
      <c r="E21" s="119">
        <v>0.67673254141029826</v>
      </c>
      <c r="F21" s="120">
        <v>1</v>
      </c>
      <c r="G21" s="119">
        <v>0.11839986624870236</v>
      </c>
      <c r="H21" s="117">
        <v>35.072499999999998</v>
      </c>
      <c r="I21" s="115">
        <v>0</v>
      </c>
      <c r="J21" s="120">
        <v>1</v>
      </c>
      <c r="K21" s="115" t="s">
        <v>34</v>
      </c>
      <c r="L21" s="125">
        <v>737476.4214610667</v>
      </c>
      <c r="M21" s="122">
        <v>768731.36813553318</v>
      </c>
      <c r="N21" s="122">
        <f t="shared" si="0"/>
        <v>31254.946674466482</v>
      </c>
      <c r="O21" s="126">
        <f t="shared" si="1"/>
        <v>4.2380943668063442E-2</v>
      </c>
      <c r="Q21" s="125">
        <v>2086070.2806277333</v>
      </c>
      <c r="R21" s="122">
        <v>2117325.2273021997</v>
      </c>
      <c r="S21" s="122">
        <f t="shared" si="2"/>
        <v>31254.946674466366</v>
      </c>
      <c r="T21" s="126">
        <f t="shared" si="3"/>
        <v>1.4982691122497192E-2</v>
      </c>
    </row>
    <row r="22" spans="1:20" s="115" customFormat="1" ht="13" x14ac:dyDescent="0.3">
      <c r="A22" s="115">
        <v>16</v>
      </c>
      <c r="B22" s="124" t="s">
        <v>38</v>
      </c>
      <c r="C22" s="117">
        <v>5.8500000000000005</v>
      </c>
      <c r="D22" s="118">
        <v>1647.9507333333333</v>
      </c>
      <c r="E22" s="119">
        <v>0.52353125185316973</v>
      </c>
      <c r="F22" s="120">
        <v>1</v>
      </c>
      <c r="G22" s="119">
        <v>0.15797598627787313</v>
      </c>
      <c r="H22" s="117">
        <v>6.5</v>
      </c>
      <c r="I22" s="115">
        <v>0</v>
      </c>
      <c r="J22" s="120">
        <v>1</v>
      </c>
      <c r="K22" s="115" t="s">
        <v>34</v>
      </c>
      <c r="L22" s="125">
        <v>88685.907314000011</v>
      </c>
      <c r="M22" s="122">
        <v>88961.997231999994</v>
      </c>
      <c r="N22" s="122">
        <f t="shared" si="0"/>
        <v>276.0899179999833</v>
      </c>
      <c r="O22" s="126">
        <f t="shared" si="1"/>
        <v>3.1131205211946855E-3</v>
      </c>
      <c r="Q22" s="125">
        <v>185496.64064733335</v>
      </c>
      <c r="R22" s="122">
        <v>185772.73056533333</v>
      </c>
      <c r="S22" s="122">
        <f t="shared" si="2"/>
        <v>276.0899179999833</v>
      </c>
      <c r="T22" s="126">
        <f t="shared" si="3"/>
        <v>1.4883823072833222E-3</v>
      </c>
    </row>
    <row r="23" spans="1:20" s="115" customFormat="1" ht="13" x14ac:dyDescent="0.3">
      <c r="A23" s="115">
        <v>17</v>
      </c>
      <c r="B23" s="124" t="s">
        <v>38</v>
      </c>
      <c r="C23" s="117">
        <v>8.4457366666666633</v>
      </c>
      <c r="D23" s="118">
        <v>3930.7069200000001</v>
      </c>
      <c r="E23" s="119">
        <v>0.60013753961111482</v>
      </c>
      <c r="F23" s="120">
        <v>1</v>
      </c>
      <c r="G23" s="119">
        <v>6.6074864962321955E-2</v>
      </c>
      <c r="H23" s="117">
        <v>8.5</v>
      </c>
      <c r="I23" s="115">
        <v>0</v>
      </c>
      <c r="J23" s="120">
        <v>1</v>
      </c>
      <c r="K23" s="115" t="s">
        <v>34</v>
      </c>
      <c r="L23" s="125">
        <v>166048.83385953333</v>
      </c>
      <c r="M23" s="122">
        <v>164736.61446726669</v>
      </c>
      <c r="N23" s="122">
        <f t="shared" si="0"/>
        <v>-1312.2193922666484</v>
      </c>
      <c r="O23" s="126">
        <f t="shared" si="1"/>
        <v>-7.9026113087713803E-3</v>
      </c>
      <c r="Q23" s="125">
        <v>400020.40635953331</v>
      </c>
      <c r="R23" s="122">
        <v>398708.18696726667</v>
      </c>
      <c r="S23" s="122">
        <f t="shared" si="2"/>
        <v>-1312.2193922666484</v>
      </c>
      <c r="T23" s="126">
        <f t="shared" si="3"/>
        <v>-3.2803811290748053E-3</v>
      </c>
    </row>
    <row r="24" spans="1:20" s="115" customFormat="1" ht="13" x14ac:dyDescent="0.3">
      <c r="A24" s="115">
        <v>18</v>
      </c>
      <c r="B24" s="124" t="s">
        <v>38</v>
      </c>
      <c r="C24" s="117">
        <v>2.8013966666666659</v>
      </c>
      <c r="D24" s="118">
        <v>982.85344000000021</v>
      </c>
      <c r="E24" s="119">
        <v>0.44130695908802253</v>
      </c>
      <c r="F24" s="120">
        <v>1</v>
      </c>
      <c r="G24" s="119">
        <v>0.24247215282115331</v>
      </c>
      <c r="H24" s="117">
        <v>2</v>
      </c>
      <c r="I24" s="115">
        <v>0</v>
      </c>
      <c r="J24" s="120">
        <v>1</v>
      </c>
      <c r="K24" s="115" t="s">
        <v>34</v>
      </c>
      <c r="L24" s="125">
        <v>59276.308598400006</v>
      </c>
      <c r="M24" s="122">
        <v>57411.29247586667</v>
      </c>
      <c r="N24" s="122">
        <f t="shared" si="0"/>
        <v>-1865.0161225333359</v>
      </c>
      <c r="O24" s="126">
        <f t="shared" si="1"/>
        <v>-3.1463094896291781E-2</v>
      </c>
      <c r="Q24" s="125">
        <v>120632.04443173332</v>
      </c>
      <c r="R24" s="122">
        <v>118767.02830919999</v>
      </c>
      <c r="S24" s="122">
        <f t="shared" si="2"/>
        <v>-1865.0161225333286</v>
      </c>
      <c r="T24" s="126">
        <f t="shared" si="3"/>
        <v>-1.5460370677782526E-2</v>
      </c>
    </row>
    <row r="25" spans="1:20" s="115" customFormat="1" ht="13" x14ac:dyDescent="0.3">
      <c r="A25" s="115">
        <v>19</v>
      </c>
      <c r="B25" s="124" t="s">
        <v>38</v>
      </c>
      <c r="C25" s="117">
        <v>6.6639049999999997</v>
      </c>
      <c r="D25" s="118">
        <v>3742.0495799999994</v>
      </c>
      <c r="E25" s="119">
        <v>0.71357511958613029</v>
      </c>
      <c r="F25" s="120">
        <v>1</v>
      </c>
      <c r="G25" s="119">
        <v>6.5394325186630797E-2</v>
      </c>
      <c r="H25" s="117">
        <v>6.3999999999999995</v>
      </c>
      <c r="I25" s="115">
        <v>0</v>
      </c>
      <c r="J25" s="120">
        <v>1</v>
      </c>
      <c r="K25" s="115" t="s">
        <v>34</v>
      </c>
      <c r="L25" s="125">
        <v>140785.22988880001</v>
      </c>
      <c r="M25" s="122">
        <v>143975.72901106664</v>
      </c>
      <c r="N25" s="122">
        <f t="shared" si="0"/>
        <v>3190.4991222666285</v>
      </c>
      <c r="O25" s="126">
        <f t="shared" si="1"/>
        <v>2.2662172195099316E-2</v>
      </c>
      <c r="Q25" s="125">
        <v>352377.99822213332</v>
      </c>
      <c r="R25" s="122">
        <v>355568.49734439992</v>
      </c>
      <c r="S25" s="122">
        <f t="shared" si="2"/>
        <v>3190.4991222665994</v>
      </c>
      <c r="T25" s="126">
        <f t="shared" si="3"/>
        <v>9.054195035909594E-3</v>
      </c>
    </row>
    <row r="26" spans="1:20" s="115" customFormat="1" ht="13" x14ac:dyDescent="0.3">
      <c r="A26" s="115">
        <v>20</v>
      </c>
      <c r="B26" s="124" t="s">
        <v>38</v>
      </c>
      <c r="C26" s="117">
        <v>16.275113333333334</v>
      </c>
      <c r="D26" s="118">
        <v>7335.4279366666669</v>
      </c>
      <c r="E26" s="119">
        <v>0.56920063601699156</v>
      </c>
      <c r="F26" s="120">
        <v>5.8960000000000005E-2</v>
      </c>
      <c r="G26" s="119">
        <v>0.32698703697253539</v>
      </c>
      <c r="H26" s="117">
        <v>9.5100000000000016</v>
      </c>
      <c r="I26" s="115">
        <v>144.29999999999998</v>
      </c>
      <c r="J26" s="120">
        <v>2</v>
      </c>
      <c r="K26" s="115" t="s">
        <v>34</v>
      </c>
      <c r="L26" s="125">
        <v>222040.20433970002</v>
      </c>
      <c r="M26" s="122">
        <v>228216.18107026664</v>
      </c>
      <c r="N26" s="122">
        <f t="shared" si="0"/>
        <v>6175.9767305666173</v>
      </c>
      <c r="O26" s="126">
        <f t="shared" si="1"/>
        <v>2.7814677746909162E-2</v>
      </c>
      <c r="Q26" s="125">
        <v>635069.47683970002</v>
      </c>
      <c r="R26" s="122">
        <v>641245.45357026672</v>
      </c>
      <c r="S26" s="122">
        <f t="shared" si="2"/>
        <v>6175.9767305667046</v>
      </c>
      <c r="T26" s="126">
        <f t="shared" si="3"/>
        <v>9.7248835848642162E-3</v>
      </c>
    </row>
    <row r="27" spans="1:20" s="115" customFormat="1" ht="13" x14ac:dyDescent="0.3">
      <c r="A27" s="115">
        <v>21</v>
      </c>
      <c r="B27" s="124" t="s">
        <v>38</v>
      </c>
      <c r="C27" s="117">
        <v>13.5</v>
      </c>
      <c r="D27" s="118">
        <v>4721.5823200000004</v>
      </c>
      <c r="E27" s="119">
        <v>0.73121529130279217</v>
      </c>
      <c r="F27" s="120">
        <v>1</v>
      </c>
      <c r="G27" s="119">
        <v>0.1174058143780744</v>
      </c>
      <c r="H27" s="117">
        <v>15</v>
      </c>
      <c r="I27" s="115">
        <v>0</v>
      </c>
      <c r="J27" s="120">
        <v>1</v>
      </c>
      <c r="K27" s="115" t="s">
        <v>34</v>
      </c>
      <c r="L27" s="125">
        <v>194835.65873186672</v>
      </c>
      <c r="M27" s="122">
        <v>197760.87041426671</v>
      </c>
      <c r="N27" s="122">
        <f t="shared" si="0"/>
        <v>2925.2116823999968</v>
      </c>
      <c r="O27" s="126">
        <f t="shared" si="1"/>
        <v>1.5013738765477626E-2</v>
      </c>
      <c r="Q27" s="125">
        <v>458856.65039853333</v>
      </c>
      <c r="R27" s="122">
        <v>461781.86208093335</v>
      </c>
      <c r="S27" s="122">
        <f t="shared" si="2"/>
        <v>2925.2116824000259</v>
      </c>
      <c r="T27" s="126">
        <f t="shared" si="3"/>
        <v>6.375001168359172E-3</v>
      </c>
    </row>
    <row r="28" spans="1:20" s="115" customFormat="1" ht="13" x14ac:dyDescent="0.3">
      <c r="A28" s="115">
        <v>22</v>
      </c>
      <c r="B28" s="124" t="s">
        <v>38</v>
      </c>
      <c r="C28" s="117">
        <v>21.972539999999995</v>
      </c>
      <c r="D28" s="118">
        <v>10657.097609999999</v>
      </c>
      <c r="E28" s="119">
        <v>0.60874447285416367</v>
      </c>
      <c r="F28" s="120">
        <v>1</v>
      </c>
      <c r="G28" s="119">
        <v>5.7627293650555522E-2</v>
      </c>
      <c r="H28" s="117">
        <v>20</v>
      </c>
      <c r="I28" s="115">
        <v>0</v>
      </c>
      <c r="J28" s="120">
        <v>1</v>
      </c>
      <c r="K28" s="115" t="s">
        <v>34</v>
      </c>
      <c r="L28" s="125">
        <v>403545.79654376669</v>
      </c>
      <c r="M28" s="122">
        <v>398392.00633480004</v>
      </c>
      <c r="N28" s="122">
        <f t="shared" si="0"/>
        <v>-5153.7902089666459</v>
      </c>
      <c r="O28" s="126">
        <f t="shared" si="1"/>
        <v>-1.2771264756335257E-2</v>
      </c>
      <c r="Q28" s="125">
        <v>1043078.3007104334</v>
      </c>
      <c r="R28" s="122">
        <v>1037924.5105014668</v>
      </c>
      <c r="S28" s="122">
        <f t="shared" si="2"/>
        <v>-5153.7902089665877</v>
      </c>
      <c r="T28" s="126">
        <f t="shared" si="3"/>
        <v>-4.9409427896797168E-3</v>
      </c>
    </row>
    <row r="29" spans="1:20" s="115" customFormat="1" ht="13" x14ac:dyDescent="0.3">
      <c r="A29" s="115">
        <v>23</v>
      </c>
      <c r="B29" s="124" t="s">
        <v>38</v>
      </c>
      <c r="C29" s="117">
        <v>12.271500000000001</v>
      </c>
      <c r="D29" s="118">
        <v>6106.3462199999994</v>
      </c>
      <c r="E29" s="119">
        <v>0.82442932905356436</v>
      </c>
      <c r="F29" s="120">
        <v>1</v>
      </c>
      <c r="G29" s="119">
        <v>0.11366437191908874</v>
      </c>
      <c r="H29" s="117">
        <v>13.64</v>
      </c>
      <c r="I29" s="115">
        <v>0</v>
      </c>
      <c r="J29" s="120">
        <v>1</v>
      </c>
      <c r="K29" s="115" t="s">
        <v>34</v>
      </c>
      <c r="L29" s="125">
        <v>213933.28919086664</v>
      </c>
      <c r="M29" s="122">
        <v>221880.22839626667</v>
      </c>
      <c r="N29" s="122">
        <f t="shared" si="0"/>
        <v>7946.9392054000346</v>
      </c>
      <c r="O29" s="126">
        <f t="shared" si="1"/>
        <v>3.7146809809061307E-2</v>
      </c>
      <c r="Q29" s="125">
        <v>548121.39085753332</v>
      </c>
      <c r="R29" s="122">
        <v>556068.33006293338</v>
      </c>
      <c r="S29" s="122">
        <f t="shared" si="2"/>
        <v>7946.9392054000637</v>
      </c>
      <c r="T29" s="126">
        <f t="shared" si="3"/>
        <v>1.4498502225879407E-2</v>
      </c>
    </row>
    <row r="30" spans="1:20" s="115" customFormat="1" ht="13" x14ac:dyDescent="0.3">
      <c r="A30" s="115">
        <v>24</v>
      </c>
      <c r="B30" s="124" t="s">
        <v>38</v>
      </c>
      <c r="C30" s="117">
        <v>23.41488</v>
      </c>
      <c r="D30" s="118">
        <v>10139.274560000002</v>
      </c>
      <c r="E30" s="119">
        <v>0.52682310462711401</v>
      </c>
      <c r="F30" s="120">
        <v>1</v>
      </c>
      <c r="G30" s="119">
        <v>0.13705818524645574</v>
      </c>
      <c r="H30" s="117">
        <v>15.520000000000001</v>
      </c>
      <c r="I30" s="115">
        <v>0</v>
      </c>
      <c r="J30" s="120">
        <v>1</v>
      </c>
      <c r="K30" s="115" t="s">
        <v>34</v>
      </c>
      <c r="L30" s="125">
        <v>412205.38899493328</v>
      </c>
      <c r="M30" s="122">
        <v>399295.20445413329</v>
      </c>
      <c r="N30" s="122">
        <f t="shared" si="0"/>
        <v>-12910.184540799994</v>
      </c>
      <c r="O30" s="126">
        <f t="shared" si="1"/>
        <v>-3.1319785925842621E-2</v>
      </c>
      <c r="Q30" s="125">
        <v>1013458.0556615999</v>
      </c>
      <c r="R30" s="122">
        <v>1000547.8711207999</v>
      </c>
      <c r="S30" s="122">
        <f t="shared" si="2"/>
        <v>-12910.184540799935</v>
      </c>
      <c r="T30" s="126">
        <f t="shared" si="3"/>
        <v>-1.2738745790887204E-2</v>
      </c>
    </row>
    <row r="31" spans="1:20" s="115" customFormat="1" ht="13" x14ac:dyDescent="0.3">
      <c r="A31" s="115">
        <v>25</v>
      </c>
      <c r="B31" s="124" t="s">
        <v>38</v>
      </c>
      <c r="C31" s="117">
        <v>15.169040000000001</v>
      </c>
      <c r="D31" s="118">
        <v>7770.77376</v>
      </c>
      <c r="E31" s="119">
        <v>0.64516395396010517</v>
      </c>
      <c r="F31" s="120">
        <v>1</v>
      </c>
      <c r="G31" s="119">
        <v>0.11958990751430443</v>
      </c>
      <c r="H31" s="117">
        <v>13.050000000000002</v>
      </c>
      <c r="I31" s="115">
        <v>0</v>
      </c>
      <c r="J31" s="120">
        <v>1</v>
      </c>
      <c r="K31" s="115" t="s">
        <v>34</v>
      </c>
      <c r="L31" s="125">
        <v>288404.84208193334</v>
      </c>
      <c r="M31" s="122">
        <v>288507.5191784667</v>
      </c>
      <c r="N31" s="122">
        <f t="shared" si="0"/>
        <v>102.67709653335623</v>
      </c>
      <c r="O31" s="126">
        <f t="shared" si="1"/>
        <v>3.5601724226317445E-4</v>
      </c>
      <c r="Q31" s="125">
        <v>727582.80708193337</v>
      </c>
      <c r="R31" s="122">
        <v>727685.48417846672</v>
      </c>
      <c r="S31" s="122">
        <f t="shared" si="2"/>
        <v>102.67709653335623</v>
      </c>
      <c r="T31" s="126">
        <f t="shared" si="3"/>
        <v>1.4112083948926205E-4</v>
      </c>
    </row>
    <row r="32" spans="1:20" s="115" customFormat="1" ht="13" x14ac:dyDescent="0.3">
      <c r="A32" s="115">
        <v>26</v>
      </c>
      <c r="B32" s="124" t="s">
        <v>38</v>
      </c>
      <c r="C32" s="117">
        <v>0.45000000000000012</v>
      </c>
      <c r="D32" s="118">
        <v>1.4000000000000001E-4</v>
      </c>
      <c r="E32" s="119">
        <v>2.8538812785388127E-5</v>
      </c>
      <c r="F32" s="120">
        <v>1</v>
      </c>
      <c r="G32" s="119">
        <v>1</v>
      </c>
      <c r="H32" s="117">
        <v>0.5</v>
      </c>
      <c r="I32" s="115">
        <v>0</v>
      </c>
      <c r="J32" s="120">
        <v>1</v>
      </c>
      <c r="K32" s="115" t="s">
        <v>34</v>
      </c>
      <c r="L32" s="125">
        <v>15930.571822066669</v>
      </c>
      <c r="M32" s="122">
        <v>15629.523021866664</v>
      </c>
      <c r="N32" s="122">
        <f t="shared" si="0"/>
        <v>-301.04880020000564</v>
      </c>
      <c r="O32" s="126">
        <f t="shared" si="1"/>
        <v>-1.8897551422667681E-2</v>
      </c>
      <c r="Q32" s="125">
        <v>15930.576822066669</v>
      </c>
      <c r="R32" s="122">
        <v>15629.528021866663</v>
      </c>
      <c r="S32" s="122">
        <f t="shared" si="2"/>
        <v>-301.04880020000564</v>
      </c>
      <c r="T32" s="126">
        <f t="shared" si="3"/>
        <v>-1.8897545491447603E-2</v>
      </c>
    </row>
    <row r="33" spans="1:20" s="115" customFormat="1" ht="13" x14ac:dyDescent="0.3">
      <c r="A33" s="115">
        <v>27</v>
      </c>
      <c r="B33" s="124" t="s">
        <v>38</v>
      </c>
      <c r="C33" s="117">
        <v>5.5080000000000018</v>
      </c>
      <c r="D33" s="118">
        <v>804.38803999999993</v>
      </c>
      <c r="E33" s="119">
        <v>0.26880889555462878</v>
      </c>
      <c r="F33" s="120">
        <v>0.75368999999999986</v>
      </c>
      <c r="G33" s="119">
        <v>0.65647022019275103</v>
      </c>
      <c r="H33" s="117">
        <v>6.12</v>
      </c>
      <c r="I33" s="115">
        <v>2</v>
      </c>
      <c r="J33" s="120">
        <v>1</v>
      </c>
      <c r="K33" s="115" t="s">
        <v>35</v>
      </c>
      <c r="L33" s="125">
        <v>67048.739174400005</v>
      </c>
      <c r="M33" s="122">
        <v>64829.471077200003</v>
      </c>
      <c r="N33" s="122">
        <f t="shared" si="0"/>
        <v>-2219.2680972000016</v>
      </c>
      <c r="O33" s="126">
        <f t="shared" si="1"/>
        <v>-3.3099326318836199E-2</v>
      </c>
      <c r="Q33" s="125">
        <v>114185.09250773334</v>
      </c>
      <c r="R33" s="122">
        <v>111965.82441053333</v>
      </c>
      <c r="S33" s="122">
        <f t="shared" si="2"/>
        <v>-2219.2680972000089</v>
      </c>
      <c r="T33" s="126">
        <f t="shared" si="3"/>
        <v>-1.9435707835939321E-2</v>
      </c>
    </row>
    <row r="34" spans="1:20" s="115" customFormat="1" ht="13" x14ac:dyDescent="0.3">
      <c r="A34" s="115">
        <v>28</v>
      </c>
      <c r="B34" s="124" t="s">
        <v>38</v>
      </c>
      <c r="C34" s="117">
        <v>10.7667</v>
      </c>
      <c r="D34" s="118">
        <v>3058.3779999999992</v>
      </c>
      <c r="E34" s="119">
        <v>0.80075667127476835</v>
      </c>
      <c r="F34" s="120">
        <v>1</v>
      </c>
      <c r="G34" s="119">
        <v>0.11533873393491934</v>
      </c>
      <c r="H34" s="117">
        <v>11.960000000000003</v>
      </c>
      <c r="I34" s="115">
        <v>0</v>
      </c>
      <c r="J34" s="120">
        <v>1</v>
      </c>
      <c r="K34" s="115" t="s">
        <v>34</v>
      </c>
      <c r="L34" s="125">
        <v>146760.33405500001</v>
      </c>
      <c r="M34" s="122">
        <v>147063.90548166668</v>
      </c>
      <c r="N34" s="122">
        <f t="shared" si="0"/>
        <v>303.57142666666186</v>
      </c>
      <c r="O34" s="126">
        <f t="shared" si="1"/>
        <v>2.0684841624365288E-3</v>
      </c>
      <c r="Q34" s="125">
        <v>314939.36905500002</v>
      </c>
      <c r="R34" s="122">
        <v>315242.94048166665</v>
      </c>
      <c r="S34" s="122">
        <f t="shared" si="2"/>
        <v>303.57142666663276</v>
      </c>
      <c r="T34" s="126">
        <f t="shared" si="3"/>
        <v>9.6390434634298773E-4</v>
      </c>
    </row>
    <row r="35" spans="1:20" s="115" customFormat="1" ht="13" x14ac:dyDescent="0.3">
      <c r="A35" s="115">
        <v>29</v>
      </c>
      <c r="B35" s="124" t="s">
        <v>38</v>
      </c>
      <c r="C35" s="117">
        <v>1.7866800000000003</v>
      </c>
      <c r="D35" s="118">
        <v>567.0166375</v>
      </c>
      <c r="E35" s="119">
        <v>0.44503370109148582</v>
      </c>
      <c r="F35" s="120">
        <v>1</v>
      </c>
      <c r="G35" s="119">
        <v>0.37178232614581697</v>
      </c>
      <c r="H35" s="117">
        <v>1.9899999999999995</v>
      </c>
      <c r="I35" s="115">
        <v>0</v>
      </c>
      <c r="J35" s="120">
        <v>1</v>
      </c>
      <c r="K35" s="115" t="s">
        <v>34</v>
      </c>
      <c r="L35" s="125">
        <v>38285.46824179167</v>
      </c>
      <c r="M35" s="122">
        <v>37968.919371833334</v>
      </c>
      <c r="N35" s="122">
        <f t="shared" si="0"/>
        <v>-316.54886995833658</v>
      </c>
      <c r="O35" s="126">
        <f t="shared" si="1"/>
        <v>-8.2681206341574266E-3</v>
      </c>
      <c r="Q35" s="125">
        <v>69853.158241791665</v>
      </c>
      <c r="R35" s="122">
        <v>69536.609371833329</v>
      </c>
      <c r="S35" s="122">
        <f t="shared" si="2"/>
        <v>-316.54886995833658</v>
      </c>
      <c r="T35" s="126">
        <f t="shared" si="3"/>
        <v>-4.5316328985817011E-3</v>
      </c>
    </row>
    <row r="36" spans="1:20" s="115" customFormat="1" ht="13" x14ac:dyDescent="0.3">
      <c r="A36" s="115">
        <v>30</v>
      </c>
      <c r="B36" s="124" t="s">
        <v>38</v>
      </c>
      <c r="C36" s="117">
        <v>5.8500000000000005</v>
      </c>
      <c r="D36" s="118">
        <v>1108.55576</v>
      </c>
      <c r="E36" s="119">
        <v>0.78309072516840728</v>
      </c>
      <c r="F36" s="120">
        <v>1</v>
      </c>
      <c r="G36" s="119">
        <v>0.10980610408784719</v>
      </c>
      <c r="H36" s="117">
        <v>6.5</v>
      </c>
      <c r="I36" s="115">
        <v>0</v>
      </c>
      <c r="J36" s="120">
        <v>1</v>
      </c>
      <c r="K36" s="115" t="s">
        <v>34</v>
      </c>
      <c r="L36" s="125">
        <v>77054.554498599988</v>
      </c>
      <c r="M36" s="122">
        <v>75948.502961800012</v>
      </c>
      <c r="N36" s="122">
        <f t="shared" si="0"/>
        <v>-1106.051536799976</v>
      </c>
      <c r="O36" s="126">
        <f t="shared" si="1"/>
        <v>-1.4354135767796464E-2</v>
      </c>
      <c r="Q36" s="125">
        <v>138486.96616526664</v>
      </c>
      <c r="R36" s="122">
        <v>137380.91462846668</v>
      </c>
      <c r="S36" s="122">
        <f t="shared" si="2"/>
        <v>-1106.0515367999615</v>
      </c>
      <c r="T36" s="126">
        <f t="shared" si="3"/>
        <v>-7.9866832773275512E-3</v>
      </c>
    </row>
    <row r="37" spans="1:20" s="115" customFormat="1" ht="13" x14ac:dyDescent="0.3">
      <c r="A37" s="115">
        <v>31</v>
      </c>
      <c r="B37" s="124" t="s">
        <v>38</v>
      </c>
      <c r="C37" s="117">
        <v>12.599999999999996</v>
      </c>
      <c r="D37" s="118">
        <v>2050.9300699999999</v>
      </c>
      <c r="E37" s="119">
        <v>0.37186219379703278</v>
      </c>
      <c r="F37" s="120">
        <v>1</v>
      </c>
      <c r="G37" s="119">
        <v>0.31067767061721296</v>
      </c>
      <c r="H37" s="117">
        <v>14</v>
      </c>
      <c r="I37" s="115">
        <v>93</v>
      </c>
      <c r="J37" s="120">
        <v>1</v>
      </c>
      <c r="K37" s="115" t="s">
        <v>34</v>
      </c>
      <c r="L37" s="125">
        <v>136630.26818103335</v>
      </c>
      <c r="M37" s="122">
        <v>133318.9991476</v>
      </c>
      <c r="N37" s="122">
        <f t="shared" si="0"/>
        <v>-3311.2690334333456</v>
      </c>
      <c r="O37" s="126">
        <f t="shared" si="1"/>
        <v>-2.4235252389653197E-2</v>
      </c>
      <c r="Q37" s="125">
        <v>258775.35151436666</v>
      </c>
      <c r="R37" s="122">
        <v>255464.08248093331</v>
      </c>
      <c r="S37" s="122">
        <f t="shared" si="2"/>
        <v>-3311.2690334333456</v>
      </c>
      <c r="T37" s="126">
        <f t="shared" si="3"/>
        <v>-1.2795921304156787E-2</v>
      </c>
    </row>
    <row r="38" spans="1:20" s="115" customFormat="1" ht="13" x14ac:dyDescent="0.3">
      <c r="A38" s="115">
        <v>32</v>
      </c>
      <c r="B38" s="124" t="s">
        <v>38</v>
      </c>
      <c r="C38" s="117">
        <v>6.8850000000000007</v>
      </c>
      <c r="D38" s="118">
        <v>1218.6012999999998</v>
      </c>
      <c r="E38" s="119">
        <v>0.43921993383089908</v>
      </c>
      <c r="F38" s="120">
        <v>1</v>
      </c>
      <c r="G38" s="119">
        <v>0.13530373217688396</v>
      </c>
      <c r="H38" s="117">
        <v>7.6500000000000012</v>
      </c>
      <c r="I38" s="115">
        <v>0</v>
      </c>
      <c r="J38" s="120">
        <v>1</v>
      </c>
      <c r="K38" s="115" t="s">
        <v>34</v>
      </c>
      <c r="L38" s="125">
        <v>88029.360617999992</v>
      </c>
      <c r="M38" s="122">
        <v>86258.582492333328</v>
      </c>
      <c r="N38" s="122">
        <f t="shared" si="0"/>
        <v>-1770.778125666664</v>
      </c>
      <c r="O38" s="126">
        <f t="shared" si="1"/>
        <v>-2.0115767208066945E-2</v>
      </c>
      <c r="Q38" s="125">
        <v>162592.09395133331</v>
      </c>
      <c r="R38" s="122">
        <v>160821.31582566665</v>
      </c>
      <c r="S38" s="122">
        <f t="shared" si="2"/>
        <v>-1770.778125666664</v>
      </c>
      <c r="T38" s="126">
        <f t="shared" si="3"/>
        <v>-1.0890923922762747E-2</v>
      </c>
    </row>
    <row r="39" spans="1:20" s="115" customFormat="1" ht="13" x14ac:dyDescent="0.3">
      <c r="A39" s="115">
        <v>33</v>
      </c>
      <c r="B39" s="124" t="s">
        <v>38</v>
      </c>
      <c r="C39" s="117">
        <v>10.962000000000002</v>
      </c>
      <c r="D39" s="118">
        <v>2428.4721599999998</v>
      </c>
      <c r="E39" s="119">
        <v>0.39244457717308673</v>
      </c>
      <c r="F39" s="120">
        <v>1</v>
      </c>
      <c r="G39" s="119">
        <v>0.2311516354955141</v>
      </c>
      <c r="H39" s="117">
        <v>12.180000000000001</v>
      </c>
      <c r="I39" s="115">
        <v>0</v>
      </c>
      <c r="J39" s="120">
        <v>1</v>
      </c>
      <c r="K39" s="115" t="s">
        <v>34</v>
      </c>
      <c r="L39" s="125">
        <v>136018.36015093329</v>
      </c>
      <c r="M39" s="122">
        <v>133782.40189546664</v>
      </c>
      <c r="N39" s="122">
        <f t="shared" si="0"/>
        <v>-2235.9582554666558</v>
      </c>
      <c r="O39" s="126">
        <f t="shared" si="1"/>
        <v>-1.6438650289457367E-2</v>
      </c>
      <c r="Q39" s="125">
        <v>264078.83181759994</v>
      </c>
      <c r="R39" s="122">
        <v>261842.87356213332</v>
      </c>
      <c r="S39" s="122">
        <f t="shared" si="2"/>
        <v>-2235.9582554666267</v>
      </c>
      <c r="T39" s="126">
        <f t="shared" si="3"/>
        <v>-8.467010551648493E-3</v>
      </c>
    </row>
    <row r="40" spans="1:20" s="115" customFormat="1" ht="13" x14ac:dyDescent="0.3">
      <c r="A40" s="115">
        <v>34</v>
      </c>
      <c r="B40" s="124" t="s">
        <v>38</v>
      </c>
      <c r="C40" s="117">
        <v>3.5999999999999995E-3</v>
      </c>
      <c r="D40" s="118">
        <v>1.4599999999999997</v>
      </c>
      <c r="E40" s="119">
        <v>0.99999999999999978</v>
      </c>
      <c r="F40" s="120">
        <v>1</v>
      </c>
      <c r="G40" s="119">
        <v>0</v>
      </c>
      <c r="H40" s="117">
        <v>0</v>
      </c>
      <c r="I40" s="115">
        <v>0</v>
      </c>
      <c r="J40" s="120">
        <v>1</v>
      </c>
      <c r="K40" s="115" t="s">
        <v>34</v>
      </c>
      <c r="L40" s="125">
        <v>12756.669733333336</v>
      </c>
      <c r="M40" s="122">
        <v>12758.101533333334</v>
      </c>
      <c r="N40" s="122">
        <f t="shared" si="0"/>
        <v>1.431799999998475</v>
      </c>
      <c r="O40" s="126">
        <f t="shared" si="1"/>
        <v>1.1223932499068811E-4</v>
      </c>
      <c r="Q40" s="125">
        <v>12836.794733333336</v>
      </c>
      <c r="R40" s="122">
        <v>12838.226533333334</v>
      </c>
      <c r="S40" s="122">
        <f t="shared" si="2"/>
        <v>1.431799999998475</v>
      </c>
      <c r="T40" s="126">
        <f t="shared" si="3"/>
        <v>1.115387469958148E-4</v>
      </c>
    </row>
    <row r="41" spans="1:20" s="115" customFormat="1" ht="13" x14ac:dyDescent="0.3">
      <c r="A41" s="115">
        <v>35</v>
      </c>
      <c r="B41" s="124" t="s">
        <v>38</v>
      </c>
      <c r="C41" s="117">
        <v>3.5999999999999995E-3</v>
      </c>
      <c r="D41" s="118">
        <v>1.4599999999999997</v>
      </c>
      <c r="E41" s="119">
        <v>0.99999999999999978</v>
      </c>
      <c r="F41" s="120">
        <v>1</v>
      </c>
      <c r="G41" s="119">
        <v>0</v>
      </c>
      <c r="H41" s="117">
        <v>0</v>
      </c>
      <c r="I41" s="115">
        <v>0</v>
      </c>
      <c r="J41" s="120">
        <v>1</v>
      </c>
      <c r="K41" s="115" t="s">
        <v>34</v>
      </c>
      <c r="L41" s="125">
        <v>12756.669733333336</v>
      </c>
      <c r="M41" s="122">
        <v>12758.101533333334</v>
      </c>
      <c r="N41" s="122">
        <f t="shared" si="0"/>
        <v>1.431799999998475</v>
      </c>
      <c r="O41" s="126">
        <f t="shared" si="1"/>
        <v>1.1223932499068811E-4</v>
      </c>
      <c r="Q41" s="125">
        <v>12836.794733333336</v>
      </c>
      <c r="R41" s="122">
        <v>12838.226533333334</v>
      </c>
      <c r="S41" s="122">
        <f t="shared" si="2"/>
        <v>1.431799999998475</v>
      </c>
      <c r="T41" s="126">
        <f t="shared" si="3"/>
        <v>1.115387469958148E-4</v>
      </c>
    </row>
    <row r="42" spans="1:20" s="115" customFormat="1" ht="13" x14ac:dyDescent="0.3">
      <c r="A42" s="115">
        <v>36</v>
      </c>
      <c r="B42" s="124" t="s">
        <v>38</v>
      </c>
      <c r="C42" s="117">
        <v>4.9211333333333327</v>
      </c>
      <c r="D42" s="118">
        <v>1606.6553775000002</v>
      </c>
      <c r="E42" s="119">
        <v>0.40700385708106068</v>
      </c>
      <c r="F42" s="120">
        <v>1</v>
      </c>
      <c r="G42" s="119">
        <v>8.8408633538999082E-2</v>
      </c>
      <c r="H42" s="117">
        <v>2.899999999999999</v>
      </c>
      <c r="I42" s="115">
        <v>0</v>
      </c>
      <c r="J42" s="120">
        <v>1</v>
      </c>
      <c r="K42" s="115" t="s">
        <v>34</v>
      </c>
      <c r="L42" s="125">
        <v>85878.942429858318</v>
      </c>
      <c r="M42" s="122">
        <v>84440.051481699993</v>
      </c>
      <c r="N42" s="122">
        <f t="shared" si="0"/>
        <v>-1438.890948158325</v>
      </c>
      <c r="O42" s="126">
        <f t="shared" si="1"/>
        <v>-1.6754875030436479E-2</v>
      </c>
      <c r="Q42" s="125">
        <v>175975.62076319166</v>
      </c>
      <c r="R42" s="122">
        <v>174536.72981503332</v>
      </c>
      <c r="S42" s="122">
        <f t="shared" si="2"/>
        <v>-1438.8909481583396</v>
      </c>
      <c r="T42" s="126">
        <f t="shared" si="3"/>
        <v>-8.1766493672134188E-3</v>
      </c>
    </row>
    <row r="43" spans="1:20" s="115" customFormat="1" ht="13" x14ac:dyDescent="0.3">
      <c r="A43" s="115">
        <v>37</v>
      </c>
      <c r="B43" s="124" t="s">
        <v>38</v>
      </c>
      <c r="C43" s="117">
        <v>28.836000000000009</v>
      </c>
      <c r="D43" s="118">
        <v>11079.12449</v>
      </c>
      <c r="E43" s="119">
        <v>0.7845393768203035</v>
      </c>
      <c r="F43" s="120">
        <v>1</v>
      </c>
      <c r="G43" s="119">
        <v>0.10149729534772511</v>
      </c>
      <c r="H43" s="117">
        <v>32.040000000000006</v>
      </c>
      <c r="I43" s="115">
        <v>0</v>
      </c>
      <c r="J43" s="120">
        <v>1</v>
      </c>
      <c r="K43" s="115" t="s">
        <v>34</v>
      </c>
      <c r="L43" s="125">
        <v>398225.36788889999</v>
      </c>
      <c r="M43" s="122">
        <v>405326.51583486656</v>
      </c>
      <c r="N43" s="122">
        <f t="shared" si="0"/>
        <v>7101.1479459665716</v>
      </c>
      <c r="O43" s="126">
        <f t="shared" si="1"/>
        <v>1.783198288851278E-2</v>
      </c>
      <c r="Q43" s="125">
        <v>1010234.8345555667</v>
      </c>
      <c r="R43" s="122">
        <v>1017335.9825015332</v>
      </c>
      <c r="S43" s="122">
        <f t="shared" si="2"/>
        <v>7101.1479459665716</v>
      </c>
      <c r="T43" s="126">
        <f t="shared" si="3"/>
        <v>7.0292051937513962E-3</v>
      </c>
    </row>
    <row r="44" spans="1:20" s="115" customFormat="1" ht="13" x14ac:dyDescent="0.3">
      <c r="A44" s="115">
        <v>38</v>
      </c>
      <c r="B44" s="124" t="s">
        <v>38</v>
      </c>
      <c r="C44" s="117">
        <v>32.646419999999992</v>
      </c>
      <c r="D44" s="118">
        <v>19237.783240000001</v>
      </c>
      <c r="E44" s="119">
        <v>0.65975713119140234</v>
      </c>
      <c r="F44" s="120">
        <v>1</v>
      </c>
      <c r="G44" s="119">
        <v>0.16991181892367002</v>
      </c>
      <c r="H44" s="117">
        <v>31.259999999999994</v>
      </c>
      <c r="I44" s="115">
        <v>0</v>
      </c>
      <c r="J44" s="120">
        <v>1</v>
      </c>
      <c r="K44" s="115" t="s">
        <v>34</v>
      </c>
      <c r="L44" s="125">
        <v>592393.6474430667</v>
      </c>
      <c r="M44" s="122">
        <v>614157.23909653327</v>
      </c>
      <c r="N44" s="122">
        <f t="shared" si="0"/>
        <v>21763.591653466574</v>
      </c>
      <c r="O44" s="126">
        <f t="shared" si="1"/>
        <v>3.6738394726891818E-2</v>
      </c>
      <c r="Q44" s="125">
        <v>1661861.0516097331</v>
      </c>
      <c r="R44" s="122">
        <v>1683624.6432631998</v>
      </c>
      <c r="S44" s="122">
        <f t="shared" si="2"/>
        <v>21763.59165346669</v>
      </c>
      <c r="T44" s="126">
        <f t="shared" si="3"/>
        <v>1.309591534887093E-2</v>
      </c>
    </row>
    <row r="45" spans="1:20" s="115" customFormat="1" ht="13" x14ac:dyDescent="0.3">
      <c r="A45" s="115">
        <v>39</v>
      </c>
      <c r="B45" s="124" t="s">
        <v>38</v>
      </c>
      <c r="C45" s="117">
        <v>9.0464466666666663</v>
      </c>
      <c r="D45" s="118">
        <v>4292.3797999999997</v>
      </c>
      <c r="E45" s="119">
        <v>0.42940067132635212</v>
      </c>
      <c r="F45" s="120">
        <v>1</v>
      </c>
      <c r="G45" s="119">
        <v>0.16116961697267862</v>
      </c>
      <c r="H45" s="117">
        <v>5.4099999999999993</v>
      </c>
      <c r="I45" s="115">
        <v>0</v>
      </c>
      <c r="J45" s="120">
        <v>1</v>
      </c>
      <c r="K45" s="115" t="s">
        <v>34</v>
      </c>
      <c r="L45" s="125">
        <v>182706.97902966666</v>
      </c>
      <c r="M45" s="122">
        <v>180319.08949566667</v>
      </c>
      <c r="N45" s="122">
        <f t="shared" si="0"/>
        <v>-2387.8895339999872</v>
      </c>
      <c r="O45" s="126">
        <f t="shared" si="1"/>
        <v>-1.3069503675676553E-2</v>
      </c>
      <c r="Q45" s="125">
        <v>452390.62986300001</v>
      </c>
      <c r="R45" s="122">
        <v>450002.74032899999</v>
      </c>
      <c r="S45" s="122">
        <f t="shared" si="2"/>
        <v>-2387.8895340000163</v>
      </c>
      <c r="T45" s="126">
        <f t="shared" si="3"/>
        <v>-5.2783797372707615E-3</v>
      </c>
    </row>
    <row r="46" spans="1:20" s="115" customFormat="1" ht="13" x14ac:dyDescent="0.3">
      <c r="A46" s="115">
        <v>40</v>
      </c>
      <c r="B46" s="124" t="s">
        <v>38</v>
      </c>
      <c r="C46" s="117">
        <v>19.800000000000004</v>
      </c>
      <c r="D46" s="118">
        <v>7759.1885400000001</v>
      </c>
      <c r="E46" s="119">
        <v>0.56518128920262645</v>
      </c>
      <c r="F46" s="120">
        <v>1</v>
      </c>
      <c r="G46" s="119">
        <v>0.21135330837482402</v>
      </c>
      <c r="H46" s="117">
        <v>22</v>
      </c>
      <c r="I46" s="115">
        <v>0</v>
      </c>
      <c r="J46" s="120">
        <v>1</v>
      </c>
      <c r="K46" s="115" t="s">
        <v>34</v>
      </c>
      <c r="L46" s="125">
        <v>295274.53759773338</v>
      </c>
      <c r="M46" s="122">
        <v>298689.38165220001</v>
      </c>
      <c r="N46" s="122">
        <f t="shared" si="0"/>
        <v>3414.8440544666373</v>
      </c>
      <c r="O46" s="126">
        <f t="shared" si="1"/>
        <v>1.1564979771871974E-2</v>
      </c>
      <c r="Q46" s="125">
        <v>731069.0109310667</v>
      </c>
      <c r="R46" s="122">
        <v>734483.85498553328</v>
      </c>
      <c r="S46" s="122">
        <f t="shared" si="2"/>
        <v>3414.8440544665791</v>
      </c>
      <c r="T46" s="126">
        <f t="shared" si="3"/>
        <v>4.671028320729311E-3</v>
      </c>
    </row>
    <row r="47" spans="1:20" s="115" customFormat="1" ht="13" x14ac:dyDescent="0.3">
      <c r="A47" s="115">
        <v>41</v>
      </c>
      <c r="B47" s="124" t="s">
        <v>38</v>
      </c>
      <c r="C47" s="117">
        <v>54.249733333333346</v>
      </c>
      <c r="D47" s="118">
        <v>28372.966650000002</v>
      </c>
      <c r="E47" s="119">
        <v>0.67508506681429903</v>
      </c>
      <c r="F47" s="120">
        <v>0.91681999999999964</v>
      </c>
      <c r="G47" s="119">
        <v>0.92114438864458381</v>
      </c>
      <c r="H47" s="117">
        <v>55</v>
      </c>
      <c r="I47" s="115">
        <v>4.9900000000000011</v>
      </c>
      <c r="J47" s="120">
        <v>1</v>
      </c>
      <c r="K47" s="115" t="s">
        <v>35</v>
      </c>
      <c r="L47" s="125">
        <v>445012.21634816658</v>
      </c>
      <c r="M47" s="122">
        <v>633479.12173866667</v>
      </c>
      <c r="N47" s="122">
        <f t="shared" si="0"/>
        <v>188466.90539050009</v>
      </c>
      <c r="O47" s="126">
        <f t="shared" si="1"/>
        <v>0.42350950932782538</v>
      </c>
      <c r="Q47" s="125">
        <v>1672527.9338481668</v>
      </c>
      <c r="R47" s="122">
        <v>1860994.8392386669</v>
      </c>
      <c r="S47" s="122">
        <f t="shared" si="2"/>
        <v>188466.90539050009</v>
      </c>
      <c r="T47" s="126">
        <f t="shared" si="3"/>
        <v>0.11268386110411549</v>
      </c>
    </row>
    <row r="48" spans="1:20" s="115" customFormat="1" ht="13" x14ac:dyDescent="0.3">
      <c r="A48" s="115">
        <v>42</v>
      </c>
      <c r="B48" s="124" t="s">
        <v>38</v>
      </c>
      <c r="C48" s="117">
        <v>28.800000000000008</v>
      </c>
      <c r="D48" s="118">
        <v>9178.43606</v>
      </c>
      <c r="E48" s="119">
        <v>0.82376774759102911</v>
      </c>
      <c r="F48" s="120">
        <v>1</v>
      </c>
      <c r="G48" s="119">
        <v>0.14745623249299722</v>
      </c>
      <c r="H48" s="117">
        <v>32</v>
      </c>
      <c r="I48" s="115">
        <v>0</v>
      </c>
      <c r="J48" s="120">
        <v>1</v>
      </c>
      <c r="K48" s="115" t="s">
        <v>34</v>
      </c>
      <c r="L48" s="125">
        <v>352120.56564493338</v>
      </c>
      <c r="M48" s="122">
        <v>358724.68947913329</v>
      </c>
      <c r="N48" s="122">
        <f t="shared" si="0"/>
        <v>6604.1238341999124</v>
      </c>
      <c r="O48" s="126">
        <f t="shared" si="1"/>
        <v>1.8755291449972535E-2</v>
      </c>
      <c r="Q48" s="125">
        <v>856114.46397826681</v>
      </c>
      <c r="R48" s="122">
        <v>862718.58781246666</v>
      </c>
      <c r="S48" s="122">
        <f t="shared" si="2"/>
        <v>6604.1238341998542</v>
      </c>
      <c r="T48" s="126">
        <f t="shared" si="3"/>
        <v>7.7140664152679297E-3</v>
      </c>
    </row>
    <row r="49" spans="1:20" s="115" customFormat="1" ht="13" x14ac:dyDescent="0.3">
      <c r="A49" s="115">
        <v>43</v>
      </c>
      <c r="B49" s="124" t="s">
        <v>38</v>
      </c>
      <c r="C49" s="117">
        <v>10.799999999999999</v>
      </c>
      <c r="D49" s="118">
        <v>2890.6422600000005</v>
      </c>
      <c r="E49" s="119">
        <v>0.68838032616548106</v>
      </c>
      <c r="F49" s="120">
        <v>1</v>
      </c>
      <c r="G49" s="119">
        <v>0.13008713554579332</v>
      </c>
      <c r="H49" s="117">
        <v>12</v>
      </c>
      <c r="I49" s="115">
        <v>0</v>
      </c>
      <c r="J49" s="120">
        <v>1</v>
      </c>
      <c r="K49" s="115" t="s">
        <v>34</v>
      </c>
      <c r="L49" s="125">
        <v>142878.34913526665</v>
      </c>
      <c r="M49" s="122">
        <v>143081.80877013333</v>
      </c>
      <c r="N49" s="122">
        <f t="shared" si="0"/>
        <v>203.45963486668188</v>
      </c>
      <c r="O49" s="126">
        <f t="shared" si="1"/>
        <v>1.4240060589870154E-3</v>
      </c>
      <c r="Q49" s="125">
        <v>304787.83663526666</v>
      </c>
      <c r="R49" s="122">
        <v>304991.29627013335</v>
      </c>
      <c r="S49" s="122">
        <f t="shared" si="2"/>
        <v>203.45963486668188</v>
      </c>
      <c r="T49" s="126">
        <f t="shared" si="3"/>
        <v>6.6754512618611437E-4</v>
      </c>
    </row>
    <row r="50" spans="1:20" s="115" customFormat="1" ht="13" x14ac:dyDescent="0.3">
      <c r="A50" s="115">
        <v>44</v>
      </c>
      <c r="B50" s="124" t="s">
        <v>38</v>
      </c>
      <c r="C50" s="117">
        <v>22.488210000000006</v>
      </c>
      <c r="D50" s="118">
        <v>5197.3154000000004</v>
      </c>
      <c r="E50" s="119">
        <v>0.79951062520059613</v>
      </c>
      <c r="F50" s="120">
        <v>1</v>
      </c>
      <c r="G50" s="119">
        <v>0.15577046777808734</v>
      </c>
      <c r="H50" s="117">
        <v>24.990000000000006</v>
      </c>
      <c r="I50" s="115">
        <v>0</v>
      </c>
      <c r="J50" s="120">
        <v>1</v>
      </c>
      <c r="K50" s="115" t="s">
        <v>34</v>
      </c>
      <c r="L50" s="125">
        <v>244019.58428399998</v>
      </c>
      <c r="M50" s="122">
        <v>244075.53650533329</v>
      </c>
      <c r="N50" s="122">
        <f t="shared" si="0"/>
        <v>55.952221333311172</v>
      </c>
      <c r="O50" s="126">
        <f t="shared" si="1"/>
        <v>2.2929397858571747E-4</v>
      </c>
      <c r="Q50" s="125">
        <v>529173.04011733329</v>
      </c>
      <c r="R50" s="122">
        <v>529228.99233866658</v>
      </c>
      <c r="S50" s="122">
        <f t="shared" si="2"/>
        <v>55.952221333282068</v>
      </c>
      <c r="T50" s="126">
        <f t="shared" si="3"/>
        <v>1.0573520775146785E-4</v>
      </c>
    </row>
    <row r="51" spans="1:20" s="115" customFormat="1" ht="13" x14ac:dyDescent="0.3">
      <c r="A51" s="115">
        <v>45</v>
      </c>
      <c r="B51" s="124" t="s">
        <v>38</v>
      </c>
      <c r="C51" s="117">
        <v>3.6541083333333333</v>
      </c>
      <c r="D51" s="118">
        <v>2047.2610424999996</v>
      </c>
      <c r="E51" s="119">
        <v>0.71234332619758622</v>
      </c>
      <c r="F51" s="120">
        <v>1</v>
      </c>
      <c r="G51" s="119">
        <v>8.529004205268198E-2</v>
      </c>
      <c r="H51" s="117">
        <v>3.8400000000000012</v>
      </c>
      <c r="I51" s="115">
        <v>0</v>
      </c>
      <c r="J51" s="120">
        <v>1</v>
      </c>
      <c r="K51" s="115" t="s">
        <v>34</v>
      </c>
      <c r="L51" s="125">
        <v>80915.159563008332</v>
      </c>
      <c r="M51" s="122">
        <v>83388.433555566662</v>
      </c>
      <c r="N51" s="122">
        <f t="shared" si="0"/>
        <v>2473.2739925583301</v>
      </c>
      <c r="O51" s="126">
        <f t="shared" si="1"/>
        <v>3.056626231617823E-2</v>
      </c>
      <c r="Q51" s="125">
        <v>193851.93956300835</v>
      </c>
      <c r="R51" s="122">
        <v>196325.21355556668</v>
      </c>
      <c r="S51" s="122">
        <f t="shared" si="2"/>
        <v>2473.2739925583301</v>
      </c>
      <c r="T51" s="126">
        <f t="shared" si="3"/>
        <v>1.2758572331717287E-2</v>
      </c>
    </row>
    <row r="52" spans="1:20" s="115" customFormat="1" ht="13" x14ac:dyDescent="0.3">
      <c r="A52" s="115">
        <v>46</v>
      </c>
      <c r="B52" s="124" t="s">
        <v>38</v>
      </c>
      <c r="C52" s="117">
        <v>17.757000000000001</v>
      </c>
      <c r="D52" s="118">
        <v>2684.02268</v>
      </c>
      <c r="E52" s="119">
        <v>0.73062591354688766</v>
      </c>
      <c r="F52" s="120">
        <v>1</v>
      </c>
      <c r="G52" s="119">
        <v>0.17011082257415611</v>
      </c>
      <c r="H52" s="117">
        <v>19.729999999999997</v>
      </c>
      <c r="I52" s="115">
        <v>0</v>
      </c>
      <c r="J52" s="120">
        <v>1</v>
      </c>
      <c r="K52" s="115" t="s">
        <v>34</v>
      </c>
      <c r="L52" s="125">
        <v>175342.16408146665</v>
      </c>
      <c r="M52" s="122">
        <v>170723.39104906665</v>
      </c>
      <c r="N52" s="122">
        <f t="shared" si="0"/>
        <v>-4618.7730324000004</v>
      </c>
      <c r="O52" s="126">
        <f t="shared" si="1"/>
        <v>-2.6341485270217423E-2</v>
      </c>
      <c r="Q52" s="125">
        <v>324056.81408146664</v>
      </c>
      <c r="R52" s="122">
        <v>319438.0410490667</v>
      </c>
      <c r="S52" s="122">
        <f t="shared" si="2"/>
        <v>-4618.7730323999422</v>
      </c>
      <c r="T52" s="126">
        <f t="shared" si="3"/>
        <v>-1.4252973033422468E-2</v>
      </c>
    </row>
    <row r="53" spans="1:20" s="115" customFormat="1" ht="13" x14ac:dyDescent="0.3">
      <c r="A53" s="115">
        <v>47</v>
      </c>
      <c r="B53" s="124" t="s">
        <v>38</v>
      </c>
      <c r="C53" s="117">
        <v>16.373286666666662</v>
      </c>
      <c r="D53" s="118">
        <v>3171.5012499999998</v>
      </c>
      <c r="E53" s="119">
        <v>0.24285183907264402</v>
      </c>
      <c r="F53" s="120">
        <v>1</v>
      </c>
      <c r="G53" s="119">
        <v>0.67139954667700141</v>
      </c>
      <c r="H53" s="117">
        <v>16.12</v>
      </c>
      <c r="I53" s="115">
        <v>0</v>
      </c>
      <c r="J53" s="120">
        <v>1</v>
      </c>
      <c r="K53" s="115" t="s">
        <v>34</v>
      </c>
      <c r="L53" s="125">
        <v>181915.2814375</v>
      </c>
      <c r="M53" s="122">
        <v>178729.91357</v>
      </c>
      <c r="N53" s="122">
        <f t="shared" si="0"/>
        <v>-3185.3678674999974</v>
      </c>
      <c r="O53" s="126">
        <f t="shared" si="1"/>
        <v>-1.7510172000555012E-2</v>
      </c>
      <c r="Q53" s="125">
        <v>383451.79477083334</v>
      </c>
      <c r="R53" s="122">
        <v>380266.42690333328</v>
      </c>
      <c r="S53" s="122">
        <f t="shared" si="2"/>
        <v>-3185.3678675000556</v>
      </c>
      <c r="T53" s="126">
        <f t="shared" si="3"/>
        <v>-8.307088168419614E-3</v>
      </c>
    </row>
    <row r="54" spans="1:20" s="115" customFormat="1" ht="13" x14ac:dyDescent="0.3">
      <c r="A54" s="115">
        <v>48</v>
      </c>
      <c r="B54" s="124" t="s">
        <v>38</v>
      </c>
      <c r="C54" s="117">
        <v>7.47</v>
      </c>
      <c r="D54" s="118">
        <v>2161.3408100000001</v>
      </c>
      <c r="E54" s="119">
        <v>0.70169046973447624</v>
      </c>
      <c r="F54" s="120">
        <v>1</v>
      </c>
      <c r="G54" s="119">
        <v>0.20277002535996391</v>
      </c>
      <c r="H54" s="117">
        <v>8.2999999999999989</v>
      </c>
      <c r="I54" s="115">
        <v>0</v>
      </c>
      <c r="J54" s="120">
        <v>1</v>
      </c>
      <c r="K54" s="115" t="s">
        <v>34</v>
      </c>
      <c r="L54" s="125">
        <v>108445.24922409999</v>
      </c>
      <c r="M54" s="122">
        <v>109311.95543246665</v>
      </c>
      <c r="N54" s="122">
        <f t="shared" si="0"/>
        <v>866.70620836666785</v>
      </c>
      <c r="O54" s="126">
        <f t="shared" si="1"/>
        <v>7.9921085945926177E-3</v>
      </c>
      <c r="Q54" s="125">
        <v>222862.64255743331</v>
      </c>
      <c r="R54" s="122">
        <v>223729.34876579998</v>
      </c>
      <c r="S54" s="122">
        <f t="shared" si="2"/>
        <v>866.70620836666785</v>
      </c>
      <c r="T54" s="126">
        <f t="shared" si="3"/>
        <v>3.8889703470302854E-3</v>
      </c>
    </row>
    <row r="55" spans="1:20" s="115" customFormat="1" ht="13" x14ac:dyDescent="0.3">
      <c r="A55" s="115">
        <v>49</v>
      </c>
      <c r="B55" s="124" t="s">
        <v>38</v>
      </c>
      <c r="C55" s="117">
        <v>3.1026600000000002</v>
      </c>
      <c r="D55" s="118">
        <v>16.187345999999998</v>
      </c>
      <c r="E55" s="119">
        <v>0.59455294335431319</v>
      </c>
      <c r="F55" s="120">
        <v>1</v>
      </c>
      <c r="G55" s="119">
        <v>0.19541500810850665</v>
      </c>
      <c r="H55" s="117">
        <v>3.45</v>
      </c>
      <c r="I55" s="115">
        <v>0</v>
      </c>
      <c r="J55" s="120">
        <v>1</v>
      </c>
      <c r="K55" s="115" t="s">
        <v>34</v>
      </c>
      <c r="L55" s="125">
        <v>29400.889801716665</v>
      </c>
      <c r="M55" s="122">
        <v>27707.882414399999</v>
      </c>
      <c r="N55" s="122">
        <f t="shared" si="0"/>
        <v>-1693.0073873166657</v>
      </c>
      <c r="O55" s="126">
        <f t="shared" si="1"/>
        <v>-5.7583542495976227E-2</v>
      </c>
      <c r="Q55" s="125">
        <v>30174.810635049998</v>
      </c>
      <c r="R55" s="122">
        <v>28481.803247733333</v>
      </c>
      <c r="S55" s="122">
        <f t="shared" si="2"/>
        <v>-1693.0073873166657</v>
      </c>
      <c r="T55" s="126">
        <f t="shared" si="3"/>
        <v>-5.6106644969301907E-2</v>
      </c>
    </row>
    <row r="56" spans="1:20" s="115" customFormat="1" ht="13" x14ac:dyDescent="0.3">
      <c r="A56" s="115">
        <v>50</v>
      </c>
      <c r="B56" s="124" t="s">
        <v>38</v>
      </c>
      <c r="C56" s="117">
        <v>14.20875833333333</v>
      </c>
      <c r="D56" s="118">
        <v>8372.958349999999</v>
      </c>
      <c r="E56" s="119">
        <v>0.75954955756675868</v>
      </c>
      <c r="F56" s="120">
        <v>1</v>
      </c>
      <c r="G56" s="119">
        <v>8.3464722112731482E-2</v>
      </c>
      <c r="H56" s="117">
        <v>13.5</v>
      </c>
      <c r="I56" s="115">
        <v>0</v>
      </c>
      <c r="J56" s="120">
        <v>1</v>
      </c>
      <c r="K56" s="115" t="s">
        <v>34</v>
      </c>
      <c r="L56" s="125">
        <v>288299.12195183337</v>
      </c>
      <c r="M56" s="122">
        <v>294088.92528633337</v>
      </c>
      <c r="N56" s="122">
        <f t="shared" si="0"/>
        <v>5789.8033345000003</v>
      </c>
      <c r="O56" s="126">
        <f t="shared" si="1"/>
        <v>2.0082625626127688E-2</v>
      </c>
      <c r="Q56" s="125">
        <v>764939.21195183345</v>
      </c>
      <c r="R56" s="122">
        <v>770729.01528633339</v>
      </c>
      <c r="S56" s="122">
        <f t="shared" si="2"/>
        <v>5789.8033344999421</v>
      </c>
      <c r="T56" s="126">
        <f t="shared" si="3"/>
        <v>7.5689718137557233E-3</v>
      </c>
    </row>
    <row r="57" spans="1:20" s="115" customFormat="1" ht="13" x14ac:dyDescent="0.3">
      <c r="A57" s="115">
        <v>51</v>
      </c>
      <c r="B57" s="124" t="s">
        <v>38</v>
      </c>
      <c r="C57" s="117">
        <v>12.187476666666669</v>
      </c>
      <c r="D57" s="118">
        <v>7126.5231800000001</v>
      </c>
      <c r="E57" s="119">
        <v>0.76690237875093836</v>
      </c>
      <c r="F57" s="120">
        <v>1</v>
      </c>
      <c r="G57" s="119">
        <v>0.15960495407151332</v>
      </c>
      <c r="H57" s="117">
        <v>11</v>
      </c>
      <c r="I57" s="115">
        <v>0</v>
      </c>
      <c r="J57" s="120">
        <v>1</v>
      </c>
      <c r="K57" s="115" t="s">
        <v>34</v>
      </c>
      <c r="L57" s="125">
        <v>237398.20443813331</v>
      </c>
      <c r="M57" s="122">
        <v>246470.67193406669</v>
      </c>
      <c r="N57" s="122">
        <f t="shared" si="0"/>
        <v>9072.4674959333788</v>
      </c>
      <c r="O57" s="126">
        <f t="shared" si="1"/>
        <v>3.8216243115257814E-2</v>
      </c>
      <c r="Q57" s="125">
        <v>625759.0452714666</v>
      </c>
      <c r="R57" s="122">
        <v>634831.51276739989</v>
      </c>
      <c r="S57" s="122">
        <f t="shared" si="2"/>
        <v>9072.4674959332915</v>
      </c>
      <c r="T57" s="126">
        <f t="shared" si="3"/>
        <v>1.449834015902635E-2</v>
      </c>
    </row>
    <row r="58" spans="1:20" s="115" customFormat="1" ht="13" x14ac:dyDescent="0.3">
      <c r="A58" s="115">
        <v>52</v>
      </c>
      <c r="B58" s="124" t="s">
        <v>38</v>
      </c>
      <c r="C58" s="117">
        <v>14.193455</v>
      </c>
      <c r="D58" s="118">
        <v>5579.6544399999993</v>
      </c>
      <c r="E58" s="119">
        <v>0.45094221077911084</v>
      </c>
      <c r="F58" s="120">
        <v>1</v>
      </c>
      <c r="G58" s="119">
        <v>8.7884704944430792E-2</v>
      </c>
      <c r="H58" s="117">
        <v>10.5</v>
      </c>
      <c r="I58" s="115">
        <v>0</v>
      </c>
      <c r="J58" s="120">
        <v>1</v>
      </c>
      <c r="K58" s="115" t="s">
        <v>34</v>
      </c>
      <c r="L58" s="125">
        <v>232809.15842673337</v>
      </c>
      <c r="M58" s="122">
        <v>231047.98238253334</v>
      </c>
      <c r="N58" s="122">
        <f t="shared" si="0"/>
        <v>-1761.1760442000232</v>
      </c>
      <c r="O58" s="126">
        <f t="shared" si="1"/>
        <v>-7.5648915880355168E-3</v>
      </c>
      <c r="Q58" s="125">
        <v>561213.85426006676</v>
      </c>
      <c r="R58" s="122">
        <v>559452.67821586668</v>
      </c>
      <c r="S58" s="122">
        <f t="shared" si="2"/>
        <v>-1761.1760442000814</v>
      </c>
      <c r="T58" s="126">
        <f t="shared" si="3"/>
        <v>-3.1381549668300806E-3</v>
      </c>
    </row>
    <row r="59" spans="1:20" s="115" customFormat="1" ht="13" x14ac:dyDescent="0.3">
      <c r="A59" s="115">
        <v>53</v>
      </c>
      <c r="B59" s="124" t="s">
        <v>38</v>
      </c>
      <c r="C59" s="117">
        <v>42.687000000000005</v>
      </c>
      <c r="D59" s="118">
        <v>21161.991599999998</v>
      </c>
      <c r="E59" s="119">
        <v>0.763396344977192</v>
      </c>
      <c r="F59" s="120">
        <v>1</v>
      </c>
      <c r="G59" s="119">
        <v>9.3797072142263627E-2</v>
      </c>
      <c r="H59" s="117">
        <v>47.43</v>
      </c>
      <c r="I59" s="115">
        <v>0</v>
      </c>
      <c r="J59" s="120">
        <v>1</v>
      </c>
      <c r="K59" s="115" t="s">
        <v>34</v>
      </c>
      <c r="L59" s="125">
        <v>677100.77892766672</v>
      </c>
      <c r="M59" s="122">
        <v>696760.55313966668</v>
      </c>
      <c r="N59" s="122">
        <f t="shared" si="0"/>
        <v>19659.77421199996</v>
      </c>
      <c r="O59" s="126">
        <f t="shared" si="1"/>
        <v>2.903522610494615E-2</v>
      </c>
      <c r="Q59" s="125">
        <v>1852269.2347610001</v>
      </c>
      <c r="R59" s="122">
        <v>1871929.0089730001</v>
      </c>
      <c r="S59" s="122">
        <f t="shared" si="2"/>
        <v>19659.77421199996</v>
      </c>
      <c r="T59" s="126">
        <f t="shared" si="3"/>
        <v>1.0613885845022243E-2</v>
      </c>
    </row>
    <row r="60" spans="1:20" s="115" customFormat="1" ht="13" x14ac:dyDescent="0.3">
      <c r="A60" s="115">
        <v>54</v>
      </c>
      <c r="B60" s="124" t="s">
        <v>38</v>
      </c>
      <c r="C60" s="117">
        <v>4.0949999999999998</v>
      </c>
      <c r="D60" s="118">
        <v>492.30710999999997</v>
      </c>
      <c r="E60" s="119">
        <v>0.62666638917062789</v>
      </c>
      <c r="F60" s="120">
        <v>1</v>
      </c>
      <c r="G60" s="119">
        <v>0.12043854304187396</v>
      </c>
      <c r="H60" s="117">
        <v>4.5499999999999989</v>
      </c>
      <c r="I60" s="115">
        <v>0</v>
      </c>
      <c r="J60" s="120">
        <v>1</v>
      </c>
      <c r="K60" s="115" t="s">
        <v>34</v>
      </c>
      <c r="L60" s="125">
        <v>52204.748378766664</v>
      </c>
      <c r="M60" s="122">
        <v>50679.923178133344</v>
      </c>
      <c r="N60" s="122">
        <f t="shared" si="0"/>
        <v>-1524.8252006333205</v>
      </c>
      <c r="O60" s="126">
        <f t="shared" si="1"/>
        <v>-2.9208553780780515E-2</v>
      </c>
      <c r="Q60" s="125">
        <v>80587.588378766668</v>
      </c>
      <c r="R60" s="122">
        <v>79062.763178133348</v>
      </c>
      <c r="S60" s="122">
        <f t="shared" si="2"/>
        <v>-1524.8252006333205</v>
      </c>
      <c r="T60" s="126">
        <f t="shared" si="3"/>
        <v>-1.8921340510483418E-2</v>
      </c>
    </row>
    <row r="61" spans="1:20" s="115" customFormat="1" ht="13" x14ac:dyDescent="0.3">
      <c r="A61" s="115">
        <v>55</v>
      </c>
      <c r="B61" s="124" t="s">
        <v>38</v>
      </c>
      <c r="C61" s="117">
        <v>36</v>
      </c>
      <c r="D61" s="118">
        <v>15338.990499999998</v>
      </c>
      <c r="E61" s="119">
        <v>0.50973646432346331</v>
      </c>
      <c r="F61" s="120">
        <v>1</v>
      </c>
      <c r="G61" s="119">
        <v>9.4708299239385063E-2</v>
      </c>
      <c r="H61" s="117">
        <v>40</v>
      </c>
      <c r="I61" s="115">
        <v>0</v>
      </c>
      <c r="J61" s="120">
        <v>1</v>
      </c>
      <c r="K61" s="115" t="s">
        <v>34</v>
      </c>
      <c r="L61" s="125">
        <v>584554.47620333324</v>
      </c>
      <c r="M61" s="122">
        <v>573338.44572166668</v>
      </c>
      <c r="N61" s="122">
        <f t="shared" si="0"/>
        <v>-11216.030481666559</v>
      </c>
      <c r="O61" s="126">
        <f t="shared" si="1"/>
        <v>-1.9187314336406074E-2</v>
      </c>
      <c r="Q61" s="125">
        <v>1488200.9662033331</v>
      </c>
      <c r="R61" s="122">
        <v>1476984.9357216666</v>
      </c>
      <c r="S61" s="122">
        <f t="shared" si="2"/>
        <v>-11216.030481666559</v>
      </c>
      <c r="T61" s="126">
        <f t="shared" si="3"/>
        <v>-7.5366370109815608E-3</v>
      </c>
    </row>
    <row r="62" spans="1:20" s="115" customFormat="1" ht="13" x14ac:dyDescent="0.3">
      <c r="A62" s="115">
        <v>56</v>
      </c>
      <c r="B62" s="124" t="s">
        <v>38</v>
      </c>
      <c r="C62" s="117">
        <v>57.261843333333339</v>
      </c>
      <c r="D62" s="118">
        <v>23628.885759999994</v>
      </c>
      <c r="E62" s="119">
        <v>0.51027630836609605</v>
      </c>
      <c r="F62" s="120">
        <v>1</v>
      </c>
      <c r="G62" s="119">
        <v>0.10125298635113855</v>
      </c>
      <c r="H62" s="117">
        <v>33.090000000000011</v>
      </c>
      <c r="I62" s="115">
        <v>0</v>
      </c>
      <c r="J62" s="120">
        <v>1</v>
      </c>
      <c r="K62" s="115" t="s">
        <v>34</v>
      </c>
      <c r="L62" s="125">
        <v>864315.40039360023</v>
      </c>
      <c r="M62" s="122">
        <v>852080.79176679999</v>
      </c>
      <c r="N62" s="122">
        <f t="shared" si="0"/>
        <v>-12234.60862680024</v>
      </c>
      <c r="O62" s="126">
        <f t="shared" si="1"/>
        <v>-1.4155259319952793E-2</v>
      </c>
      <c r="Q62" s="125">
        <v>2301111.3170602671</v>
      </c>
      <c r="R62" s="122">
        <v>2288876.708433467</v>
      </c>
      <c r="S62" s="122">
        <f t="shared" si="2"/>
        <v>-12234.608626800124</v>
      </c>
      <c r="T62" s="126">
        <f t="shared" si="3"/>
        <v>-5.3168260640385585E-3</v>
      </c>
    </row>
    <row r="63" spans="1:20" s="115" customFormat="1" ht="13" x14ac:dyDescent="0.3">
      <c r="A63" s="115">
        <v>57</v>
      </c>
      <c r="B63" s="124" t="s">
        <v>38</v>
      </c>
      <c r="C63" s="117">
        <v>5.0161499999999988</v>
      </c>
      <c r="D63" s="118">
        <v>1996.1124600000003</v>
      </c>
      <c r="E63" s="119">
        <v>0.55751301423488508</v>
      </c>
      <c r="F63" s="120">
        <v>1</v>
      </c>
      <c r="G63" s="119">
        <v>8.5888286280857318E-2</v>
      </c>
      <c r="H63" s="117">
        <v>5.57</v>
      </c>
      <c r="I63" s="115">
        <v>0</v>
      </c>
      <c r="J63" s="120">
        <v>1</v>
      </c>
      <c r="K63" s="115" t="s">
        <v>34</v>
      </c>
      <c r="L63" s="125">
        <v>96957.51893726665</v>
      </c>
      <c r="M63" s="122">
        <v>95624.249302799988</v>
      </c>
      <c r="N63" s="122">
        <f t="shared" si="0"/>
        <v>-1333.269634466662</v>
      </c>
      <c r="O63" s="126">
        <f t="shared" si="1"/>
        <v>-1.3751070046762568E-2</v>
      </c>
      <c r="Q63" s="125">
        <v>215518.43310393335</v>
      </c>
      <c r="R63" s="122">
        <v>214185.16346946667</v>
      </c>
      <c r="S63" s="122">
        <f t="shared" si="2"/>
        <v>-1333.2696344666765</v>
      </c>
      <c r="T63" s="126">
        <f t="shared" si="3"/>
        <v>-6.186336895942955E-3</v>
      </c>
    </row>
    <row r="64" spans="1:20" s="115" customFormat="1" ht="13" x14ac:dyDescent="0.3">
      <c r="A64" s="115">
        <v>58</v>
      </c>
      <c r="B64" s="124" t="s">
        <v>38</v>
      </c>
      <c r="C64" s="117">
        <v>23.157255233333334</v>
      </c>
      <c r="D64" s="118">
        <v>11297.618420583334</v>
      </c>
      <c r="E64" s="119">
        <v>0.68422128203978305</v>
      </c>
      <c r="F64" s="120">
        <v>1</v>
      </c>
      <c r="G64" s="119">
        <v>0.12801328262399825</v>
      </c>
      <c r="H64" s="117">
        <v>12.97</v>
      </c>
      <c r="I64" s="115">
        <v>0</v>
      </c>
      <c r="J64" s="120">
        <v>1</v>
      </c>
      <c r="K64" s="115" t="s">
        <v>34</v>
      </c>
      <c r="L64" s="125">
        <v>401427.80844736419</v>
      </c>
      <c r="M64" s="122">
        <v>404647.27376066335</v>
      </c>
      <c r="N64" s="122">
        <f t="shared" si="0"/>
        <v>3219.4653132991516</v>
      </c>
      <c r="O64" s="126">
        <f t="shared" si="1"/>
        <v>8.0200355968146446E-3</v>
      </c>
      <c r="Q64" s="125">
        <v>1050836.5442806974</v>
      </c>
      <c r="R64" s="122">
        <v>1054056.0095939967</v>
      </c>
      <c r="S64" s="122">
        <f t="shared" si="2"/>
        <v>3219.4653132993262</v>
      </c>
      <c r="T64" s="126">
        <f t="shared" si="3"/>
        <v>3.0637165511816738E-3</v>
      </c>
    </row>
    <row r="65" spans="1:20" s="115" customFormat="1" ht="13" x14ac:dyDescent="0.3">
      <c r="A65" s="115">
        <v>59</v>
      </c>
      <c r="B65" s="124" t="s">
        <v>38</v>
      </c>
      <c r="C65" s="117">
        <v>22.896560000000004</v>
      </c>
      <c r="D65" s="118">
        <v>10466.39896</v>
      </c>
      <c r="E65" s="119">
        <v>0.58956774130866307</v>
      </c>
      <c r="F65" s="120">
        <v>1</v>
      </c>
      <c r="G65" s="119">
        <v>0.10188839605987587</v>
      </c>
      <c r="H65" s="117">
        <v>25</v>
      </c>
      <c r="I65" s="115">
        <v>0</v>
      </c>
      <c r="J65" s="120">
        <v>1</v>
      </c>
      <c r="K65" s="115" t="s">
        <v>34</v>
      </c>
      <c r="L65" s="125">
        <v>394859.79446393327</v>
      </c>
      <c r="M65" s="122">
        <v>391942.35531113326</v>
      </c>
      <c r="N65" s="122">
        <f t="shared" si="0"/>
        <v>-2917.4391528000124</v>
      </c>
      <c r="O65" s="126">
        <f t="shared" si="1"/>
        <v>-7.3885444750351583E-3</v>
      </c>
      <c r="Q65" s="125">
        <v>1017912.8069639332</v>
      </c>
      <c r="R65" s="122">
        <v>1014995.3678111332</v>
      </c>
      <c r="S65" s="122">
        <f t="shared" si="2"/>
        <v>-2917.4391528000124</v>
      </c>
      <c r="T65" s="126">
        <f t="shared" si="3"/>
        <v>-2.8660992698399004E-3</v>
      </c>
    </row>
    <row r="66" spans="1:20" s="115" customFormat="1" ht="13" x14ac:dyDescent="0.3">
      <c r="A66" s="115">
        <v>60</v>
      </c>
      <c r="B66" s="124" t="s">
        <v>38</v>
      </c>
      <c r="C66" s="117">
        <v>59.752679999999998</v>
      </c>
      <c r="D66" s="118">
        <v>36981.242850000002</v>
      </c>
      <c r="E66" s="119">
        <v>0.81658924234370645</v>
      </c>
      <c r="F66" s="120">
        <v>1</v>
      </c>
      <c r="G66" s="119">
        <v>0.54289511923705058</v>
      </c>
      <c r="H66" s="117">
        <v>31</v>
      </c>
      <c r="I66" s="115">
        <v>0</v>
      </c>
      <c r="J66" s="120">
        <v>1</v>
      </c>
      <c r="K66" s="115" t="s">
        <v>34</v>
      </c>
      <c r="L66" s="125">
        <v>765484.5171685</v>
      </c>
      <c r="M66" s="122">
        <v>924009.00960633333</v>
      </c>
      <c r="N66" s="122">
        <f t="shared" si="0"/>
        <v>158524.49243783334</v>
      </c>
      <c r="O66" s="126">
        <f t="shared" si="1"/>
        <v>0.20709039684330885</v>
      </c>
      <c r="Q66" s="125">
        <v>2464629.0755018336</v>
      </c>
      <c r="R66" s="122">
        <v>2623153.567939667</v>
      </c>
      <c r="S66" s="122">
        <f t="shared" si="2"/>
        <v>158524.49243783345</v>
      </c>
      <c r="T66" s="126">
        <f t="shared" si="3"/>
        <v>6.4319817539097893E-2</v>
      </c>
    </row>
    <row r="67" spans="1:20" s="115" customFormat="1" ht="13" x14ac:dyDescent="0.3">
      <c r="A67" s="115">
        <v>61</v>
      </c>
      <c r="B67" s="124" t="s">
        <v>38</v>
      </c>
      <c r="C67" s="117">
        <v>5.8500000000000005</v>
      </c>
      <c r="D67" s="118">
        <v>2385.4440600000003</v>
      </c>
      <c r="E67" s="119">
        <v>0.57246671239788227</v>
      </c>
      <c r="F67" s="120">
        <v>1</v>
      </c>
      <c r="G67" s="119">
        <v>0.17928686264101668</v>
      </c>
      <c r="H67" s="117">
        <v>6.5</v>
      </c>
      <c r="I67" s="115">
        <v>0</v>
      </c>
      <c r="J67" s="120">
        <v>1</v>
      </c>
      <c r="K67" s="115" t="s">
        <v>34</v>
      </c>
      <c r="L67" s="125">
        <v>105863.32834826667</v>
      </c>
      <c r="M67" s="122">
        <v>106839.5212758</v>
      </c>
      <c r="N67" s="122">
        <f t="shared" si="0"/>
        <v>976.19292753332411</v>
      </c>
      <c r="O67" s="126">
        <f t="shared" si="1"/>
        <v>9.2212567162244102E-3</v>
      </c>
      <c r="Q67" s="125">
        <v>243157.44334826665</v>
      </c>
      <c r="R67" s="122">
        <v>244133.6362758</v>
      </c>
      <c r="S67" s="122">
        <f t="shared" si="2"/>
        <v>976.19292753335321</v>
      </c>
      <c r="T67" s="126">
        <f t="shared" si="3"/>
        <v>4.0146536914158256E-3</v>
      </c>
    </row>
    <row r="68" spans="1:20" s="115" customFormat="1" ht="13" x14ac:dyDescent="0.3">
      <c r="A68" s="115">
        <v>62</v>
      </c>
      <c r="B68" s="124" t="s">
        <v>38</v>
      </c>
      <c r="C68" s="117">
        <v>6.0687350000000002</v>
      </c>
      <c r="D68" s="118">
        <v>3972.1529999999998</v>
      </c>
      <c r="E68" s="119">
        <v>0.84572165638554009</v>
      </c>
      <c r="F68" s="120">
        <v>6.2770000000000006E-2</v>
      </c>
      <c r="G68" s="119">
        <v>6.4846430456584891E-2</v>
      </c>
      <c r="H68" s="117">
        <v>5.8999999999999995</v>
      </c>
      <c r="I68" s="115">
        <v>0</v>
      </c>
      <c r="J68" s="120">
        <v>2</v>
      </c>
      <c r="K68" s="115" t="s">
        <v>34</v>
      </c>
      <c r="L68" s="125">
        <v>110240.79575500001</v>
      </c>
      <c r="M68" s="122">
        <v>115640.18685</v>
      </c>
      <c r="N68" s="122">
        <f t="shared" si="0"/>
        <v>5399.3910949999845</v>
      </c>
      <c r="O68" s="126">
        <f t="shared" si="1"/>
        <v>4.8978157840946945E-2</v>
      </c>
      <c r="Q68" s="125">
        <v>330139.05908833334</v>
      </c>
      <c r="R68" s="122">
        <v>335538.45018333336</v>
      </c>
      <c r="S68" s="122">
        <f t="shared" si="2"/>
        <v>5399.3910950000281</v>
      </c>
      <c r="T68" s="126">
        <f t="shared" si="3"/>
        <v>1.6354899386671316E-2</v>
      </c>
    </row>
    <row r="69" spans="1:20" s="115" customFormat="1" ht="13" x14ac:dyDescent="0.3">
      <c r="A69" s="115">
        <v>63</v>
      </c>
      <c r="B69" s="124" t="s">
        <v>38</v>
      </c>
      <c r="C69" s="117">
        <v>6.1617600000000001</v>
      </c>
      <c r="D69" s="118">
        <v>2260.0900200000001</v>
      </c>
      <c r="E69" s="119">
        <v>0.65897308907748364</v>
      </c>
      <c r="F69" s="120">
        <v>1</v>
      </c>
      <c r="G69" s="119">
        <v>5.0922654636373355E-2</v>
      </c>
      <c r="H69" s="117">
        <v>6.8499999999999988</v>
      </c>
      <c r="I69" s="115">
        <v>0</v>
      </c>
      <c r="J69" s="120">
        <v>1</v>
      </c>
      <c r="K69" s="115" t="s">
        <v>34</v>
      </c>
      <c r="L69" s="125">
        <v>106471.75644720001</v>
      </c>
      <c r="M69" s="122">
        <v>106576.22287860001</v>
      </c>
      <c r="N69" s="122">
        <f t="shared" si="0"/>
        <v>104.46643139999651</v>
      </c>
      <c r="O69" s="126">
        <f t="shared" si="1"/>
        <v>9.8116566201105209E-4</v>
      </c>
      <c r="Q69" s="125">
        <v>235906.83144720003</v>
      </c>
      <c r="R69" s="122">
        <v>236011.29787860002</v>
      </c>
      <c r="S69" s="122">
        <f t="shared" si="2"/>
        <v>104.46643139998196</v>
      </c>
      <c r="T69" s="126">
        <f t="shared" si="3"/>
        <v>4.4282919133422098E-4</v>
      </c>
    </row>
    <row r="70" spans="1:20" s="115" customFormat="1" ht="13" x14ac:dyDescent="0.3">
      <c r="A70" s="115">
        <v>64</v>
      </c>
      <c r="B70" s="124" t="s">
        <v>38</v>
      </c>
      <c r="C70" s="117">
        <v>9.1669350000000023</v>
      </c>
      <c r="D70" s="118">
        <v>3687.8754300000001</v>
      </c>
      <c r="E70" s="119">
        <v>0.47332068030492325</v>
      </c>
      <c r="F70" s="120">
        <v>1</v>
      </c>
      <c r="G70" s="119">
        <v>0.22978880914598387</v>
      </c>
      <c r="H70" s="117">
        <v>9.0699999999999985</v>
      </c>
      <c r="I70" s="115">
        <v>0</v>
      </c>
      <c r="J70" s="120">
        <v>1</v>
      </c>
      <c r="K70" s="115" t="s">
        <v>34</v>
      </c>
      <c r="L70" s="125">
        <v>164801.77883229998</v>
      </c>
      <c r="M70" s="122">
        <v>162410.00788573333</v>
      </c>
      <c r="N70" s="122">
        <f t="shared" si="0"/>
        <v>-2391.7709465666558</v>
      </c>
      <c r="O70" s="126">
        <f t="shared" si="1"/>
        <v>-1.451301656762145E-2</v>
      </c>
      <c r="Q70" s="125">
        <v>383894.42633229995</v>
      </c>
      <c r="R70" s="122">
        <v>381502.65538573329</v>
      </c>
      <c r="S70" s="122">
        <f t="shared" si="2"/>
        <v>-2391.7709465666558</v>
      </c>
      <c r="T70" s="126">
        <f t="shared" si="3"/>
        <v>-6.2302830739624573E-3</v>
      </c>
    </row>
    <row r="71" spans="1:20" s="115" customFormat="1" ht="13" x14ac:dyDescent="0.3">
      <c r="A71" s="115">
        <v>65</v>
      </c>
      <c r="B71" s="124" t="s">
        <v>38</v>
      </c>
      <c r="C71" s="117">
        <v>11.353253333333335</v>
      </c>
      <c r="D71" s="118">
        <v>5762.681700000001</v>
      </c>
      <c r="E71" s="119">
        <v>0.56422428358063059</v>
      </c>
      <c r="F71" s="120">
        <v>1</v>
      </c>
      <c r="G71" s="119">
        <v>0.10048944723016007</v>
      </c>
      <c r="H71" s="117">
        <v>9.0100000000000016</v>
      </c>
      <c r="I71" s="115">
        <v>0</v>
      </c>
      <c r="J71" s="120">
        <v>1</v>
      </c>
      <c r="K71" s="115" t="s">
        <v>34</v>
      </c>
      <c r="L71" s="125">
        <v>226781.51362700004</v>
      </c>
      <c r="M71" s="122">
        <v>225169.29838266669</v>
      </c>
      <c r="N71" s="122">
        <f t="shared" si="0"/>
        <v>-1612.2152443333471</v>
      </c>
      <c r="O71" s="126">
        <f t="shared" si="1"/>
        <v>-7.1091122841037465E-3</v>
      </c>
      <c r="Q71" s="125">
        <v>567121.10696033342</v>
      </c>
      <c r="R71" s="122">
        <v>565508.89171600004</v>
      </c>
      <c r="S71" s="122">
        <f t="shared" si="2"/>
        <v>-1612.2152443333762</v>
      </c>
      <c r="T71" s="126">
        <f t="shared" si="3"/>
        <v>-2.8428059272464015E-3</v>
      </c>
    </row>
    <row r="72" spans="1:20" s="115" customFormat="1" ht="13" x14ac:dyDescent="0.3">
      <c r="A72" s="115">
        <v>66</v>
      </c>
      <c r="B72" s="124" t="s">
        <v>38</v>
      </c>
      <c r="C72" s="117">
        <v>7.200000000000002</v>
      </c>
      <c r="D72" s="118">
        <v>1747.1110800000004</v>
      </c>
      <c r="E72" s="119">
        <v>0.57648833422820289</v>
      </c>
      <c r="F72" s="120">
        <v>1</v>
      </c>
      <c r="G72" s="119">
        <v>9.318324430264735E-2</v>
      </c>
      <c r="H72" s="117">
        <v>8</v>
      </c>
      <c r="I72" s="115">
        <v>0</v>
      </c>
      <c r="J72" s="120">
        <v>1</v>
      </c>
      <c r="K72" s="115" t="s">
        <v>34</v>
      </c>
      <c r="L72" s="125">
        <v>105778.18605046667</v>
      </c>
      <c r="M72" s="122">
        <v>103067.66227273333</v>
      </c>
      <c r="N72" s="122">
        <f t="shared" ref="N72:N135" si="4">M72-L72</f>
        <v>-2710.5237777333386</v>
      </c>
      <c r="O72" s="126">
        <f t="shared" ref="O72:O135" si="5">N72/L72</f>
        <v>-2.5624600675607637E-2</v>
      </c>
      <c r="Q72" s="125">
        <v>209552.49605046667</v>
      </c>
      <c r="R72" s="122">
        <v>206841.97227273334</v>
      </c>
      <c r="S72" s="122">
        <f t="shared" ref="S72:S135" si="6">R72-Q72</f>
        <v>-2710.5237777333241</v>
      </c>
      <c r="T72" s="126">
        <f t="shared" ref="T72:T135" si="7">S72/Q72</f>
        <v>-1.2934819812790713E-2</v>
      </c>
    </row>
    <row r="73" spans="1:20" s="115" customFormat="1" ht="13" x14ac:dyDescent="0.3">
      <c r="A73" s="115">
        <v>67</v>
      </c>
      <c r="B73" s="124" t="s">
        <v>38</v>
      </c>
      <c r="C73" s="117">
        <v>33.44732166666666</v>
      </c>
      <c r="D73" s="118">
        <v>19338.111775000001</v>
      </c>
      <c r="E73" s="119">
        <v>0.75378403694522988</v>
      </c>
      <c r="F73" s="120">
        <v>1</v>
      </c>
      <c r="G73" s="119">
        <v>0.34557716226173163</v>
      </c>
      <c r="H73" s="117">
        <v>35</v>
      </c>
      <c r="I73" s="115">
        <v>0</v>
      </c>
      <c r="J73" s="120">
        <v>1</v>
      </c>
      <c r="K73" s="115" t="s">
        <v>34</v>
      </c>
      <c r="L73" s="125">
        <v>513347.58993191662</v>
      </c>
      <c r="M73" s="122">
        <v>565349.72764866671</v>
      </c>
      <c r="N73" s="122">
        <f t="shared" si="4"/>
        <v>52002.13771675009</v>
      </c>
      <c r="O73" s="126">
        <f t="shared" si="5"/>
        <v>0.10130005231669041</v>
      </c>
      <c r="Q73" s="125">
        <v>1468273.3524319166</v>
      </c>
      <c r="R73" s="122">
        <v>1520275.4901486668</v>
      </c>
      <c r="S73" s="122">
        <f t="shared" si="6"/>
        <v>52002.137716750149</v>
      </c>
      <c r="T73" s="126">
        <f t="shared" si="7"/>
        <v>3.5417204589743768E-2</v>
      </c>
    </row>
    <row r="74" spans="1:20" s="115" customFormat="1" ht="13" x14ac:dyDescent="0.3">
      <c r="A74" s="115">
        <v>68</v>
      </c>
      <c r="B74" s="124" t="s">
        <v>38</v>
      </c>
      <c r="C74" s="117">
        <v>7.200000000000002</v>
      </c>
      <c r="D74" s="118">
        <v>3247.9011399999999</v>
      </c>
      <c r="E74" s="119">
        <v>0.64092962646873641</v>
      </c>
      <c r="F74" s="120">
        <v>1</v>
      </c>
      <c r="G74" s="119">
        <v>0.25715727026699875</v>
      </c>
      <c r="H74" s="117">
        <v>8</v>
      </c>
      <c r="I74" s="115">
        <v>0</v>
      </c>
      <c r="J74" s="120">
        <v>1</v>
      </c>
      <c r="K74" s="115" t="s">
        <v>34</v>
      </c>
      <c r="L74" s="125">
        <v>130920.07218373334</v>
      </c>
      <c r="M74" s="122">
        <v>134069.83548686668</v>
      </c>
      <c r="N74" s="122">
        <f t="shared" si="4"/>
        <v>3149.7633031333389</v>
      </c>
      <c r="O74" s="126">
        <f t="shared" si="5"/>
        <v>2.4058673743419256E-2</v>
      </c>
      <c r="Q74" s="125">
        <v>313928.35885039996</v>
      </c>
      <c r="R74" s="122">
        <v>317078.12215353333</v>
      </c>
      <c r="S74" s="122">
        <f t="shared" si="6"/>
        <v>3149.763303133368</v>
      </c>
      <c r="T74" s="126">
        <f t="shared" si="7"/>
        <v>1.0033382503790817E-2</v>
      </c>
    </row>
    <row r="75" spans="1:20" s="115" customFormat="1" ht="13" x14ac:dyDescent="0.3">
      <c r="A75" s="115">
        <v>69</v>
      </c>
      <c r="B75" s="124" t="s">
        <v>38</v>
      </c>
      <c r="C75" s="117">
        <v>11.004799999999998</v>
      </c>
      <c r="D75" s="118">
        <v>3112.2853599999999</v>
      </c>
      <c r="E75" s="119">
        <v>0.43125329784300009</v>
      </c>
      <c r="F75" s="120">
        <v>1</v>
      </c>
      <c r="G75" s="119">
        <v>0.22951595558178095</v>
      </c>
      <c r="H75" s="117">
        <v>7.450000000000002</v>
      </c>
      <c r="I75" s="115">
        <v>0</v>
      </c>
      <c r="J75" s="120">
        <v>1</v>
      </c>
      <c r="K75" s="115" t="s">
        <v>34</v>
      </c>
      <c r="L75" s="125">
        <v>154863.86949793334</v>
      </c>
      <c r="M75" s="122">
        <v>153338.99409979998</v>
      </c>
      <c r="N75" s="122">
        <f t="shared" si="4"/>
        <v>-1524.8753981333575</v>
      </c>
      <c r="O75" s="126">
        <f t="shared" si="5"/>
        <v>-9.8465536414464126E-3</v>
      </c>
      <c r="Q75" s="125">
        <v>329037.84699793335</v>
      </c>
      <c r="R75" s="122">
        <v>327512.97159979993</v>
      </c>
      <c r="S75" s="122">
        <f t="shared" si="6"/>
        <v>-1524.8753981334157</v>
      </c>
      <c r="T75" s="126">
        <f t="shared" si="7"/>
        <v>-4.6343465107313124E-3</v>
      </c>
    </row>
    <row r="76" spans="1:20" s="115" customFormat="1" ht="13" x14ac:dyDescent="0.3">
      <c r="A76" s="115">
        <v>70</v>
      </c>
      <c r="B76" s="124" t="s">
        <v>38</v>
      </c>
      <c r="C76" s="117">
        <v>7.3843066666666664</v>
      </c>
      <c r="D76" s="118">
        <v>3584.2757399999996</v>
      </c>
      <c r="E76" s="119">
        <v>0.63637535345942819</v>
      </c>
      <c r="F76" s="120">
        <v>1</v>
      </c>
      <c r="G76" s="119">
        <v>5.1137779317301901E-2</v>
      </c>
      <c r="H76" s="117">
        <v>6.200000000000002</v>
      </c>
      <c r="I76" s="115">
        <v>0</v>
      </c>
      <c r="J76" s="120">
        <v>1</v>
      </c>
      <c r="K76" s="115" t="s">
        <v>34</v>
      </c>
      <c r="L76" s="125">
        <v>152260.83894973333</v>
      </c>
      <c r="M76" s="122">
        <v>150957.38448153334</v>
      </c>
      <c r="N76" s="122">
        <f t="shared" si="4"/>
        <v>-1303.4544681999832</v>
      </c>
      <c r="O76" s="126">
        <f t="shared" si="5"/>
        <v>-8.5606678459869742E-3</v>
      </c>
      <c r="Q76" s="125">
        <v>363452.0939497333</v>
      </c>
      <c r="R76" s="122">
        <v>362148.63948153332</v>
      </c>
      <c r="S76" s="122">
        <f t="shared" si="6"/>
        <v>-1303.4544681999832</v>
      </c>
      <c r="T76" s="126">
        <f t="shared" si="7"/>
        <v>-3.5863171237644747E-3</v>
      </c>
    </row>
    <row r="77" spans="1:20" s="115" customFormat="1" ht="13" x14ac:dyDescent="0.3">
      <c r="A77" s="115">
        <v>71</v>
      </c>
      <c r="B77" s="124" t="s">
        <v>38</v>
      </c>
      <c r="C77" s="117">
        <v>1.9800000000000002</v>
      </c>
      <c r="D77" s="118">
        <v>362.49115999999998</v>
      </c>
      <c r="E77" s="119">
        <v>0.12822344263260005</v>
      </c>
      <c r="F77" s="120">
        <v>1</v>
      </c>
      <c r="G77" s="119">
        <v>0.70342937742098466</v>
      </c>
      <c r="H77" s="117">
        <v>2.1999999999999997</v>
      </c>
      <c r="I77" s="115">
        <v>0</v>
      </c>
      <c r="J77" s="120">
        <v>1</v>
      </c>
      <c r="K77" s="115" t="s">
        <v>34</v>
      </c>
      <c r="L77" s="125">
        <v>33378.785879266674</v>
      </c>
      <c r="M77" s="122">
        <v>33328.213120466673</v>
      </c>
      <c r="N77" s="122">
        <f t="shared" si="4"/>
        <v>-50.572758800000884</v>
      </c>
      <c r="O77" s="126">
        <f t="shared" si="5"/>
        <v>-1.5151167865399889E-3</v>
      </c>
      <c r="Q77" s="125">
        <v>54154.97004593334</v>
      </c>
      <c r="R77" s="122">
        <v>54104.397287133339</v>
      </c>
      <c r="S77" s="122">
        <f t="shared" si="6"/>
        <v>-50.572758800000884</v>
      </c>
      <c r="T77" s="126">
        <f t="shared" si="7"/>
        <v>-9.3385258559105318E-4</v>
      </c>
    </row>
    <row r="78" spans="1:20" s="115" customFormat="1" ht="13" x14ac:dyDescent="0.3">
      <c r="A78" s="115">
        <v>72</v>
      </c>
      <c r="B78" s="124" t="s">
        <v>38</v>
      </c>
      <c r="C78" s="117">
        <v>5.429058566666666</v>
      </c>
      <c r="D78" s="118">
        <v>2850.7584643333334</v>
      </c>
      <c r="E78" s="119">
        <v>0.71782167063237268</v>
      </c>
      <c r="F78" s="120">
        <v>1</v>
      </c>
      <c r="G78" s="119">
        <v>0.22750879392797363</v>
      </c>
      <c r="H78" s="117">
        <v>2.94</v>
      </c>
      <c r="I78" s="115">
        <v>0</v>
      </c>
      <c r="J78" s="120">
        <v>1</v>
      </c>
      <c r="K78" s="115" t="s">
        <v>34</v>
      </c>
      <c r="L78" s="125">
        <v>111514.13930734333</v>
      </c>
      <c r="M78" s="122">
        <v>114128.34876558</v>
      </c>
      <c r="N78" s="122">
        <f t="shared" si="4"/>
        <v>2614.2094582366699</v>
      </c>
      <c r="O78" s="126">
        <f t="shared" si="5"/>
        <v>2.3442851951102503E-2</v>
      </c>
      <c r="Q78" s="125">
        <v>266854.15514067665</v>
      </c>
      <c r="R78" s="122">
        <v>269468.36459891335</v>
      </c>
      <c r="S78" s="122">
        <f t="shared" si="6"/>
        <v>2614.209458236699</v>
      </c>
      <c r="T78" s="126">
        <f t="shared" si="7"/>
        <v>9.7963977996092088E-3</v>
      </c>
    </row>
    <row r="79" spans="1:20" s="115" customFormat="1" ht="13" x14ac:dyDescent="0.3">
      <c r="A79" s="115">
        <v>73</v>
      </c>
      <c r="B79" s="124" t="s">
        <v>38</v>
      </c>
      <c r="C79" s="117">
        <v>6.9074999999999998</v>
      </c>
      <c r="D79" s="118">
        <v>3654.4919399999999</v>
      </c>
      <c r="E79" s="119">
        <v>0.68868767367518391</v>
      </c>
      <c r="F79" s="120">
        <v>1</v>
      </c>
      <c r="G79" s="119">
        <v>6.1661551749485288E-2</v>
      </c>
      <c r="H79" s="117">
        <v>7.6800000000000024</v>
      </c>
      <c r="I79" s="115">
        <v>0</v>
      </c>
      <c r="J79" s="120">
        <v>1</v>
      </c>
      <c r="K79" s="115" t="s">
        <v>34</v>
      </c>
      <c r="L79" s="125">
        <v>147476.8370884</v>
      </c>
      <c r="M79" s="122">
        <v>147606.85111419999</v>
      </c>
      <c r="N79" s="122">
        <f t="shared" si="4"/>
        <v>130.0140257999883</v>
      </c>
      <c r="O79" s="126">
        <f t="shared" si="5"/>
        <v>8.8158946426316286E-4</v>
      </c>
      <c r="Q79" s="125">
        <v>356309.02375506668</v>
      </c>
      <c r="R79" s="122">
        <v>356439.03778086667</v>
      </c>
      <c r="S79" s="122">
        <f t="shared" si="6"/>
        <v>130.0140257999883</v>
      </c>
      <c r="T79" s="126">
        <f t="shared" si="7"/>
        <v>3.6489119593379236E-4</v>
      </c>
    </row>
    <row r="80" spans="1:20" s="115" customFormat="1" ht="13" x14ac:dyDescent="0.3">
      <c r="A80" s="115">
        <v>74</v>
      </c>
      <c r="B80" s="124" t="s">
        <v>38</v>
      </c>
      <c r="C80" s="117">
        <v>5.002413333333334</v>
      </c>
      <c r="D80" s="118">
        <v>2494.1156999999998</v>
      </c>
      <c r="E80" s="119">
        <v>0.63490412119701412</v>
      </c>
      <c r="F80" s="120">
        <v>1</v>
      </c>
      <c r="G80" s="119">
        <v>8.5184102000543493E-2</v>
      </c>
      <c r="H80" s="117">
        <v>4.5</v>
      </c>
      <c r="I80" s="115">
        <v>0</v>
      </c>
      <c r="J80" s="120">
        <v>1</v>
      </c>
      <c r="K80" s="115" t="s">
        <v>34</v>
      </c>
      <c r="L80" s="125">
        <v>106446.32050699998</v>
      </c>
      <c r="M80" s="122">
        <v>106571.07806933332</v>
      </c>
      <c r="N80" s="122">
        <f t="shared" si="4"/>
        <v>124.75756233333959</v>
      </c>
      <c r="O80" s="126">
        <f t="shared" si="5"/>
        <v>1.1720232483295226E-3</v>
      </c>
      <c r="Q80" s="125">
        <v>252004.23217366665</v>
      </c>
      <c r="R80" s="122">
        <v>252128.98973599996</v>
      </c>
      <c r="S80" s="122">
        <f t="shared" si="6"/>
        <v>124.75756233331049</v>
      </c>
      <c r="T80" s="126">
        <f t="shared" si="7"/>
        <v>4.9506137756978163E-4</v>
      </c>
    </row>
    <row r="81" spans="1:20" s="115" customFormat="1" ht="13" x14ac:dyDescent="0.3">
      <c r="A81" s="115">
        <v>75</v>
      </c>
      <c r="B81" s="124" t="s">
        <v>38</v>
      </c>
      <c r="C81" s="117">
        <v>6.2259783333333312</v>
      </c>
      <c r="D81" s="118">
        <v>3533.1789400000002</v>
      </c>
      <c r="E81" s="119">
        <v>0.68668436601699867</v>
      </c>
      <c r="F81" s="120">
        <v>1</v>
      </c>
      <c r="G81" s="119">
        <v>9.514219290657433E-2</v>
      </c>
      <c r="H81" s="117">
        <v>4.9800000000000013</v>
      </c>
      <c r="I81" s="115">
        <v>0</v>
      </c>
      <c r="J81" s="120">
        <v>1</v>
      </c>
      <c r="K81" s="115" t="s">
        <v>34</v>
      </c>
      <c r="L81" s="125">
        <v>133625.53710173329</v>
      </c>
      <c r="M81" s="122">
        <v>136517.81951253331</v>
      </c>
      <c r="N81" s="122">
        <f t="shared" si="4"/>
        <v>2892.2824108000204</v>
      </c>
      <c r="O81" s="126">
        <f t="shared" si="5"/>
        <v>2.1644683146141711E-2</v>
      </c>
      <c r="Q81" s="125">
        <v>334012.00376839994</v>
      </c>
      <c r="R81" s="122">
        <v>336904.28617919993</v>
      </c>
      <c r="S81" s="122">
        <f t="shared" si="6"/>
        <v>2892.2824107999913</v>
      </c>
      <c r="T81" s="126">
        <f t="shared" si="7"/>
        <v>8.659216968757405E-3</v>
      </c>
    </row>
    <row r="82" spans="1:20" s="115" customFormat="1" ht="13" x14ac:dyDescent="0.3">
      <c r="A82" s="115">
        <v>76</v>
      </c>
      <c r="B82" s="124" t="s">
        <v>38</v>
      </c>
      <c r="C82" s="117">
        <v>18</v>
      </c>
      <c r="D82" s="118">
        <v>6771.2071700000006</v>
      </c>
      <c r="E82" s="119">
        <v>0.74804402800955294</v>
      </c>
      <c r="F82" s="120">
        <v>1</v>
      </c>
      <c r="G82" s="119">
        <v>7.3587431222842059E-2</v>
      </c>
      <c r="H82" s="117">
        <v>20</v>
      </c>
      <c r="I82" s="115">
        <v>0</v>
      </c>
      <c r="J82" s="120">
        <v>1</v>
      </c>
      <c r="K82" s="115" t="s">
        <v>34</v>
      </c>
      <c r="L82" s="125">
        <v>267418.11053870001</v>
      </c>
      <c r="M82" s="122">
        <v>269611.39465226664</v>
      </c>
      <c r="N82" s="122">
        <f t="shared" si="4"/>
        <v>2193.284113566624</v>
      </c>
      <c r="O82" s="126">
        <f t="shared" si="5"/>
        <v>8.2017037258559859E-3</v>
      </c>
      <c r="Q82" s="125">
        <v>649778.95303869992</v>
      </c>
      <c r="R82" s="122">
        <v>651972.23715226655</v>
      </c>
      <c r="S82" s="122">
        <f t="shared" si="6"/>
        <v>2193.284113566624</v>
      </c>
      <c r="T82" s="126">
        <f t="shared" si="7"/>
        <v>3.3754311420979423E-3</v>
      </c>
    </row>
    <row r="83" spans="1:20" s="115" customFormat="1" ht="13" x14ac:dyDescent="0.3">
      <c r="A83" s="115">
        <v>77</v>
      </c>
      <c r="B83" s="124" t="s">
        <v>38</v>
      </c>
      <c r="C83" s="117">
        <v>8.0802000000000014</v>
      </c>
      <c r="D83" s="118">
        <v>3271.8278599999999</v>
      </c>
      <c r="E83" s="119">
        <v>0.44805222054969812</v>
      </c>
      <c r="F83" s="120">
        <v>1</v>
      </c>
      <c r="G83" s="119">
        <v>0.18952719436741805</v>
      </c>
      <c r="H83" s="117">
        <v>8.9800000000000022</v>
      </c>
      <c r="I83" s="115">
        <v>0</v>
      </c>
      <c r="J83" s="120">
        <v>1</v>
      </c>
      <c r="K83" s="115" t="s">
        <v>34</v>
      </c>
      <c r="L83" s="125">
        <v>139352.57218959997</v>
      </c>
      <c r="M83" s="122">
        <v>140796.92088313331</v>
      </c>
      <c r="N83" s="122">
        <f t="shared" si="4"/>
        <v>1444.3486935333349</v>
      </c>
      <c r="O83" s="126">
        <f t="shared" si="5"/>
        <v>1.0364707811551455E-2</v>
      </c>
      <c r="Q83" s="125">
        <v>322636.01552293333</v>
      </c>
      <c r="R83" s="122">
        <v>324080.36421646667</v>
      </c>
      <c r="S83" s="122">
        <f t="shared" si="6"/>
        <v>1444.3486935333349</v>
      </c>
      <c r="T83" s="126">
        <f t="shared" si="7"/>
        <v>4.4767125306587755E-3</v>
      </c>
    </row>
    <row r="84" spans="1:20" s="115" customFormat="1" ht="13" x14ac:dyDescent="0.3">
      <c r="A84" s="115">
        <v>78</v>
      </c>
      <c r="B84" s="124" t="s">
        <v>38</v>
      </c>
      <c r="C84" s="117">
        <v>0.90326499999999976</v>
      </c>
      <c r="D84" s="118">
        <v>411.11903000000007</v>
      </c>
      <c r="E84" s="119">
        <v>0.56776428887879837</v>
      </c>
      <c r="F84" s="120">
        <v>1</v>
      </c>
      <c r="G84" s="119">
        <v>0.27323478889792963</v>
      </c>
      <c r="H84" s="117">
        <v>0.79999999999999993</v>
      </c>
      <c r="I84" s="115">
        <v>0</v>
      </c>
      <c r="J84" s="120">
        <v>1</v>
      </c>
      <c r="K84" s="115" t="s">
        <v>34</v>
      </c>
      <c r="L84" s="125">
        <v>27727.791446633331</v>
      </c>
      <c r="M84" s="122">
        <v>28090.6891154</v>
      </c>
      <c r="N84" s="122">
        <f t="shared" si="4"/>
        <v>362.89766876666909</v>
      </c>
      <c r="O84" s="126">
        <f t="shared" si="5"/>
        <v>1.3087867797373079E-2</v>
      </c>
      <c r="Q84" s="125">
        <v>51394.451446633335</v>
      </c>
      <c r="R84" s="122">
        <v>51757.3491154</v>
      </c>
      <c r="S84" s="122">
        <f t="shared" si="6"/>
        <v>362.89766876666545</v>
      </c>
      <c r="T84" s="126">
        <f t="shared" si="7"/>
        <v>7.0610281567746467E-3</v>
      </c>
    </row>
    <row r="85" spans="1:20" s="115" customFormat="1" ht="13" x14ac:dyDescent="0.3">
      <c r="A85" s="115">
        <v>79</v>
      </c>
      <c r="B85" s="124" t="s">
        <v>38</v>
      </c>
      <c r="C85" s="117">
        <v>20.943000000000005</v>
      </c>
      <c r="D85" s="118">
        <v>4374.4066199999997</v>
      </c>
      <c r="E85" s="119">
        <v>0.76467212774312421</v>
      </c>
      <c r="F85" s="120">
        <v>1</v>
      </c>
      <c r="G85" s="119">
        <v>9.6225389029165997E-2</v>
      </c>
      <c r="H85" s="117">
        <v>23.270000000000007</v>
      </c>
      <c r="I85" s="115">
        <v>0</v>
      </c>
      <c r="J85" s="120">
        <v>1</v>
      </c>
      <c r="K85" s="115" t="s">
        <v>34</v>
      </c>
      <c r="L85" s="125">
        <v>227168.00137486667</v>
      </c>
      <c r="M85" s="122">
        <v>223454.88764159998</v>
      </c>
      <c r="N85" s="122">
        <f t="shared" si="4"/>
        <v>-3713.113733266684</v>
      </c>
      <c r="O85" s="126">
        <f t="shared" si="5"/>
        <v>-1.6345232210496941E-2</v>
      </c>
      <c r="Q85" s="125">
        <v>471122.0038748667</v>
      </c>
      <c r="R85" s="122">
        <v>467408.89014160004</v>
      </c>
      <c r="S85" s="122">
        <f t="shared" si="6"/>
        <v>-3713.1137332666549</v>
      </c>
      <c r="T85" s="126">
        <f t="shared" si="7"/>
        <v>-7.8814271095961879E-3</v>
      </c>
    </row>
    <row r="86" spans="1:20" s="115" customFormat="1" ht="13" x14ac:dyDescent="0.3">
      <c r="A86" s="115">
        <v>80</v>
      </c>
      <c r="B86" s="124" t="s">
        <v>38</v>
      </c>
      <c r="C86" s="117">
        <v>8.9769600000000018</v>
      </c>
      <c r="D86" s="118">
        <v>1813.9158</v>
      </c>
      <c r="E86" s="119">
        <v>0.53655683483268601</v>
      </c>
      <c r="F86" s="120">
        <v>1</v>
      </c>
      <c r="G86" s="119">
        <v>0.11025352992101256</v>
      </c>
      <c r="H86" s="117">
        <v>9.9700000000000006</v>
      </c>
      <c r="I86" s="115">
        <v>0</v>
      </c>
      <c r="J86" s="120">
        <v>1</v>
      </c>
      <c r="K86" s="115" t="s">
        <v>34</v>
      </c>
      <c r="L86" s="125">
        <v>117899.96440300002</v>
      </c>
      <c r="M86" s="122">
        <v>114011.22523566669</v>
      </c>
      <c r="N86" s="122">
        <f t="shared" si="4"/>
        <v>-3888.7391673333332</v>
      </c>
      <c r="O86" s="126">
        <f t="shared" si="5"/>
        <v>-3.2983378638190515E-2</v>
      </c>
      <c r="Q86" s="125">
        <v>226393.31273633335</v>
      </c>
      <c r="R86" s="122">
        <v>222504.573569</v>
      </c>
      <c r="S86" s="122">
        <f t="shared" si="6"/>
        <v>-3888.7391673333477</v>
      </c>
      <c r="T86" s="126">
        <f t="shared" si="7"/>
        <v>-1.7176917110896858E-2</v>
      </c>
    </row>
    <row r="87" spans="1:20" s="115" customFormat="1" ht="13" x14ac:dyDescent="0.3">
      <c r="A87" s="115">
        <v>81</v>
      </c>
      <c r="B87" s="124" t="s">
        <v>38</v>
      </c>
      <c r="C87" s="117">
        <v>5.2380000000000004</v>
      </c>
      <c r="D87" s="118">
        <v>1203.0316350000001</v>
      </c>
      <c r="E87" s="119">
        <v>0.4398295491437918</v>
      </c>
      <c r="F87" s="120">
        <v>1</v>
      </c>
      <c r="G87" s="119">
        <v>0.46496026272209701</v>
      </c>
      <c r="H87" s="117">
        <v>5.82</v>
      </c>
      <c r="I87" s="115">
        <v>0</v>
      </c>
      <c r="J87" s="120">
        <v>1</v>
      </c>
      <c r="K87" s="115" t="s">
        <v>34</v>
      </c>
      <c r="L87" s="125">
        <v>77420.566801516659</v>
      </c>
      <c r="M87" s="122">
        <v>75951.684180133336</v>
      </c>
      <c r="N87" s="122">
        <f t="shared" si="4"/>
        <v>-1468.8826213833236</v>
      </c>
      <c r="O87" s="126">
        <f t="shared" si="5"/>
        <v>-1.8972770183265417E-2</v>
      </c>
      <c r="Q87" s="125">
        <v>147998.44846818334</v>
      </c>
      <c r="R87" s="122">
        <v>146529.56584679999</v>
      </c>
      <c r="S87" s="122">
        <f t="shared" si="6"/>
        <v>-1468.8826213833527</v>
      </c>
      <c r="T87" s="126">
        <f t="shared" si="7"/>
        <v>-9.9249866237559412E-3</v>
      </c>
    </row>
    <row r="88" spans="1:20" s="115" customFormat="1" ht="13" x14ac:dyDescent="0.3">
      <c r="A88" s="115">
        <v>82</v>
      </c>
      <c r="B88" s="124" t="s">
        <v>38</v>
      </c>
      <c r="C88" s="117">
        <v>1.8786349999999998</v>
      </c>
      <c r="D88" s="118">
        <v>123.22740999999998</v>
      </c>
      <c r="E88" s="119">
        <v>8.3513749323634867E-2</v>
      </c>
      <c r="F88" s="120">
        <v>1</v>
      </c>
      <c r="G88" s="119">
        <v>0.42311911139848524</v>
      </c>
      <c r="H88" s="117">
        <v>1.9800000000000002</v>
      </c>
      <c r="I88" s="115">
        <v>0</v>
      </c>
      <c r="J88" s="120">
        <v>1</v>
      </c>
      <c r="K88" s="115" t="s">
        <v>34</v>
      </c>
      <c r="L88" s="125">
        <v>32567.429795099993</v>
      </c>
      <c r="M88" s="122">
        <v>30200.307883799996</v>
      </c>
      <c r="N88" s="122">
        <f t="shared" si="4"/>
        <v>-2367.121911299997</v>
      </c>
      <c r="O88" s="126">
        <f t="shared" si="5"/>
        <v>-7.2683718862461402E-2</v>
      </c>
      <c r="Q88" s="125">
        <v>41866.186461766658</v>
      </c>
      <c r="R88" s="122">
        <v>39499.064550466661</v>
      </c>
      <c r="S88" s="122">
        <f t="shared" si="6"/>
        <v>-2367.121911299997</v>
      </c>
      <c r="T88" s="126">
        <f t="shared" si="7"/>
        <v>-5.6540184606059529E-2</v>
      </c>
    </row>
    <row r="89" spans="1:20" s="115" customFormat="1" ht="13" x14ac:dyDescent="0.3">
      <c r="A89" s="115">
        <v>83</v>
      </c>
      <c r="B89" s="124" t="s">
        <v>38</v>
      </c>
      <c r="C89" s="117">
        <v>31.162499999999998</v>
      </c>
      <c r="D89" s="118">
        <v>10773.296820000001</v>
      </c>
      <c r="E89" s="119">
        <v>0.69965661074867402</v>
      </c>
      <c r="F89" s="120">
        <v>1</v>
      </c>
      <c r="G89" s="119">
        <v>0.25687847008019715</v>
      </c>
      <c r="H89" s="117">
        <v>34.625</v>
      </c>
      <c r="I89" s="115">
        <v>0</v>
      </c>
      <c r="J89" s="120">
        <v>1</v>
      </c>
      <c r="K89" s="115" t="s">
        <v>34</v>
      </c>
      <c r="L89" s="125">
        <v>396636.82105686661</v>
      </c>
      <c r="M89" s="122">
        <v>405438.51510426664</v>
      </c>
      <c r="N89" s="122">
        <f t="shared" si="4"/>
        <v>8801.6940474000294</v>
      </c>
      <c r="O89" s="126">
        <f t="shared" si="5"/>
        <v>2.2190814317105755E-2</v>
      </c>
      <c r="Q89" s="125">
        <v>996686.16272353334</v>
      </c>
      <c r="R89" s="122">
        <v>1005487.8567709334</v>
      </c>
      <c r="S89" s="122">
        <f t="shared" si="6"/>
        <v>8801.6940474000294</v>
      </c>
      <c r="T89" s="126">
        <f t="shared" si="7"/>
        <v>8.8309584065545971E-3</v>
      </c>
    </row>
    <row r="90" spans="1:20" s="115" customFormat="1" ht="13" x14ac:dyDescent="0.3">
      <c r="A90" s="115">
        <v>84</v>
      </c>
      <c r="B90" s="124" t="s">
        <v>38</v>
      </c>
      <c r="C90" s="117">
        <v>17.255129999999998</v>
      </c>
      <c r="D90" s="118">
        <v>8216.3561399999999</v>
      </c>
      <c r="E90" s="119">
        <v>0.63649579168711801</v>
      </c>
      <c r="F90" s="120">
        <v>1</v>
      </c>
      <c r="G90" s="119">
        <v>3.7213039485766819E-2</v>
      </c>
      <c r="H90" s="117">
        <v>15.889999999999995</v>
      </c>
      <c r="I90" s="115">
        <v>0</v>
      </c>
      <c r="J90" s="120">
        <v>1</v>
      </c>
      <c r="K90" s="115" t="s">
        <v>34</v>
      </c>
      <c r="L90" s="125">
        <v>322276.75262873335</v>
      </c>
      <c r="M90" s="122">
        <v>317500.6163785333</v>
      </c>
      <c r="N90" s="122">
        <f t="shared" si="4"/>
        <v>-4776.1362502000411</v>
      </c>
      <c r="O90" s="126">
        <f t="shared" si="5"/>
        <v>-1.4819983791080975E-2</v>
      </c>
      <c r="Q90" s="125">
        <v>807721.97846206673</v>
      </c>
      <c r="R90" s="122">
        <v>802945.84221186663</v>
      </c>
      <c r="S90" s="122">
        <f t="shared" si="6"/>
        <v>-4776.1362502000993</v>
      </c>
      <c r="T90" s="126">
        <f t="shared" si="7"/>
        <v>-5.9130943289348687E-3</v>
      </c>
    </row>
    <row r="91" spans="1:20" s="115" customFormat="1" ht="13" x14ac:dyDescent="0.3">
      <c r="A91" s="115">
        <v>85</v>
      </c>
      <c r="B91" s="124" t="s">
        <v>38</v>
      </c>
      <c r="C91" s="117">
        <v>28.768255000000007</v>
      </c>
      <c r="D91" s="118">
        <v>13907.62796</v>
      </c>
      <c r="E91" s="119">
        <v>0.61997374357899004</v>
      </c>
      <c r="F91" s="120">
        <v>1</v>
      </c>
      <c r="G91" s="119">
        <v>3.4859453326424705E-2</v>
      </c>
      <c r="H91" s="117">
        <v>19</v>
      </c>
      <c r="I91" s="115">
        <v>0</v>
      </c>
      <c r="J91" s="120">
        <v>1</v>
      </c>
      <c r="K91" s="115" t="s">
        <v>34</v>
      </c>
      <c r="L91" s="125">
        <v>515054.20187226654</v>
      </c>
      <c r="M91" s="122">
        <v>507739.25529446668</v>
      </c>
      <c r="N91" s="122">
        <f t="shared" si="4"/>
        <v>-7314.9465777998557</v>
      </c>
      <c r="O91" s="126">
        <f t="shared" si="5"/>
        <v>-1.420228502400212E-2</v>
      </c>
      <c r="Q91" s="125">
        <v>1335952.0743722664</v>
      </c>
      <c r="R91" s="122">
        <v>1328637.1277944667</v>
      </c>
      <c r="S91" s="122">
        <f t="shared" si="6"/>
        <v>-7314.9465777997393</v>
      </c>
      <c r="T91" s="126">
        <f t="shared" si="7"/>
        <v>-5.4754558326778804E-3</v>
      </c>
    </row>
    <row r="92" spans="1:20" s="115" customFormat="1" ht="13" x14ac:dyDescent="0.3">
      <c r="A92" s="115">
        <v>86</v>
      </c>
      <c r="B92" s="124" t="s">
        <v>38</v>
      </c>
      <c r="C92" s="117">
        <v>15.432799999999995</v>
      </c>
      <c r="D92" s="118">
        <v>6272.0826200000001</v>
      </c>
      <c r="E92" s="119">
        <v>0.58703198106607191</v>
      </c>
      <c r="F92" s="120">
        <v>1</v>
      </c>
      <c r="G92" s="119">
        <v>0.25113552020136809</v>
      </c>
      <c r="H92" s="117">
        <v>14</v>
      </c>
      <c r="I92" s="115">
        <v>0</v>
      </c>
      <c r="J92" s="120">
        <v>1</v>
      </c>
      <c r="K92" s="115" t="s">
        <v>34</v>
      </c>
      <c r="L92" s="125">
        <v>243560.60501986669</v>
      </c>
      <c r="M92" s="122">
        <v>246739.64867326664</v>
      </c>
      <c r="N92" s="122">
        <f t="shared" si="4"/>
        <v>3179.0436533999455</v>
      </c>
      <c r="O92" s="126">
        <f t="shared" si="5"/>
        <v>1.3052372131940788E-2</v>
      </c>
      <c r="Q92" s="125">
        <v>605841.80085320002</v>
      </c>
      <c r="R92" s="122">
        <v>609020.84450659994</v>
      </c>
      <c r="S92" s="122">
        <f t="shared" si="6"/>
        <v>3179.0436533999164</v>
      </c>
      <c r="T92" s="126">
        <f t="shared" si="7"/>
        <v>5.2473164593841264E-3</v>
      </c>
    </row>
    <row r="93" spans="1:20" s="115" customFormat="1" ht="13" x14ac:dyDescent="0.3">
      <c r="A93" s="115">
        <v>87</v>
      </c>
      <c r="B93" s="124" t="s">
        <v>38</v>
      </c>
      <c r="C93" s="117">
        <v>18</v>
      </c>
      <c r="D93" s="118">
        <v>6590.3361532500012</v>
      </c>
      <c r="E93" s="119">
        <v>0.67673800904334158</v>
      </c>
      <c r="F93" s="120">
        <v>1</v>
      </c>
      <c r="G93" s="119">
        <v>0.19454228455860578</v>
      </c>
      <c r="H93" s="117">
        <v>20</v>
      </c>
      <c r="I93" s="115">
        <v>0</v>
      </c>
      <c r="J93" s="120">
        <v>1</v>
      </c>
      <c r="K93" s="115" t="s">
        <v>34</v>
      </c>
      <c r="L93" s="125">
        <v>259195.49854529087</v>
      </c>
      <c r="M93" s="122">
        <v>262459.68551197666</v>
      </c>
      <c r="N93" s="122">
        <f t="shared" si="4"/>
        <v>3264.186966685782</v>
      </c>
      <c r="O93" s="126">
        <f t="shared" si="5"/>
        <v>1.2593532623080682E-2</v>
      </c>
      <c r="Q93" s="125">
        <v>617536.35687862418</v>
      </c>
      <c r="R93" s="122">
        <v>620800.54384530999</v>
      </c>
      <c r="S93" s="122">
        <f t="shared" si="6"/>
        <v>3264.1869666858111</v>
      </c>
      <c r="T93" s="126">
        <f t="shared" si="7"/>
        <v>5.2858215234238941E-3</v>
      </c>
    </row>
    <row r="94" spans="1:20" s="115" customFormat="1" ht="13" x14ac:dyDescent="0.3">
      <c r="A94" s="115">
        <v>88</v>
      </c>
      <c r="B94" s="124" t="s">
        <v>38</v>
      </c>
      <c r="C94" s="117">
        <v>27.363699999999998</v>
      </c>
      <c r="D94" s="118">
        <v>10499.1675</v>
      </c>
      <c r="E94" s="119">
        <v>0.60232737443197748</v>
      </c>
      <c r="F94" s="120">
        <v>1</v>
      </c>
      <c r="G94" s="119">
        <v>3.6972639874094826E-2</v>
      </c>
      <c r="H94" s="117">
        <v>16</v>
      </c>
      <c r="I94" s="115">
        <v>0</v>
      </c>
      <c r="J94" s="120">
        <v>1</v>
      </c>
      <c r="K94" s="115" t="s">
        <v>34</v>
      </c>
      <c r="L94" s="125">
        <v>444602.75200666673</v>
      </c>
      <c r="M94" s="122">
        <v>427691.95404833328</v>
      </c>
      <c r="N94" s="122">
        <f t="shared" si="4"/>
        <v>-16910.797958333453</v>
      </c>
      <c r="O94" s="126">
        <f t="shared" si="5"/>
        <v>-3.8035747376750105E-2</v>
      </c>
      <c r="Q94" s="125">
        <v>1074598.7320066667</v>
      </c>
      <c r="R94" s="122">
        <v>1057687.9340483332</v>
      </c>
      <c r="S94" s="122">
        <f t="shared" si="6"/>
        <v>-16910.797958333511</v>
      </c>
      <c r="T94" s="126">
        <f t="shared" si="7"/>
        <v>-1.573684897873916E-2</v>
      </c>
    </row>
    <row r="95" spans="1:20" s="115" customFormat="1" ht="13" x14ac:dyDescent="0.3">
      <c r="A95" s="115">
        <v>89</v>
      </c>
      <c r="B95" s="124" t="s">
        <v>38</v>
      </c>
      <c r="C95" s="117">
        <v>9.2558399999999992</v>
      </c>
      <c r="D95" s="118">
        <v>5630.9873600000001</v>
      </c>
      <c r="E95" s="119">
        <v>0.7928838270373344</v>
      </c>
      <c r="F95" s="120">
        <v>1</v>
      </c>
      <c r="G95" s="119">
        <v>0.16839722246245192</v>
      </c>
      <c r="H95" s="117">
        <v>10</v>
      </c>
      <c r="I95" s="115">
        <v>0</v>
      </c>
      <c r="J95" s="120">
        <v>1</v>
      </c>
      <c r="K95" s="115" t="s">
        <v>34</v>
      </c>
      <c r="L95" s="125">
        <v>186768.62193460003</v>
      </c>
      <c r="M95" s="122">
        <v>195478.66011646669</v>
      </c>
      <c r="N95" s="122">
        <f t="shared" si="4"/>
        <v>8710.0381818666647</v>
      </c>
      <c r="O95" s="126">
        <f t="shared" si="5"/>
        <v>4.6635447066245533E-2</v>
      </c>
      <c r="Q95" s="125">
        <v>484867.13360126666</v>
      </c>
      <c r="R95" s="122">
        <v>493577.17178313335</v>
      </c>
      <c r="S95" s="122">
        <f t="shared" si="6"/>
        <v>8710.0381818666938</v>
      </c>
      <c r="T95" s="126">
        <f t="shared" si="7"/>
        <v>1.7963762808946019E-2</v>
      </c>
    </row>
    <row r="96" spans="1:20" s="115" customFormat="1" ht="13" x14ac:dyDescent="0.3">
      <c r="A96" s="115">
        <v>90</v>
      </c>
      <c r="B96" s="124" t="s">
        <v>38</v>
      </c>
      <c r="C96" s="117">
        <v>34.237939999999988</v>
      </c>
      <c r="D96" s="118">
        <v>17492.5278</v>
      </c>
      <c r="E96" s="119">
        <v>0.6620725922752676</v>
      </c>
      <c r="F96" s="120">
        <v>1</v>
      </c>
      <c r="G96" s="119">
        <v>0.11297606115966374</v>
      </c>
      <c r="H96" s="117">
        <v>35.980000000000004</v>
      </c>
      <c r="I96" s="115">
        <v>0</v>
      </c>
      <c r="J96" s="120">
        <v>1</v>
      </c>
      <c r="K96" s="115" t="s">
        <v>34</v>
      </c>
      <c r="L96" s="125">
        <v>603265.84044466668</v>
      </c>
      <c r="M96" s="122">
        <v>605638.36049733334</v>
      </c>
      <c r="N96" s="122">
        <f t="shared" si="4"/>
        <v>2372.5200526666595</v>
      </c>
      <c r="O96" s="126">
        <f t="shared" si="5"/>
        <v>3.9327936269653143E-3</v>
      </c>
      <c r="Q96" s="125">
        <v>1625368.8654446667</v>
      </c>
      <c r="R96" s="122">
        <v>1627741.3854973335</v>
      </c>
      <c r="S96" s="122">
        <f t="shared" si="6"/>
        <v>2372.5200526667759</v>
      </c>
      <c r="T96" s="126">
        <f t="shared" si="7"/>
        <v>1.4596810010986056E-3</v>
      </c>
    </row>
    <row r="97" spans="1:20" s="115" customFormat="1" ht="13" x14ac:dyDescent="0.3">
      <c r="A97" s="115">
        <v>91</v>
      </c>
      <c r="B97" s="124" t="s">
        <v>38</v>
      </c>
      <c r="C97" s="117">
        <v>11.943836666666668</v>
      </c>
      <c r="D97" s="118">
        <v>88.292959999999994</v>
      </c>
      <c r="E97" s="119">
        <v>9.1801816369417172E-3</v>
      </c>
      <c r="F97" s="120">
        <v>0.26316000000000001</v>
      </c>
      <c r="G97" s="119">
        <v>1</v>
      </c>
      <c r="H97" s="117">
        <v>10</v>
      </c>
      <c r="I97" s="115">
        <v>28</v>
      </c>
      <c r="J97" s="120">
        <v>1</v>
      </c>
      <c r="K97" s="115" t="s">
        <v>35</v>
      </c>
      <c r="L97" s="125">
        <v>65978.926802266666</v>
      </c>
      <c r="M97" s="122">
        <v>58745.170739466674</v>
      </c>
      <c r="N97" s="122">
        <f t="shared" si="4"/>
        <v>-7233.7560627999919</v>
      </c>
      <c r="O97" s="126">
        <f t="shared" si="5"/>
        <v>-0.10963737079990639</v>
      </c>
      <c r="Q97" s="125">
        <v>73452.030135599998</v>
      </c>
      <c r="R97" s="122">
        <v>66218.274072800006</v>
      </c>
      <c r="S97" s="122">
        <f t="shared" si="6"/>
        <v>-7233.7560627999919</v>
      </c>
      <c r="T97" s="126">
        <f t="shared" si="7"/>
        <v>-9.8482724704078761E-2</v>
      </c>
    </row>
    <row r="98" spans="1:20" s="115" customFormat="1" ht="13" x14ac:dyDescent="0.3">
      <c r="A98" s="115">
        <v>92</v>
      </c>
      <c r="B98" s="124" t="s">
        <v>38</v>
      </c>
      <c r="C98" s="117">
        <v>2.1072399999999996</v>
      </c>
      <c r="D98" s="118">
        <v>640.33339250000006</v>
      </c>
      <c r="E98" s="119">
        <v>0.34389075665769581</v>
      </c>
      <c r="F98" s="120">
        <v>1</v>
      </c>
      <c r="G98" s="119">
        <v>0.47882876864840807</v>
      </c>
      <c r="H98" s="117">
        <v>2.11</v>
      </c>
      <c r="I98" s="115">
        <v>0</v>
      </c>
      <c r="J98" s="120">
        <v>1</v>
      </c>
      <c r="K98" s="115" t="s">
        <v>34</v>
      </c>
      <c r="L98" s="125">
        <v>41653.894703175007</v>
      </c>
      <c r="M98" s="122">
        <v>41503.160450233328</v>
      </c>
      <c r="N98" s="122">
        <f t="shared" si="4"/>
        <v>-150.73425294167828</v>
      </c>
      <c r="O98" s="126">
        <f t="shared" si="5"/>
        <v>-3.6187313099005068E-3</v>
      </c>
      <c r="Q98" s="125">
        <v>76187.625536508334</v>
      </c>
      <c r="R98" s="122">
        <v>76036.891283566656</v>
      </c>
      <c r="S98" s="122">
        <f t="shared" si="6"/>
        <v>-150.73425294167828</v>
      </c>
      <c r="T98" s="126">
        <f t="shared" si="7"/>
        <v>-1.9784610936515925E-3</v>
      </c>
    </row>
    <row r="99" spans="1:20" s="115" customFormat="1" ht="13" x14ac:dyDescent="0.3">
      <c r="A99" s="115">
        <v>93</v>
      </c>
      <c r="B99" s="124" t="s">
        <v>38</v>
      </c>
      <c r="C99" s="117">
        <v>15.098726666666666</v>
      </c>
      <c r="D99" s="118">
        <v>7650.3036299999994</v>
      </c>
      <c r="E99" s="119">
        <v>0.65407604268407782</v>
      </c>
      <c r="F99" s="120">
        <v>1</v>
      </c>
      <c r="G99" s="119">
        <v>0.13082134589257555</v>
      </c>
      <c r="H99" s="117">
        <v>12.299999999999999</v>
      </c>
      <c r="I99" s="115">
        <v>0</v>
      </c>
      <c r="J99" s="120">
        <v>1</v>
      </c>
      <c r="K99" s="115" t="s">
        <v>34</v>
      </c>
      <c r="L99" s="125">
        <v>283991.41950929997</v>
      </c>
      <c r="M99" s="122">
        <v>285231.28761173331</v>
      </c>
      <c r="N99" s="122">
        <f t="shared" si="4"/>
        <v>1239.8681024333346</v>
      </c>
      <c r="O99" s="126">
        <f t="shared" si="5"/>
        <v>4.3658646608959678E-3</v>
      </c>
      <c r="Q99" s="125">
        <v>729618.99200930004</v>
      </c>
      <c r="R99" s="122">
        <v>730858.86011173332</v>
      </c>
      <c r="S99" s="122">
        <f t="shared" si="6"/>
        <v>1239.8681024332764</v>
      </c>
      <c r="T99" s="126">
        <f t="shared" si="7"/>
        <v>1.6993363879122714E-3</v>
      </c>
    </row>
    <row r="100" spans="1:20" s="115" customFormat="1" ht="13" x14ac:dyDescent="0.3">
      <c r="A100" s="115">
        <v>94</v>
      </c>
      <c r="B100" s="124" t="s">
        <v>38</v>
      </c>
      <c r="C100" s="117">
        <v>21.390624999999996</v>
      </c>
      <c r="D100" s="118">
        <v>10899.641600000001</v>
      </c>
      <c r="E100" s="119">
        <v>0.64189606077224182</v>
      </c>
      <c r="F100" s="120">
        <v>1</v>
      </c>
      <c r="G100" s="119">
        <v>0.1693984468108547</v>
      </c>
      <c r="H100" s="117">
        <v>16.800000000000004</v>
      </c>
      <c r="I100" s="115">
        <v>0</v>
      </c>
      <c r="J100" s="120">
        <v>1</v>
      </c>
      <c r="K100" s="115" t="s">
        <v>34</v>
      </c>
      <c r="L100" s="125">
        <v>362892.84909099998</v>
      </c>
      <c r="M100" s="122">
        <v>374865.60494466667</v>
      </c>
      <c r="N100" s="122">
        <f t="shared" si="4"/>
        <v>11972.755853666691</v>
      </c>
      <c r="O100" s="126">
        <f t="shared" si="5"/>
        <v>3.299253728382058E-2</v>
      </c>
      <c r="Q100" s="125">
        <v>973716.94909100002</v>
      </c>
      <c r="R100" s="122">
        <v>985689.70494466671</v>
      </c>
      <c r="S100" s="122">
        <f t="shared" si="6"/>
        <v>11972.755853666691</v>
      </c>
      <c r="T100" s="126">
        <f t="shared" si="7"/>
        <v>1.2295930418838545E-2</v>
      </c>
    </row>
    <row r="101" spans="1:20" s="115" customFormat="1" ht="13" x14ac:dyDescent="0.3">
      <c r="A101" s="115">
        <v>95</v>
      </c>
      <c r="B101" s="124" t="s">
        <v>38</v>
      </c>
      <c r="C101" s="117">
        <v>11.700000000000001</v>
      </c>
      <c r="D101" s="118">
        <v>4138.2581600000003</v>
      </c>
      <c r="E101" s="119">
        <v>0.66618329696437706</v>
      </c>
      <c r="F101" s="120">
        <v>1</v>
      </c>
      <c r="G101" s="119">
        <v>0.10982054693897225</v>
      </c>
      <c r="H101" s="117">
        <v>13</v>
      </c>
      <c r="I101" s="115">
        <v>0</v>
      </c>
      <c r="J101" s="120">
        <v>1</v>
      </c>
      <c r="K101" s="115" t="s">
        <v>34</v>
      </c>
      <c r="L101" s="125">
        <v>174682.10302926664</v>
      </c>
      <c r="M101" s="122">
        <v>176676.89666046665</v>
      </c>
      <c r="N101" s="122">
        <f t="shared" si="4"/>
        <v>1994.7936312000093</v>
      </c>
      <c r="O101" s="126">
        <f t="shared" si="5"/>
        <v>1.141956500756003E-2</v>
      </c>
      <c r="Q101" s="125">
        <v>406448.04386259994</v>
      </c>
      <c r="R101" s="122">
        <v>408442.83749379998</v>
      </c>
      <c r="S101" s="122">
        <f t="shared" si="6"/>
        <v>1994.7936312000384</v>
      </c>
      <c r="T101" s="126">
        <f t="shared" si="7"/>
        <v>4.9078686964338786E-3</v>
      </c>
    </row>
    <row r="102" spans="1:20" s="115" customFormat="1" ht="13" x14ac:dyDescent="0.3">
      <c r="A102" s="115">
        <v>96</v>
      </c>
      <c r="B102" s="124" t="s">
        <v>38</v>
      </c>
      <c r="C102" s="117">
        <v>45</v>
      </c>
      <c r="D102" s="118">
        <v>18445.135919999997</v>
      </c>
      <c r="E102" s="119">
        <v>0.5997246118690247</v>
      </c>
      <c r="F102" s="120">
        <v>1</v>
      </c>
      <c r="G102" s="119">
        <v>0.24169901866808741</v>
      </c>
      <c r="H102" s="117">
        <v>50</v>
      </c>
      <c r="I102" s="115">
        <v>0</v>
      </c>
      <c r="J102" s="120">
        <v>1</v>
      </c>
      <c r="K102" s="115" t="s">
        <v>34</v>
      </c>
      <c r="L102" s="125">
        <v>642205.40198119998</v>
      </c>
      <c r="M102" s="122">
        <v>649707.62294893328</v>
      </c>
      <c r="N102" s="122">
        <f t="shared" si="4"/>
        <v>7502.2209677333012</v>
      </c>
      <c r="O102" s="126">
        <f t="shared" si="5"/>
        <v>1.1681964904980545E-2</v>
      </c>
      <c r="Q102" s="125">
        <v>1682341.4311478666</v>
      </c>
      <c r="R102" s="122">
        <v>1689843.6521156</v>
      </c>
      <c r="S102" s="122">
        <f t="shared" si="6"/>
        <v>7502.2209677333012</v>
      </c>
      <c r="T102" s="126">
        <f t="shared" si="7"/>
        <v>4.4593926231814391E-3</v>
      </c>
    </row>
    <row r="103" spans="1:20" s="115" customFormat="1" ht="13" x14ac:dyDescent="0.3">
      <c r="A103" s="115">
        <v>97</v>
      </c>
      <c r="B103" s="124" t="s">
        <v>38</v>
      </c>
      <c r="C103" s="117">
        <v>1.9476899999999999</v>
      </c>
      <c r="D103" s="118">
        <v>866.95323999999994</v>
      </c>
      <c r="E103" s="119">
        <v>0.59148496796666661</v>
      </c>
      <c r="F103" s="120">
        <v>1</v>
      </c>
      <c r="G103" s="119">
        <v>0.12454856184702723</v>
      </c>
      <c r="H103" s="117">
        <v>2.1499999999999995</v>
      </c>
      <c r="I103" s="115">
        <v>0</v>
      </c>
      <c r="J103" s="120">
        <v>1</v>
      </c>
      <c r="K103" s="115" t="s">
        <v>34</v>
      </c>
      <c r="L103" s="125">
        <v>45893.205481400008</v>
      </c>
      <c r="M103" s="122">
        <v>46133.978538200005</v>
      </c>
      <c r="N103" s="122">
        <f t="shared" si="4"/>
        <v>240.77305679999699</v>
      </c>
      <c r="O103" s="126">
        <f t="shared" si="5"/>
        <v>5.2463769805223036E-3</v>
      </c>
      <c r="Q103" s="125">
        <v>96112.630481400018</v>
      </c>
      <c r="R103" s="122">
        <v>96353.403538200015</v>
      </c>
      <c r="S103" s="122">
        <f t="shared" si="6"/>
        <v>240.77305679999699</v>
      </c>
      <c r="T103" s="126">
        <f t="shared" si="7"/>
        <v>2.5051135901081397E-3</v>
      </c>
    </row>
    <row r="104" spans="1:20" s="115" customFormat="1" ht="13" x14ac:dyDescent="0.3">
      <c r="A104" s="115">
        <v>98</v>
      </c>
      <c r="B104" s="124" t="s">
        <v>38</v>
      </c>
      <c r="C104" s="117">
        <v>10.323465000000001</v>
      </c>
      <c r="D104" s="118">
        <v>5602.0298400000001</v>
      </c>
      <c r="E104" s="119">
        <v>0.56536983104150873</v>
      </c>
      <c r="F104" s="120">
        <v>1</v>
      </c>
      <c r="G104" s="119">
        <v>0.11382749179234619</v>
      </c>
      <c r="H104" s="117">
        <v>9.379999999999999</v>
      </c>
      <c r="I104" s="115">
        <v>0</v>
      </c>
      <c r="J104" s="120">
        <v>1</v>
      </c>
      <c r="K104" s="115" t="s">
        <v>34</v>
      </c>
      <c r="L104" s="125">
        <v>210949.4532340666</v>
      </c>
      <c r="M104" s="122">
        <v>212103.32914453329</v>
      </c>
      <c r="N104" s="122">
        <f t="shared" si="4"/>
        <v>1153.8759104666824</v>
      </c>
      <c r="O104" s="126">
        <f t="shared" si="5"/>
        <v>5.4699165737412819E-3</v>
      </c>
      <c r="Q104" s="125">
        <v>531572.61156739993</v>
      </c>
      <c r="R104" s="122">
        <v>532726.4874778667</v>
      </c>
      <c r="S104" s="122">
        <f t="shared" si="6"/>
        <v>1153.8759104667697</v>
      </c>
      <c r="T104" s="126">
        <f t="shared" si="7"/>
        <v>2.1706835253690751E-3</v>
      </c>
    </row>
    <row r="105" spans="1:20" s="115" customFormat="1" ht="13" x14ac:dyDescent="0.3">
      <c r="A105" s="115">
        <v>99</v>
      </c>
      <c r="B105" s="124" t="s">
        <v>38</v>
      </c>
      <c r="C105" s="117">
        <v>2.2809483333333338</v>
      </c>
      <c r="D105" s="118">
        <v>933.88868000000002</v>
      </c>
      <c r="E105" s="119">
        <v>0.41385208386511241</v>
      </c>
      <c r="F105" s="120">
        <v>1</v>
      </c>
      <c r="G105" s="119">
        <v>0.37977660886463871</v>
      </c>
      <c r="H105" s="117">
        <v>0.90000000000000024</v>
      </c>
      <c r="I105" s="115">
        <v>0</v>
      </c>
      <c r="J105" s="120">
        <v>1</v>
      </c>
      <c r="K105" s="115" t="s">
        <v>34</v>
      </c>
      <c r="L105" s="125">
        <v>48242.539458133338</v>
      </c>
      <c r="M105" s="122">
        <v>48963.212210733327</v>
      </c>
      <c r="N105" s="122">
        <f t="shared" si="4"/>
        <v>720.6727525999886</v>
      </c>
      <c r="O105" s="126">
        <f t="shared" si="5"/>
        <v>1.4938532687016094E-2</v>
      </c>
      <c r="Q105" s="125">
        <v>100173.95279146667</v>
      </c>
      <c r="R105" s="122">
        <v>100894.62554406666</v>
      </c>
      <c r="S105" s="122">
        <f t="shared" si="6"/>
        <v>720.6727525999886</v>
      </c>
      <c r="T105" s="126">
        <f t="shared" si="7"/>
        <v>7.1942129916768068E-3</v>
      </c>
    </row>
    <row r="106" spans="1:20" s="115" customFormat="1" ht="13" x14ac:dyDescent="0.3">
      <c r="A106" s="115">
        <v>100</v>
      </c>
      <c r="B106" s="124" t="s">
        <v>196</v>
      </c>
      <c r="C106" s="117">
        <v>24.120000000000005</v>
      </c>
      <c r="D106" s="118">
        <v>40.719237525000004</v>
      </c>
      <c r="E106" s="119">
        <v>3.0581034423958278E-3</v>
      </c>
      <c r="F106" s="120">
        <v>1.2999999999999996E-4</v>
      </c>
      <c r="G106" s="119">
        <v>1</v>
      </c>
      <c r="H106" s="117">
        <v>9.9999999999999992E-2</v>
      </c>
      <c r="I106" s="115">
        <v>378.09999999999997</v>
      </c>
      <c r="J106" s="120">
        <v>1</v>
      </c>
      <c r="K106" s="115" t="s">
        <v>34</v>
      </c>
      <c r="L106" s="125">
        <v>97255.332391377757</v>
      </c>
      <c r="M106" s="122">
        <v>81468.016256966992</v>
      </c>
      <c r="N106" s="122">
        <f t="shared" si="4"/>
        <v>-15787.316134410765</v>
      </c>
      <c r="O106" s="126">
        <f t="shared" si="5"/>
        <v>-0.16232854020671056</v>
      </c>
      <c r="Q106" s="125">
        <v>101146.93489137775</v>
      </c>
      <c r="R106" s="122">
        <v>85359.618756966986</v>
      </c>
      <c r="S106" s="122">
        <f t="shared" si="6"/>
        <v>-15787.316134410765</v>
      </c>
      <c r="T106" s="126">
        <f t="shared" si="7"/>
        <v>-0.15608299106013296</v>
      </c>
    </row>
    <row r="107" spans="1:20" s="115" customFormat="1" ht="13" x14ac:dyDescent="0.3">
      <c r="A107" s="115">
        <v>101</v>
      </c>
      <c r="B107" s="124" t="s">
        <v>38</v>
      </c>
      <c r="C107" s="117">
        <v>14.357744999999996</v>
      </c>
      <c r="D107" s="118">
        <v>6779.8823400000001</v>
      </c>
      <c r="E107" s="119">
        <v>0.59520669622314248</v>
      </c>
      <c r="F107" s="120">
        <v>1</v>
      </c>
      <c r="G107" s="119">
        <v>0.34280987030546728</v>
      </c>
      <c r="H107" s="117">
        <v>15</v>
      </c>
      <c r="I107" s="115">
        <v>0</v>
      </c>
      <c r="J107" s="120">
        <v>1</v>
      </c>
      <c r="K107" s="115" t="s">
        <v>34</v>
      </c>
      <c r="L107" s="125">
        <v>234879.90480406664</v>
      </c>
      <c r="M107" s="122">
        <v>244936.92345286664</v>
      </c>
      <c r="N107" s="122">
        <f t="shared" si="4"/>
        <v>10057.018648800004</v>
      </c>
      <c r="O107" s="126">
        <f t="shared" si="5"/>
        <v>4.2817705742811081E-2</v>
      </c>
      <c r="Q107" s="125">
        <v>611207.38897073339</v>
      </c>
      <c r="R107" s="122">
        <v>621264.40761953336</v>
      </c>
      <c r="S107" s="122">
        <f t="shared" si="6"/>
        <v>10057.018648799974</v>
      </c>
      <c r="T107" s="126">
        <f t="shared" si="7"/>
        <v>1.6454347297299343E-2</v>
      </c>
    </row>
    <row r="108" spans="1:20" s="115" customFormat="1" ht="13" x14ac:dyDescent="0.3">
      <c r="A108" s="115">
        <v>102</v>
      </c>
      <c r="B108" s="124" t="s">
        <v>38</v>
      </c>
      <c r="C108" s="117">
        <v>8.0075333333333329</v>
      </c>
      <c r="D108" s="118">
        <v>483.45901666666663</v>
      </c>
      <c r="E108" s="119">
        <v>3.2750752936007842E-2</v>
      </c>
      <c r="F108" s="120">
        <v>0.15094000000000002</v>
      </c>
      <c r="G108" s="119">
        <v>0.92207650528710916</v>
      </c>
      <c r="H108" s="117">
        <v>8</v>
      </c>
      <c r="I108" s="115">
        <v>45</v>
      </c>
      <c r="J108" s="120">
        <v>1</v>
      </c>
      <c r="K108" s="115" t="s">
        <v>34</v>
      </c>
      <c r="L108" s="125">
        <v>52478.873108500004</v>
      </c>
      <c r="M108" s="122">
        <v>48374.410414666665</v>
      </c>
      <c r="N108" s="122">
        <f t="shared" si="4"/>
        <v>-4104.4626938333386</v>
      </c>
      <c r="O108" s="126">
        <f t="shared" si="5"/>
        <v>-7.8211715509732216E-2</v>
      </c>
      <c r="Q108" s="125">
        <v>77596.32394183334</v>
      </c>
      <c r="R108" s="122">
        <v>73491.861248000001</v>
      </c>
      <c r="S108" s="122">
        <f t="shared" si="6"/>
        <v>-4104.4626938333386</v>
      </c>
      <c r="T108" s="126">
        <f t="shared" si="7"/>
        <v>-5.2895066226462839E-2</v>
      </c>
    </row>
    <row r="109" spans="1:20" s="115" customFormat="1" ht="13" x14ac:dyDescent="0.3">
      <c r="A109" s="115">
        <v>103</v>
      </c>
      <c r="B109" s="124" t="s">
        <v>38</v>
      </c>
      <c r="C109" s="117">
        <v>25.712403333333338</v>
      </c>
      <c r="D109" s="118">
        <v>12291.25434</v>
      </c>
      <c r="E109" s="119">
        <v>0.62347198198935216</v>
      </c>
      <c r="F109" s="120">
        <v>1</v>
      </c>
      <c r="G109" s="119">
        <v>3.6349306374431789E-2</v>
      </c>
      <c r="H109" s="117">
        <v>18.900000000000002</v>
      </c>
      <c r="I109" s="115">
        <v>0</v>
      </c>
      <c r="J109" s="120">
        <v>1</v>
      </c>
      <c r="K109" s="115" t="s">
        <v>34</v>
      </c>
      <c r="L109" s="125">
        <v>455714.7604890666</v>
      </c>
      <c r="M109" s="122">
        <v>451152.14475286665</v>
      </c>
      <c r="N109" s="122">
        <f t="shared" si="4"/>
        <v>-4562.6157361999503</v>
      </c>
      <c r="O109" s="126">
        <f t="shared" si="5"/>
        <v>-1.0011999021720112E-2</v>
      </c>
      <c r="Q109" s="125">
        <v>1178657.7171557331</v>
      </c>
      <c r="R109" s="122">
        <v>1174095.1014195334</v>
      </c>
      <c r="S109" s="122">
        <f t="shared" si="6"/>
        <v>-4562.6157361997757</v>
      </c>
      <c r="T109" s="126">
        <f t="shared" si="7"/>
        <v>-3.8710269061063879E-3</v>
      </c>
    </row>
    <row r="110" spans="1:20" s="115" customFormat="1" ht="13" x14ac:dyDescent="0.3">
      <c r="A110" s="115">
        <v>104</v>
      </c>
      <c r="B110" s="124" t="s">
        <v>38</v>
      </c>
      <c r="C110" s="117">
        <v>28.830431666666669</v>
      </c>
      <c r="D110" s="118">
        <v>13629.334000000001</v>
      </c>
      <c r="E110" s="119">
        <v>0.60243008923508523</v>
      </c>
      <c r="F110" s="120">
        <v>0.18104999999999996</v>
      </c>
      <c r="G110" s="119">
        <v>0.20294586874967191</v>
      </c>
      <c r="H110" s="117">
        <v>25.5</v>
      </c>
      <c r="I110" s="115">
        <v>0</v>
      </c>
      <c r="J110" s="120">
        <v>2</v>
      </c>
      <c r="K110" s="115" t="s">
        <v>34</v>
      </c>
      <c r="L110" s="125">
        <v>407899.83977666666</v>
      </c>
      <c r="M110" s="122">
        <v>421104.10457166663</v>
      </c>
      <c r="N110" s="122">
        <f t="shared" si="4"/>
        <v>13204.264794999966</v>
      </c>
      <c r="O110" s="126">
        <f t="shared" si="5"/>
        <v>3.237134096995372E-2</v>
      </c>
      <c r="Q110" s="125">
        <v>1169587.7172766665</v>
      </c>
      <c r="R110" s="122">
        <v>1182791.9820716665</v>
      </c>
      <c r="S110" s="122">
        <f t="shared" si="6"/>
        <v>13204.264794999966</v>
      </c>
      <c r="T110" s="126">
        <f t="shared" si="7"/>
        <v>1.1289674643425219E-2</v>
      </c>
    </row>
    <row r="111" spans="1:20" s="115" customFormat="1" ht="13" x14ac:dyDescent="0.3">
      <c r="A111" s="115">
        <v>105</v>
      </c>
      <c r="B111" s="124" t="s">
        <v>38</v>
      </c>
      <c r="C111" s="117">
        <v>45</v>
      </c>
      <c r="D111" s="118">
        <v>18099.10584</v>
      </c>
      <c r="E111" s="119">
        <v>0.67876553017252095</v>
      </c>
      <c r="F111" s="120">
        <v>1</v>
      </c>
      <c r="G111" s="119">
        <v>0.15774308149375127</v>
      </c>
      <c r="H111" s="117">
        <v>50</v>
      </c>
      <c r="I111" s="115">
        <v>0</v>
      </c>
      <c r="J111" s="120">
        <v>1</v>
      </c>
      <c r="K111" s="115" t="s">
        <v>34</v>
      </c>
      <c r="L111" s="125">
        <v>606338.76425406674</v>
      </c>
      <c r="M111" s="122">
        <v>623398.56196953333</v>
      </c>
      <c r="N111" s="122">
        <f t="shared" si="4"/>
        <v>17059.797715466586</v>
      </c>
      <c r="O111" s="126">
        <f t="shared" si="5"/>
        <v>2.8135753016639106E-2</v>
      </c>
      <c r="Q111" s="125">
        <v>1612802.2884207333</v>
      </c>
      <c r="R111" s="122">
        <v>1629862.0861362</v>
      </c>
      <c r="S111" s="122">
        <f t="shared" si="6"/>
        <v>17059.797715466702</v>
      </c>
      <c r="T111" s="126">
        <f t="shared" si="7"/>
        <v>1.0577736550815394E-2</v>
      </c>
    </row>
    <row r="112" spans="1:20" s="115" customFormat="1" ht="13" x14ac:dyDescent="0.3">
      <c r="A112" s="115">
        <v>106</v>
      </c>
      <c r="B112" s="124" t="s">
        <v>38</v>
      </c>
      <c r="C112" s="117">
        <v>3.600000000000001</v>
      </c>
      <c r="D112" s="118">
        <v>1960.3531400000002</v>
      </c>
      <c r="E112" s="119">
        <v>0.77984598906757419</v>
      </c>
      <c r="F112" s="120">
        <v>1</v>
      </c>
      <c r="G112" s="119">
        <v>7.5768671613939409E-2</v>
      </c>
      <c r="H112" s="117">
        <v>4</v>
      </c>
      <c r="I112" s="115">
        <v>0</v>
      </c>
      <c r="J112" s="120">
        <v>1</v>
      </c>
      <c r="K112" s="115" t="s">
        <v>34</v>
      </c>
      <c r="L112" s="125">
        <v>79354.429767066671</v>
      </c>
      <c r="M112" s="122">
        <v>81433.714443533332</v>
      </c>
      <c r="N112" s="122">
        <f t="shared" si="4"/>
        <v>2079.284676466661</v>
      </c>
      <c r="O112" s="126">
        <f t="shared" si="5"/>
        <v>2.6202502904627976E-2</v>
      </c>
      <c r="Q112" s="125">
        <v>189011.26893373334</v>
      </c>
      <c r="R112" s="122">
        <v>191090.5536102</v>
      </c>
      <c r="S112" s="122">
        <f t="shared" si="6"/>
        <v>2079.284676466661</v>
      </c>
      <c r="T112" s="126">
        <f t="shared" si="7"/>
        <v>1.100085031012437E-2</v>
      </c>
    </row>
    <row r="113" spans="1:20" s="115" customFormat="1" ht="13" x14ac:dyDescent="0.3">
      <c r="A113" s="115">
        <v>107</v>
      </c>
      <c r="B113" s="124" t="s">
        <v>38</v>
      </c>
      <c r="C113" s="117">
        <v>0.14375206666666671</v>
      </c>
      <c r="D113" s="118">
        <v>59.470619733333336</v>
      </c>
      <c r="E113" s="119">
        <v>0.5140704973852378</v>
      </c>
      <c r="F113" s="120">
        <v>1</v>
      </c>
      <c r="G113" s="119">
        <v>0.19820388905355169</v>
      </c>
      <c r="H113" s="117">
        <v>4.9999999999999996E-2</v>
      </c>
      <c r="I113" s="115">
        <v>0</v>
      </c>
      <c r="J113" s="120">
        <v>1</v>
      </c>
      <c r="K113" s="115" t="s">
        <v>34</v>
      </c>
      <c r="L113" s="125">
        <v>15099.100854303999</v>
      </c>
      <c r="M113" s="122">
        <v>15089.544866151999</v>
      </c>
      <c r="N113" s="122">
        <f t="shared" si="4"/>
        <v>-9.5559881520002818</v>
      </c>
      <c r="O113" s="126">
        <f t="shared" si="5"/>
        <v>-6.3288458327479457E-4</v>
      </c>
      <c r="Q113" s="125">
        <v>18518.423354303999</v>
      </c>
      <c r="R113" s="122">
        <v>18508.867366152001</v>
      </c>
      <c r="S113" s="122">
        <f t="shared" si="6"/>
        <v>-9.5559881519984629</v>
      </c>
      <c r="T113" s="126">
        <f t="shared" si="7"/>
        <v>-5.1602601199726261E-4</v>
      </c>
    </row>
    <row r="114" spans="1:20" s="115" customFormat="1" ht="13" x14ac:dyDescent="0.3">
      <c r="A114" s="115">
        <v>108</v>
      </c>
      <c r="B114" s="124" t="s">
        <v>38</v>
      </c>
      <c r="C114" s="117">
        <v>2.0296083666666669</v>
      </c>
      <c r="D114" s="118">
        <v>981.32119896666654</v>
      </c>
      <c r="E114" s="119">
        <v>0.62103977287116696</v>
      </c>
      <c r="F114" s="120">
        <v>1</v>
      </c>
      <c r="G114" s="119">
        <v>9.7553463924019979E-2</v>
      </c>
      <c r="H114" s="117">
        <v>1.33</v>
      </c>
      <c r="I114" s="115">
        <v>0</v>
      </c>
      <c r="J114" s="120">
        <v>1</v>
      </c>
      <c r="K114" s="115" t="s">
        <v>34</v>
      </c>
      <c r="L114" s="125">
        <v>49935.617844719665</v>
      </c>
      <c r="M114" s="122">
        <v>49977.721322564001</v>
      </c>
      <c r="N114" s="122">
        <f t="shared" si="4"/>
        <v>42.10347784433543</v>
      </c>
      <c r="O114" s="126">
        <f t="shared" si="5"/>
        <v>8.4315523991834566E-4</v>
      </c>
      <c r="Q114" s="125">
        <v>106891.25034471965</v>
      </c>
      <c r="R114" s="122">
        <v>106933.35382256398</v>
      </c>
      <c r="S114" s="122">
        <f t="shared" si="6"/>
        <v>42.103477844328154</v>
      </c>
      <c r="T114" s="126">
        <f t="shared" si="7"/>
        <v>3.9389077879196157E-4</v>
      </c>
    </row>
    <row r="115" spans="1:20" s="115" customFormat="1" ht="13" x14ac:dyDescent="0.3">
      <c r="A115" s="115">
        <v>109</v>
      </c>
      <c r="B115" s="124" t="s">
        <v>38</v>
      </c>
      <c r="C115" s="117">
        <v>3.0553E-2</v>
      </c>
      <c r="D115" s="118">
        <v>10.136398133333334</v>
      </c>
      <c r="E115" s="119">
        <v>0.41489807617539465</v>
      </c>
      <c r="F115" s="120">
        <v>1</v>
      </c>
      <c r="G115" s="119">
        <v>0.29611000969692081</v>
      </c>
      <c r="H115" s="117">
        <v>9.9999999999999985E-3</v>
      </c>
      <c r="I115" s="115">
        <v>0</v>
      </c>
      <c r="J115" s="120">
        <v>1</v>
      </c>
      <c r="K115" s="115" t="s">
        <v>34</v>
      </c>
      <c r="L115" s="125">
        <v>13152.190212261332</v>
      </c>
      <c r="M115" s="122">
        <v>13147.906253930667</v>
      </c>
      <c r="N115" s="122">
        <f t="shared" si="4"/>
        <v>-4.2839583306649729</v>
      </c>
      <c r="O115" s="126">
        <f t="shared" si="5"/>
        <v>-3.2572204792713434E-4</v>
      </c>
      <c r="Q115" s="125">
        <v>13751.812712261331</v>
      </c>
      <c r="R115" s="122">
        <v>13747.528753930666</v>
      </c>
      <c r="S115" s="122">
        <f t="shared" si="6"/>
        <v>-4.2839583306649729</v>
      </c>
      <c r="T115" s="126">
        <f t="shared" si="7"/>
        <v>-3.1151953711857407E-4</v>
      </c>
    </row>
    <row r="116" spans="1:20" s="115" customFormat="1" ht="13" x14ac:dyDescent="0.3">
      <c r="A116" s="115">
        <v>110</v>
      </c>
      <c r="B116" s="124" t="s">
        <v>38</v>
      </c>
      <c r="C116" s="117">
        <v>8.8401061600000013</v>
      </c>
      <c r="D116" s="118">
        <v>4091.3769153999992</v>
      </c>
      <c r="E116" s="119">
        <v>0.25184501396965636</v>
      </c>
      <c r="F116" s="120">
        <v>0.8</v>
      </c>
      <c r="G116" s="119">
        <v>0.26738614251083526</v>
      </c>
      <c r="H116" s="117">
        <v>7.4879999999999995</v>
      </c>
      <c r="I116" s="115">
        <v>0</v>
      </c>
      <c r="J116" s="120">
        <v>1</v>
      </c>
      <c r="K116" s="115" t="s">
        <v>34</v>
      </c>
      <c r="L116" s="125">
        <v>65155.603270989166</v>
      </c>
      <c r="M116" s="122">
        <v>66053.609280963326</v>
      </c>
      <c r="N116" s="122">
        <f t="shared" si="4"/>
        <v>898.00600997416041</v>
      </c>
      <c r="O116" s="126">
        <f t="shared" si="5"/>
        <v>1.3782483238460042E-2</v>
      </c>
      <c r="Q116" s="125">
        <v>177250.65993765582</v>
      </c>
      <c r="R116" s="122">
        <v>178148.66594762998</v>
      </c>
      <c r="S116" s="122">
        <f t="shared" si="6"/>
        <v>898.00600997416768</v>
      </c>
      <c r="T116" s="126">
        <f t="shared" si="7"/>
        <v>5.0663055939539087E-3</v>
      </c>
    </row>
    <row r="117" spans="1:20" s="115" customFormat="1" ht="13" x14ac:dyDescent="0.3">
      <c r="A117" s="115">
        <v>111</v>
      </c>
      <c r="B117" s="124" t="s">
        <v>38</v>
      </c>
      <c r="C117" s="117">
        <v>8.6757566666666688E-2</v>
      </c>
      <c r="D117" s="118">
        <v>18.151927274999995</v>
      </c>
      <c r="E117" s="119">
        <v>0.25907120026432445</v>
      </c>
      <c r="F117" s="120">
        <v>1</v>
      </c>
      <c r="G117" s="119">
        <v>0.45767565254364395</v>
      </c>
      <c r="H117" s="117">
        <v>9.9999999999999985E-3</v>
      </c>
      <c r="I117" s="115">
        <v>0</v>
      </c>
      <c r="J117" s="120">
        <v>1</v>
      </c>
      <c r="K117" s="115" t="s">
        <v>34</v>
      </c>
      <c r="L117" s="125">
        <v>13708.423915450252</v>
      </c>
      <c r="M117" s="122">
        <v>13692.016720097001</v>
      </c>
      <c r="N117" s="122">
        <f t="shared" si="4"/>
        <v>-16.407195353251154</v>
      </c>
      <c r="O117" s="126">
        <f t="shared" si="5"/>
        <v>-1.1968695638861313E-3</v>
      </c>
      <c r="Q117" s="125">
        <v>14846.643082116918</v>
      </c>
      <c r="R117" s="122">
        <v>14830.235886763667</v>
      </c>
      <c r="S117" s="122">
        <f t="shared" si="6"/>
        <v>-16.407195353251154</v>
      </c>
      <c r="T117" s="126">
        <f t="shared" si="7"/>
        <v>-1.1051114560040817E-3</v>
      </c>
    </row>
    <row r="118" spans="1:20" s="115" customFormat="1" ht="13" x14ac:dyDescent="0.3">
      <c r="A118" s="115">
        <v>112</v>
      </c>
      <c r="B118" s="124" t="s">
        <v>38</v>
      </c>
      <c r="C118" s="117">
        <v>1.9300000000000005E-2</v>
      </c>
      <c r="D118" s="118">
        <v>1.0995269666666665</v>
      </c>
      <c r="E118" s="119">
        <v>9.8059982044330279E-2</v>
      </c>
      <c r="F118" s="120">
        <v>1</v>
      </c>
      <c r="G118" s="119">
        <v>0.88330016900179897</v>
      </c>
      <c r="H118" s="117">
        <v>9.9999999999999985E-3</v>
      </c>
      <c r="I118" s="115">
        <v>0</v>
      </c>
      <c r="J118" s="120">
        <v>1</v>
      </c>
      <c r="K118" s="115" t="s">
        <v>34</v>
      </c>
      <c r="L118" s="125">
        <v>12858.243347833</v>
      </c>
      <c r="M118" s="122">
        <v>12849.804327270665</v>
      </c>
      <c r="N118" s="122">
        <f t="shared" si="4"/>
        <v>-8.4390205623349175</v>
      </c>
      <c r="O118" s="126">
        <f t="shared" si="5"/>
        <v>-6.563120897659123E-4</v>
      </c>
      <c r="Q118" s="125">
        <v>12914.656681166334</v>
      </c>
      <c r="R118" s="122">
        <v>12906.217660603999</v>
      </c>
      <c r="S118" s="122">
        <f t="shared" si="6"/>
        <v>-8.4390205623349175</v>
      </c>
      <c r="T118" s="126">
        <f t="shared" si="7"/>
        <v>-6.5344521117945674E-4</v>
      </c>
    </row>
    <row r="119" spans="1:20" s="115" customFormat="1" ht="13" x14ac:dyDescent="0.3">
      <c r="A119" s="115">
        <v>113</v>
      </c>
      <c r="B119" s="124" t="s">
        <v>38</v>
      </c>
      <c r="C119" s="117">
        <v>4.4190066666666659E-2</v>
      </c>
      <c r="D119" s="118">
        <v>16.42463879166667</v>
      </c>
      <c r="E119" s="119">
        <v>0.5517180926824371</v>
      </c>
      <c r="F119" s="120">
        <v>1</v>
      </c>
      <c r="G119" s="119">
        <v>0.34616321791852012</v>
      </c>
      <c r="H119" s="117">
        <v>1.9999999999999997E-2</v>
      </c>
      <c r="I119" s="115">
        <v>0</v>
      </c>
      <c r="J119" s="120">
        <v>1</v>
      </c>
      <c r="K119" s="115" t="s">
        <v>34</v>
      </c>
      <c r="L119" s="125">
        <v>13351.480576550415</v>
      </c>
      <c r="M119" s="122">
        <v>13363.779643061665</v>
      </c>
      <c r="N119" s="122">
        <f t="shared" si="4"/>
        <v>12.299066511250203</v>
      </c>
      <c r="O119" s="126">
        <f t="shared" si="5"/>
        <v>9.2117622766507278E-4</v>
      </c>
      <c r="Q119" s="125">
        <v>14282.157243217081</v>
      </c>
      <c r="R119" s="122">
        <v>14294.456309728332</v>
      </c>
      <c r="S119" s="122">
        <f t="shared" si="6"/>
        <v>12.299066511250203</v>
      </c>
      <c r="T119" s="126">
        <f t="shared" si="7"/>
        <v>8.6114907585766202E-4</v>
      </c>
    </row>
    <row r="120" spans="1:20" s="115" customFormat="1" ht="13" x14ac:dyDescent="0.3">
      <c r="A120" s="115">
        <v>114</v>
      </c>
      <c r="B120" s="124" t="s">
        <v>38</v>
      </c>
      <c r="C120" s="117">
        <v>13.5</v>
      </c>
      <c r="D120" s="118">
        <v>1741.1343200000003</v>
      </c>
      <c r="E120" s="119">
        <v>0.32350199474410207</v>
      </c>
      <c r="F120" s="120">
        <v>1</v>
      </c>
      <c r="G120" s="119">
        <v>0.49633260613024432</v>
      </c>
      <c r="H120" s="117">
        <v>15</v>
      </c>
      <c r="I120" s="115">
        <v>0</v>
      </c>
      <c r="J120" s="120">
        <v>1</v>
      </c>
      <c r="K120" s="115" t="s">
        <v>34</v>
      </c>
      <c r="L120" s="125">
        <v>136026.63388353333</v>
      </c>
      <c r="M120" s="122">
        <v>130664.84340593334</v>
      </c>
      <c r="N120" s="122">
        <f t="shared" si="4"/>
        <v>-5361.7904775999923</v>
      </c>
      <c r="O120" s="126">
        <f t="shared" si="5"/>
        <v>-3.9417210619140837E-2</v>
      </c>
      <c r="Q120" s="125">
        <v>228864.95471686666</v>
      </c>
      <c r="R120" s="122">
        <v>223503.16423926668</v>
      </c>
      <c r="S120" s="122">
        <f t="shared" si="6"/>
        <v>-5361.7904775999777</v>
      </c>
      <c r="T120" s="126">
        <f t="shared" si="7"/>
        <v>-2.3427747967062734E-2</v>
      </c>
    </row>
    <row r="121" spans="1:20" s="115" customFormat="1" ht="13" x14ac:dyDescent="0.3">
      <c r="A121" s="115">
        <v>115</v>
      </c>
      <c r="B121" s="124" t="s">
        <v>38</v>
      </c>
      <c r="C121" s="117">
        <v>6.2625000000000002</v>
      </c>
      <c r="D121" s="118">
        <v>453.54429512500013</v>
      </c>
      <c r="E121" s="119">
        <v>0.23489984571451486</v>
      </c>
      <c r="F121" s="120">
        <v>1</v>
      </c>
      <c r="G121" s="119">
        <v>0.64257922232251219</v>
      </c>
      <c r="H121" s="117">
        <v>6.958333333333333</v>
      </c>
      <c r="I121" s="115">
        <v>0</v>
      </c>
      <c r="J121" s="120">
        <v>1</v>
      </c>
      <c r="K121" s="115" t="s">
        <v>34</v>
      </c>
      <c r="L121" s="125">
        <v>68531.013863613742</v>
      </c>
      <c r="M121" s="122">
        <v>64701.048372835001</v>
      </c>
      <c r="N121" s="122">
        <f t="shared" si="4"/>
        <v>-3829.9654907787408</v>
      </c>
      <c r="O121" s="126">
        <f t="shared" si="5"/>
        <v>-5.5886601917212335E-2</v>
      </c>
      <c r="Q121" s="125">
        <v>91592.77969694708</v>
      </c>
      <c r="R121" s="122">
        <v>87762.814206168332</v>
      </c>
      <c r="S121" s="122">
        <f t="shared" si="6"/>
        <v>-3829.9654907787481</v>
      </c>
      <c r="T121" s="126">
        <f t="shared" si="7"/>
        <v>-4.1815146384365127E-2</v>
      </c>
    </row>
    <row r="122" spans="1:20" s="115" customFormat="1" ht="13" x14ac:dyDescent="0.3">
      <c r="A122" s="115">
        <v>116</v>
      </c>
      <c r="B122" s="124" t="s">
        <v>38</v>
      </c>
      <c r="C122" s="117">
        <v>16.503119999999999</v>
      </c>
      <c r="D122" s="118">
        <v>10699.028040000001</v>
      </c>
      <c r="E122" s="119">
        <v>0.81776623873581378</v>
      </c>
      <c r="F122" s="120">
        <v>6.2019999999999992E-2</v>
      </c>
      <c r="G122" s="119">
        <v>0.1176360389227411</v>
      </c>
      <c r="H122" s="117">
        <v>0.73000000000000009</v>
      </c>
      <c r="I122" s="115">
        <v>0</v>
      </c>
      <c r="J122" s="120">
        <v>2</v>
      </c>
      <c r="K122" s="115" t="s">
        <v>34</v>
      </c>
      <c r="L122" s="125">
        <v>282015.7467594</v>
      </c>
      <c r="M122" s="122">
        <v>299526.04564886668</v>
      </c>
      <c r="N122" s="122">
        <f t="shared" si="4"/>
        <v>17510.298889466678</v>
      </c>
      <c r="O122" s="126">
        <f t="shared" si="5"/>
        <v>6.208979140588728E-2</v>
      </c>
      <c r="Q122" s="125">
        <v>863093.30675940006</v>
      </c>
      <c r="R122" s="122">
        <v>880603.60564886674</v>
      </c>
      <c r="S122" s="122">
        <f t="shared" si="6"/>
        <v>17510.298889466678</v>
      </c>
      <c r="T122" s="126">
        <f t="shared" si="7"/>
        <v>2.0287839973190676E-2</v>
      </c>
    </row>
    <row r="123" spans="1:20" s="115" customFormat="1" ht="13" x14ac:dyDescent="0.3">
      <c r="A123" s="115">
        <v>117</v>
      </c>
      <c r="B123" s="124" t="s">
        <v>38</v>
      </c>
      <c r="C123" s="117">
        <v>16.898628666666667</v>
      </c>
      <c r="D123" s="118">
        <v>5081.106828500001</v>
      </c>
      <c r="E123" s="119">
        <v>0.37580073187166296</v>
      </c>
      <c r="F123" s="120">
        <v>7.9250000000000015E-2</v>
      </c>
      <c r="G123" s="119">
        <v>0.49222448764210314</v>
      </c>
      <c r="H123" s="117">
        <v>13</v>
      </c>
      <c r="I123" s="115">
        <v>0</v>
      </c>
      <c r="J123" s="120">
        <v>2</v>
      </c>
      <c r="K123" s="115" t="s">
        <v>34</v>
      </c>
      <c r="L123" s="125">
        <v>185598.49489180165</v>
      </c>
      <c r="M123" s="122">
        <v>183492.54436737997</v>
      </c>
      <c r="N123" s="122">
        <f t="shared" si="4"/>
        <v>-2105.9505244216707</v>
      </c>
      <c r="O123" s="126">
        <f t="shared" si="5"/>
        <v>-1.134680820364075E-2</v>
      </c>
      <c r="Q123" s="125">
        <v>472070.38989180163</v>
      </c>
      <c r="R123" s="122">
        <v>469964.43936737999</v>
      </c>
      <c r="S123" s="122">
        <f t="shared" si="6"/>
        <v>-2105.9505244216416</v>
      </c>
      <c r="T123" s="126">
        <f t="shared" si="7"/>
        <v>-4.4610942976201591E-3</v>
      </c>
    </row>
    <row r="124" spans="1:20" s="115" customFormat="1" ht="13" x14ac:dyDescent="0.3">
      <c r="A124" s="115">
        <v>118</v>
      </c>
      <c r="B124" s="124" t="s">
        <v>38</v>
      </c>
      <c r="C124" s="117">
        <v>18.743657999999996</v>
      </c>
      <c r="D124" s="118">
        <v>8798.229497666669</v>
      </c>
      <c r="E124" s="119">
        <v>0.60288686397613456</v>
      </c>
      <c r="F124" s="120">
        <v>0.10653</v>
      </c>
      <c r="G124" s="119">
        <v>0.10755912246949761</v>
      </c>
      <c r="H124" s="117">
        <v>8.5100000000000016</v>
      </c>
      <c r="I124" s="115">
        <v>0</v>
      </c>
      <c r="J124" s="120">
        <v>2</v>
      </c>
      <c r="K124" s="115" t="s">
        <v>34</v>
      </c>
      <c r="L124" s="125">
        <v>262458.84273541009</v>
      </c>
      <c r="M124" s="122">
        <v>271162.36606174667</v>
      </c>
      <c r="N124" s="122">
        <f t="shared" si="4"/>
        <v>8703.5233263365808</v>
      </c>
      <c r="O124" s="126">
        <f t="shared" si="5"/>
        <v>3.3161478712724395E-2</v>
      </c>
      <c r="Q124" s="125">
        <v>747936.55773541005</v>
      </c>
      <c r="R124" s="122">
        <v>756640.08106174658</v>
      </c>
      <c r="S124" s="122">
        <f t="shared" si="6"/>
        <v>8703.5233263365226</v>
      </c>
      <c r="T124" s="126">
        <f t="shared" si="7"/>
        <v>1.1636713349978381E-2</v>
      </c>
    </row>
    <row r="125" spans="1:20" s="115" customFormat="1" ht="13" x14ac:dyDescent="0.3">
      <c r="A125" s="115">
        <v>119</v>
      </c>
      <c r="B125" s="124" t="s">
        <v>38</v>
      </c>
      <c r="C125" s="117">
        <v>26.493008333333336</v>
      </c>
      <c r="D125" s="118">
        <v>9189.6833599999991</v>
      </c>
      <c r="E125" s="119">
        <v>0.430220887414758</v>
      </c>
      <c r="F125" s="120">
        <v>1</v>
      </c>
      <c r="G125" s="119">
        <v>0.48150149140755694</v>
      </c>
      <c r="H125" s="117">
        <v>22</v>
      </c>
      <c r="I125" s="115">
        <v>0</v>
      </c>
      <c r="J125" s="120">
        <v>1</v>
      </c>
      <c r="K125" s="115" t="s">
        <v>34</v>
      </c>
      <c r="L125" s="125">
        <v>339702.39197626669</v>
      </c>
      <c r="M125" s="122">
        <v>348697.27779646666</v>
      </c>
      <c r="N125" s="122">
        <f t="shared" si="4"/>
        <v>8994.8858201999683</v>
      </c>
      <c r="O125" s="126">
        <f t="shared" si="5"/>
        <v>2.6478723826084793E-2</v>
      </c>
      <c r="Q125" s="125">
        <v>848890.20780960005</v>
      </c>
      <c r="R125" s="122">
        <v>857885.09362980002</v>
      </c>
      <c r="S125" s="122">
        <f t="shared" si="6"/>
        <v>8994.8858201999683</v>
      </c>
      <c r="T125" s="126">
        <f t="shared" si="7"/>
        <v>1.059605322036823E-2</v>
      </c>
    </row>
    <row r="126" spans="1:20" s="115" customFormat="1" ht="13" x14ac:dyDescent="0.3">
      <c r="A126" s="115">
        <v>120</v>
      </c>
      <c r="B126" s="124" t="s">
        <v>38</v>
      </c>
      <c r="C126" s="117">
        <v>11.021199999999999</v>
      </c>
      <c r="D126" s="118">
        <v>3213.8138400000003</v>
      </c>
      <c r="E126" s="119">
        <v>0.51227899635192864</v>
      </c>
      <c r="F126" s="120">
        <v>1</v>
      </c>
      <c r="G126" s="119">
        <v>0.2332597634254806</v>
      </c>
      <c r="H126" s="117">
        <v>4</v>
      </c>
      <c r="I126" s="115">
        <v>0</v>
      </c>
      <c r="J126" s="120">
        <v>1</v>
      </c>
      <c r="K126" s="115" t="s">
        <v>34</v>
      </c>
      <c r="L126" s="125">
        <v>156399.96842906668</v>
      </c>
      <c r="M126" s="122">
        <v>154998.72650453335</v>
      </c>
      <c r="N126" s="122">
        <f t="shared" si="4"/>
        <v>-1401.2419245333294</v>
      </c>
      <c r="O126" s="126">
        <f t="shared" si="5"/>
        <v>-8.959349152099387E-3</v>
      </c>
      <c r="Q126" s="125">
        <v>339827.4667624</v>
      </c>
      <c r="R126" s="122">
        <v>338426.22483786667</v>
      </c>
      <c r="S126" s="122">
        <f t="shared" si="6"/>
        <v>-1401.2419245333294</v>
      </c>
      <c r="T126" s="126">
        <f t="shared" si="7"/>
        <v>-4.1233921962907354E-3</v>
      </c>
    </row>
    <row r="127" spans="1:20" s="115" customFormat="1" ht="13" x14ac:dyDescent="0.3">
      <c r="A127" s="115">
        <v>121</v>
      </c>
      <c r="B127" s="124" t="s">
        <v>38</v>
      </c>
      <c r="C127" s="117">
        <v>5.3132697333333327</v>
      </c>
      <c r="D127" s="118">
        <v>2697.6200875833333</v>
      </c>
      <c r="E127" s="119">
        <v>0.67271163919478194</v>
      </c>
      <c r="F127" s="120">
        <v>1</v>
      </c>
      <c r="G127" s="119">
        <v>0.2900213008823217</v>
      </c>
      <c r="H127" s="117">
        <v>5</v>
      </c>
      <c r="I127" s="115">
        <v>0</v>
      </c>
      <c r="J127" s="120">
        <v>1</v>
      </c>
      <c r="K127" s="115" t="s">
        <v>34</v>
      </c>
      <c r="L127" s="125">
        <v>105532.7115520675</v>
      </c>
      <c r="M127" s="122">
        <v>108740.00931772334</v>
      </c>
      <c r="N127" s="122">
        <f t="shared" si="4"/>
        <v>3207.297765655836</v>
      </c>
      <c r="O127" s="126">
        <f t="shared" si="5"/>
        <v>3.0391503435154572E-2</v>
      </c>
      <c r="Q127" s="125">
        <v>253564.27155206748</v>
      </c>
      <c r="R127" s="122">
        <v>256771.56931772333</v>
      </c>
      <c r="S127" s="122">
        <f t="shared" si="6"/>
        <v>3207.2977656558505</v>
      </c>
      <c r="T127" s="126">
        <f t="shared" si="7"/>
        <v>1.2648855242988193E-2</v>
      </c>
    </row>
    <row r="128" spans="1:20" s="115" customFormat="1" ht="13" x14ac:dyDescent="0.3">
      <c r="A128" s="115">
        <v>122</v>
      </c>
      <c r="B128" s="124" t="s">
        <v>38</v>
      </c>
      <c r="C128" s="117">
        <v>10.08</v>
      </c>
      <c r="D128" s="118">
        <v>3842.7539599999996</v>
      </c>
      <c r="E128" s="119">
        <v>0.73959829946553035</v>
      </c>
      <c r="F128" s="120">
        <v>1</v>
      </c>
      <c r="G128" s="119">
        <v>0.13526896966572144</v>
      </c>
      <c r="H128" s="117">
        <v>11.200000000000001</v>
      </c>
      <c r="I128" s="115">
        <v>0</v>
      </c>
      <c r="J128" s="120">
        <v>1</v>
      </c>
      <c r="K128" s="115" t="s">
        <v>34</v>
      </c>
      <c r="L128" s="125">
        <v>158386.08035559999</v>
      </c>
      <c r="M128" s="122">
        <v>161304.22792613332</v>
      </c>
      <c r="N128" s="122">
        <f t="shared" si="4"/>
        <v>2918.1475705333287</v>
      </c>
      <c r="O128" s="126">
        <f t="shared" si="5"/>
        <v>1.8424267864837991E-2</v>
      </c>
      <c r="Q128" s="125">
        <v>372299.58035559999</v>
      </c>
      <c r="R128" s="122">
        <v>375217.72792613332</v>
      </c>
      <c r="S128" s="122">
        <f t="shared" si="6"/>
        <v>2918.1475705333287</v>
      </c>
      <c r="T128" s="126">
        <f t="shared" si="7"/>
        <v>7.8381704533378067E-3</v>
      </c>
    </row>
    <row r="129" spans="1:20" s="115" customFormat="1" ht="13" x14ac:dyDescent="0.3">
      <c r="A129" s="115">
        <v>123</v>
      </c>
      <c r="B129" s="124" t="s">
        <v>38</v>
      </c>
      <c r="C129" s="117">
        <v>11.700000000000001</v>
      </c>
      <c r="D129" s="118">
        <v>2502.6089800000004</v>
      </c>
      <c r="E129" s="119">
        <v>0.36750791990970028</v>
      </c>
      <c r="F129" s="120">
        <v>1</v>
      </c>
      <c r="G129" s="119">
        <v>0.53537699613683765</v>
      </c>
      <c r="H129" s="117">
        <v>13</v>
      </c>
      <c r="I129" s="115">
        <v>0</v>
      </c>
      <c r="J129" s="120">
        <v>1</v>
      </c>
      <c r="K129" s="115" t="s">
        <v>34</v>
      </c>
      <c r="L129" s="125">
        <v>138017.44174446666</v>
      </c>
      <c r="M129" s="122">
        <v>137126.13723639998</v>
      </c>
      <c r="N129" s="122">
        <f t="shared" si="4"/>
        <v>-891.30450806667795</v>
      </c>
      <c r="O129" s="126">
        <f t="shared" si="5"/>
        <v>-6.4579121073471985E-3</v>
      </c>
      <c r="Q129" s="125">
        <v>270118.88841113332</v>
      </c>
      <c r="R129" s="122">
        <v>269227.5839030667</v>
      </c>
      <c r="S129" s="122">
        <f t="shared" si="6"/>
        <v>-891.30450806661975</v>
      </c>
      <c r="T129" s="126">
        <f t="shared" si="7"/>
        <v>-3.2996748702371877E-3</v>
      </c>
    </row>
    <row r="130" spans="1:20" s="115" customFormat="1" ht="13" x14ac:dyDescent="0.3">
      <c r="A130" s="115">
        <v>124</v>
      </c>
      <c r="B130" s="124" t="s">
        <v>38</v>
      </c>
      <c r="C130" s="117">
        <v>12.352200000000002</v>
      </c>
      <c r="D130" s="118">
        <v>7661.2536300000002</v>
      </c>
      <c r="E130" s="119">
        <v>0.85551153518779677</v>
      </c>
      <c r="F130" s="120">
        <v>1</v>
      </c>
      <c r="G130" s="119">
        <v>6.8949256333828313E-2</v>
      </c>
      <c r="H130" s="117">
        <v>13.65</v>
      </c>
      <c r="I130" s="115">
        <v>0</v>
      </c>
      <c r="J130" s="120">
        <v>1</v>
      </c>
      <c r="K130" s="115" t="s">
        <v>34</v>
      </c>
      <c r="L130" s="125">
        <v>247960.81228929994</v>
      </c>
      <c r="M130" s="122">
        <v>258925.47463173329</v>
      </c>
      <c r="N130" s="122">
        <f t="shared" si="4"/>
        <v>10964.662342433352</v>
      </c>
      <c r="O130" s="126">
        <f t="shared" si="5"/>
        <v>4.4219335471609528E-2</v>
      </c>
      <c r="Q130" s="125">
        <v>670070.93395596649</v>
      </c>
      <c r="R130" s="122">
        <v>681035.59629839985</v>
      </c>
      <c r="S130" s="122">
        <f t="shared" si="6"/>
        <v>10964.662342433352</v>
      </c>
      <c r="T130" s="126">
        <f t="shared" si="7"/>
        <v>1.636343525259356E-2</v>
      </c>
    </row>
    <row r="131" spans="1:20" s="115" customFormat="1" ht="13" x14ac:dyDescent="0.3">
      <c r="A131" s="115">
        <v>125</v>
      </c>
      <c r="B131" s="124" t="s">
        <v>38</v>
      </c>
      <c r="C131" s="117">
        <v>13.119233333333332</v>
      </c>
      <c r="D131" s="118">
        <v>6524.0763500000003</v>
      </c>
      <c r="E131" s="119">
        <v>0.65744842355306621</v>
      </c>
      <c r="F131" s="120">
        <v>1</v>
      </c>
      <c r="G131" s="119">
        <v>0.23616340361445776</v>
      </c>
      <c r="H131" s="117">
        <v>13</v>
      </c>
      <c r="I131" s="115">
        <v>0</v>
      </c>
      <c r="J131" s="120">
        <v>1</v>
      </c>
      <c r="K131" s="115" t="s">
        <v>34</v>
      </c>
      <c r="L131" s="125">
        <v>235963.51936516669</v>
      </c>
      <c r="M131" s="122">
        <v>240874.11858466666</v>
      </c>
      <c r="N131" s="122">
        <f t="shared" si="4"/>
        <v>4910.5992194999708</v>
      </c>
      <c r="O131" s="126">
        <f t="shared" si="5"/>
        <v>2.0810840729581358E-2</v>
      </c>
      <c r="Q131" s="125">
        <v>591189.41269850009</v>
      </c>
      <c r="R131" s="122">
        <v>596100.01191800006</v>
      </c>
      <c r="S131" s="122">
        <f t="shared" si="6"/>
        <v>4910.5992194999708</v>
      </c>
      <c r="T131" s="126">
        <f t="shared" si="7"/>
        <v>8.3063043992709674E-3</v>
      </c>
    </row>
    <row r="132" spans="1:20" s="115" customFormat="1" ht="13" x14ac:dyDescent="0.3">
      <c r="A132" s="115">
        <v>126</v>
      </c>
      <c r="B132" s="124" t="s">
        <v>38</v>
      </c>
      <c r="C132" s="117">
        <v>15.350800000000001</v>
      </c>
      <c r="D132" s="118">
        <v>6984.21245</v>
      </c>
      <c r="E132" s="119">
        <v>0.60136108482101958</v>
      </c>
      <c r="F132" s="120">
        <v>1</v>
      </c>
      <c r="G132" s="119">
        <v>0.1351274608783446</v>
      </c>
      <c r="H132" s="117">
        <v>17</v>
      </c>
      <c r="I132" s="115">
        <v>0</v>
      </c>
      <c r="J132" s="120">
        <v>1</v>
      </c>
      <c r="K132" s="115" t="s">
        <v>34</v>
      </c>
      <c r="L132" s="125">
        <v>263653.30320283334</v>
      </c>
      <c r="M132" s="122">
        <v>265693.21149933332</v>
      </c>
      <c r="N132" s="122">
        <f t="shared" si="4"/>
        <v>2039.9082964999834</v>
      </c>
      <c r="O132" s="126">
        <f t="shared" si="5"/>
        <v>7.7370860585450141E-3</v>
      </c>
      <c r="Q132" s="125">
        <v>644790.34903616656</v>
      </c>
      <c r="R132" s="122">
        <v>646830.25733266654</v>
      </c>
      <c r="S132" s="122">
        <f t="shared" si="6"/>
        <v>2039.9082964999834</v>
      </c>
      <c r="T132" s="126">
        <f t="shared" si="7"/>
        <v>3.1636768440303749E-3</v>
      </c>
    </row>
    <row r="133" spans="1:20" s="115" customFormat="1" ht="13" x14ac:dyDescent="0.3">
      <c r="A133" s="115">
        <v>127</v>
      </c>
      <c r="B133" s="124" t="s">
        <v>38</v>
      </c>
      <c r="C133" s="117">
        <v>15.300000000000002</v>
      </c>
      <c r="D133" s="118">
        <v>6532.3330000000014</v>
      </c>
      <c r="E133" s="119">
        <v>0.58939307157386289</v>
      </c>
      <c r="F133" s="120">
        <v>1</v>
      </c>
      <c r="G133" s="119">
        <v>0.16235496766225732</v>
      </c>
      <c r="H133" s="117">
        <v>17</v>
      </c>
      <c r="I133" s="115">
        <v>0</v>
      </c>
      <c r="J133" s="120">
        <v>1</v>
      </c>
      <c r="K133" s="115" t="s">
        <v>34</v>
      </c>
      <c r="L133" s="125">
        <v>254076.55159666666</v>
      </c>
      <c r="M133" s="122">
        <v>255121.38700666663</v>
      </c>
      <c r="N133" s="122">
        <f t="shared" si="4"/>
        <v>1044.8354099999706</v>
      </c>
      <c r="O133" s="126">
        <f t="shared" si="5"/>
        <v>4.1122858580771061E-3</v>
      </c>
      <c r="Q133" s="125">
        <v>609633.57576333336</v>
      </c>
      <c r="R133" s="122">
        <v>610678.4111733333</v>
      </c>
      <c r="S133" s="122">
        <f t="shared" si="6"/>
        <v>1044.8354099999415</v>
      </c>
      <c r="T133" s="126">
        <f t="shared" si="7"/>
        <v>1.7138744510449312E-3</v>
      </c>
    </row>
    <row r="134" spans="1:20" s="115" customFormat="1" ht="13" x14ac:dyDescent="0.3">
      <c r="A134" s="115">
        <v>128</v>
      </c>
      <c r="B134" s="124" t="s">
        <v>38</v>
      </c>
      <c r="C134" s="117">
        <v>18.939860000000003</v>
      </c>
      <c r="D134" s="118">
        <v>3431.5876683333336</v>
      </c>
      <c r="E134" s="119">
        <v>0.24258062748030565</v>
      </c>
      <c r="F134" s="120">
        <v>1</v>
      </c>
      <c r="G134" s="119">
        <v>0.56642437021080538</v>
      </c>
      <c r="H134" s="117">
        <v>21</v>
      </c>
      <c r="I134" s="115">
        <v>0</v>
      </c>
      <c r="J134" s="120">
        <v>1</v>
      </c>
      <c r="K134" s="115" t="s">
        <v>34</v>
      </c>
      <c r="L134" s="125">
        <v>196195.56038351668</v>
      </c>
      <c r="M134" s="122">
        <v>192342.77582779995</v>
      </c>
      <c r="N134" s="122">
        <f t="shared" si="4"/>
        <v>-3852.7845557167311</v>
      </c>
      <c r="O134" s="126">
        <f t="shared" si="5"/>
        <v>-1.9637470634837166E-2</v>
      </c>
      <c r="Q134" s="125">
        <v>381298.80288351671</v>
      </c>
      <c r="R134" s="122">
        <v>377446.01832779997</v>
      </c>
      <c r="S134" s="122">
        <f t="shared" si="6"/>
        <v>-3852.7845557167311</v>
      </c>
      <c r="T134" s="126">
        <f t="shared" si="7"/>
        <v>-1.0104370972530228E-2</v>
      </c>
    </row>
    <row r="135" spans="1:20" s="115" customFormat="1" ht="13" x14ac:dyDescent="0.3">
      <c r="A135" s="115">
        <v>129</v>
      </c>
      <c r="B135" s="124" t="s">
        <v>38</v>
      </c>
      <c r="C135" s="117">
        <v>19.800000000000004</v>
      </c>
      <c r="D135" s="118">
        <v>11948.183640000001</v>
      </c>
      <c r="E135" s="119">
        <v>0.88069367226457274</v>
      </c>
      <c r="F135" s="120">
        <v>1</v>
      </c>
      <c r="G135" s="119">
        <v>6.5807056098423966E-2</v>
      </c>
      <c r="H135" s="117">
        <v>22</v>
      </c>
      <c r="I135" s="115">
        <v>0</v>
      </c>
      <c r="J135" s="120">
        <v>1</v>
      </c>
      <c r="K135" s="115" t="s">
        <v>34</v>
      </c>
      <c r="L135" s="125">
        <v>372483.66346539994</v>
      </c>
      <c r="M135" s="122">
        <v>389305.77366020001</v>
      </c>
      <c r="N135" s="122">
        <f t="shared" si="4"/>
        <v>16822.110194800072</v>
      </c>
      <c r="O135" s="126">
        <f t="shared" si="5"/>
        <v>4.5162008014782859E-2</v>
      </c>
      <c r="Q135" s="125">
        <v>1021671.3459653999</v>
      </c>
      <c r="R135" s="122">
        <v>1038493.4561602001</v>
      </c>
      <c r="S135" s="122">
        <f t="shared" si="6"/>
        <v>16822.110194800189</v>
      </c>
      <c r="T135" s="126">
        <f t="shared" si="7"/>
        <v>1.6465285300631197E-2</v>
      </c>
    </row>
    <row r="136" spans="1:20" s="115" customFormat="1" ht="13" x14ac:dyDescent="0.3">
      <c r="A136" s="115">
        <v>130</v>
      </c>
      <c r="B136" s="124" t="s">
        <v>38</v>
      </c>
      <c r="C136" s="117">
        <v>14.730220000000003</v>
      </c>
      <c r="D136" s="118">
        <v>824.95240000000001</v>
      </c>
      <c r="E136" s="119">
        <v>6.9506265058032077E-2</v>
      </c>
      <c r="F136" s="120">
        <v>1</v>
      </c>
      <c r="G136" s="119">
        <v>0.9361428216661114</v>
      </c>
      <c r="H136" s="117">
        <v>16</v>
      </c>
      <c r="I136" s="115">
        <v>0</v>
      </c>
      <c r="J136" s="120">
        <v>1</v>
      </c>
      <c r="K136" s="115" t="s">
        <v>34</v>
      </c>
      <c r="L136" s="125">
        <v>116384.85842233332</v>
      </c>
      <c r="M136" s="122">
        <v>111206.74744366664</v>
      </c>
      <c r="N136" s="122">
        <f t="shared" ref="N136:N199" si="8">M136-L136</f>
        <v>-5178.1109786666784</v>
      </c>
      <c r="O136" s="126">
        <f t="shared" ref="O136:O199" si="9">N136/L136</f>
        <v>-4.4491277034307414E-2</v>
      </c>
      <c r="Q136" s="125">
        <v>153657.90342233333</v>
      </c>
      <c r="R136" s="122">
        <v>148479.79244366664</v>
      </c>
      <c r="S136" s="122">
        <f t="shared" ref="S136:S199" si="10">R136-Q136</f>
        <v>-5178.110978666693</v>
      </c>
      <c r="T136" s="126">
        <f t="shared" ref="T136:T199" si="11">S136/Q136</f>
        <v>-3.3698956339619578E-2</v>
      </c>
    </row>
    <row r="137" spans="1:20" s="115" customFormat="1" ht="13" x14ac:dyDescent="0.3">
      <c r="A137" s="115">
        <v>131</v>
      </c>
      <c r="B137" s="124" t="s">
        <v>38</v>
      </c>
      <c r="C137" s="117">
        <v>22.5</v>
      </c>
      <c r="D137" s="118">
        <v>5514.5074200000008</v>
      </c>
      <c r="E137" s="119">
        <v>0.30538575476969321</v>
      </c>
      <c r="F137" s="120">
        <v>1</v>
      </c>
      <c r="G137" s="119">
        <v>0.13918564735810912</v>
      </c>
      <c r="H137" s="117">
        <v>25</v>
      </c>
      <c r="I137" s="115">
        <v>0</v>
      </c>
      <c r="J137" s="120">
        <v>1</v>
      </c>
      <c r="K137" s="115" t="s">
        <v>34</v>
      </c>
      <c r="L137" s="125">
        <v>298824.35132953333</v>
      </c>
      <c r="M137" s="122">
        <v>280637.17618559999</v>
      </c>
      <c r="N137" s="122">
        <f t="shared" si="8"/>
        <v>-18187.175143933331</v>
      </c>
      <c r="O137" s="126">
        <f t="shared" si="9"/>
        <v>-6.0862426582755744E-2</v>
      </c>
      <c r="Q137" s="125">
        <v>601298.44132953335</v>
      </c>
      <c r="R137" s="122">
        <v>583111.26618560008</v>
      </c>
      <c r="S137" s="122">
        <f t="shared" si="10"/>
        <v>-18187.175143933273</v>
      </c>
      <c r="T137" s="126">
        <f t="shared" si="11"/>
        <v>-3.0246503057150022E-2</v>
      </c>
    </row>
    <row r="138" spans="1:20" s="115" customFormat="1" ht="13" x14ac:dyDescent="0.3">
      <c r="A138" s="115">
        <v>132</v>
      </c>
      <c r="B138" s="124" t="s">
        <v>38</v>
      </c>
      <c r="C138" s="117">
        <v>45.899999999999984</v>
      </c>
      <c r="D138" s="118">
        <v>21235.169100000003</v>
      </c>
      <c r="E138" s="119">
        <v>0.78243410980834949</v>
      </c>
      <c r="F138" s="120">
        <v>1</v>
      </c>
      <c r="G138" s="119">
        <v>0.12261707599258176</v>
      </c>
      <c r="H138" s="117">
        <v>51</v>
      </c>
      <c r="I138" s="115">
        <v>0</v>
      </c>
      <c r="J138" s="120">
        <v>1</v>
      </c>
      <c r="K138" s="115" t="s">
        <v>34</v>
      </c>
      <c r="L138" s="125">
        <v>666702.51337433339</v>
      </c>
      <c r="M138" s="122">
        <v>693203.88509466674</v>
      </c>
      <c r="N138" s="122">
        <f t="shared" si="8"/>
        <v>26501.371720333351</v>
      </c>
      <c r="O138" s="126">
        <f t="shared" si="9"/>
        <v>3.9749920224844915E-2</v>
      </c>
      <c r="Q138" s="125">
        <v>1825822.9117076667</v>
      </c>
      <c r="R138" s="122">
        <v>1852324.2834279998</v>
      </c>
      <c r="S138" s="122">
        <f t="shared" si="10"/>
        <v>26501.371720333118</v>
      </c>
      <c r="T138" s="126">
        <f t="shared" si="11"/>
        <v>1.4514754717119173E-2</v>
      </c>
    </row>
    <row r="139" spans="1:20" s="115" customFormat="1" ht="13" x14ac:dyDescent="0.3">
      <c r="A139" s="115">
        <v>133</v>
      </c>
      <c r="B139" s="124" t="s">
        <v>38</v>
      </c>
      <c r="C139" s="117">
        <v>27.338133333333328</v>
      </c>
      <c r="D139" s="118">
        <v>16522.73316</v>
      </c>
      <c r="E139" s="119">
        <v>0.78230006695229348</v>
      </c>
      <c r="F139" s="120">
        <v>1</v>
      </c>
      <c r="G139" s="119">
        <v>6.7084455176482427E-2</v>
      </c>
      <c r="H139" s="117">
        <v>21.099999999999998</v>
      </c>
      <c r="I139" s="115">
        <v>0</v>
      </c>
      <c r="J139" s="120">
        <v>1</v>
      </c>
      <c r="K139" s="115" t="s">
        <v>34</v>
      </c>
      <c r="L139" s="125">
        <v>507586.77825259999</v>
      </c>
      <c r="M139" s="122">
        <v>527772.02583379997</v>
      </c>
      <c r="N139" s="122">
        <f t="shared" si="8"/>
        <v>20185.247581199976</v>
      </c>
      <c r="O139" s="126">
        <f t="shared" si="9"/>
        <v>3.9767087020447976E-2</v>
      </c>
      <c r="Q139" s="125">
        <v>1423284.3865859334</v>
      </c>
      <c r="R139" s="122">
        <v>1443469.6341671334</v>
      </c>
      <c r="S139" s="122">
        <f t="shared" si="10"/>
        <v>20185.247581199976</v>
      </c>
      <c r="T139" s="126">
        <f t="shared" si="11"/>
        <v>1.4182160481377033E-2</v>
      </c>
    </row>
    <row r="140" spans="1:20" s="115" customFormat="1" ht="13" x14ac:dyDescent="0.3">
      <c r="A140" s="115">
        <v>134</v>
      </c>
      <c r="B140" s="124" t="s">
        <v>38</v>
      </c>
      <c r="C140" s="117">
        <v>7.200000000000002</v>
      </c>
      <c r="D140" s="118">
        <v>282.26268000000005</v>
      </c>
      <c r="E140" s="119">
        <v>0.38579702015430645</v>
      </c>
      <c r="F140" s="120">
        <v>1</v>
      </c>
      <c r="G140" s="119">
        <v>0.18063068359987444</v>
      </c>
      <c r="H140" s="117">
        <v>8</v>
      </c>
      <c r="I140" s="115">
        <v>0</v>
      </c>
      <c r="J140" s="120">
        <v>1</v>
      </c>
      <c r="K140" s="115" t="s">
        <v>34</v>
      </c>
      <c r="L140" s="125">
        <v>70392.35850313335</v>
      </c>
      <c r="M140" s="122">
        <v>66181.776470733341</v>
      </c>
      <c r="N140" s="122">
        <f t="shared" si="8"/>
        <v>-4210.5820324000088</v>
      </c>
      <c r="O140" s="126">
        <f t="shared" si="9"/>
        <v>-5.9815896525367659E-2</v>
      </c>
      <c r="Q140" s="125">
        <v>87547.696836466683</v>
      </c>
      <c r="R140" s="122">
        <v>83337.114804066674</v>
      </c>
      <c r="S140" s="122">
        <f t="shared" si="10"/>
        <v>-4210.5820324000088</v>
      </c>
      <c r="T140" s="126">
        <f t="shared" si="11"/>
        <v>-4.8094720758503767E-2</v>
      </c>
    </row>
    <row r="141" spans="1:20" s="115" customFormat="1" ht="13" x14ac:dyDescent="0.3">
      <c r="A141" s="115">
        <v>135</v>
      </c>
      <c r="B141" s="124" t="s">
        <v>38</v>
      </c>
      <c r="C141" s="117">
        <v>13.8148</v>
      </c>
      <c r="D141" s="118">
        <v>4375.9714833333337</v>
      </c>
      <c r="E141" s="119">
        <v>0.42027605895018405</v>
      </c>
      <c r="F141" s="120">
        <v>1</v>
      </c>
      <c r="G141" s="119">
        <v>0.61542641714499213</v>
      </c>
      <c r="H141" s="117">
        <v>15</v>
      </c>
      <c r="I141" s="115">
        <v>0</v>
      </c>
      <c r="J141" s="120">
        <v>1</v>
      </c>
      <c r="K141" s="115" t="s">
        <v>34</v>
      </c>
      <c r="L141" s="125">
        <v>132975.65739516667</v>
      </c>
      <c r="M141" s="122">
        <v>138323.91874066665</v>
      </c>
      <c r="N141" s="122">
        <f t="shared" si="8"/>
        <v>5348.261345499981</v>
      </c>
      <c r="O141" s="126">
        <f t="shared" si="9"/>
        <v>4.0219852642701635E-2</v>
      </c>
      <c r="Q141" s="125">
        <v>367942.46822849999</v>
      </c>
      <c r="R141" s="122">
        <v>373290.729574</v>
      </c>
      <c r="S141" s="122">
        <f t="shared" si="10"/>
        <v>5348.2613455000101</v>
      </c>
      <c r="T141" s="126">
        <f t="shared" si="11"/>
        <v>1.4535591314723224E-2</v>
      </c>
    </row>
    <row r="142" spans="1:20" s="115" customFormat="1" ht="13" x14ac:dyDescent="0.3">
      <c r="A142" s="115">
        <v>136</v>
      </c>
      <c r="B142" s="124" t="s">
        <v>38</v>
      </c>
      <c r="C142" s="117">
        <v>8.0999999999999979</v>
      </c>
      <c r="D142" s="118">
        <v>51.739000000000004</v>
      </c>
      <c r="E142" s="119">
        <v>0.24406109664515643</v>
      </c>
      <c r="F142" s="120">
        <v>1</v>
      </c>
      <c r="G142" s="119">
        <v>0.44743589743589751</v>
      </c>
      <c r="H142" s="117">
        <v>9</v>
      </c>
      <c r="I142" s="115">
        <v>0</v>
      </c>
      <c r="J142" s="120">
        <v>1</v>
      </c>
      <c r="K142" s="115" t="s">
        <v>34</v>
      </c>
      <c r="L142" s="125">
        <v>70987.691056666663</v>
      </c>
      <c r="M142" s="122">
        <v>65638.431086666664</v>
      </c>
      <c r="N142" s="122">
        <f t="shared" si="8"/>
        <v>-5349.2599699999992</v>
      </c>
      <c r="O142" s="126">
        <f t="shared" si="9"/>
        <v>-7.5354753625243243E-2</v>
      </c>
      <c r="Q142" s="125">
        <v>74110.671056666659</v>
      </c>
      <c r="R142" s="122">
        <v>68761.41108666666</v>
      </c>
      <c r="S142" s="122">
        <f t="shared" si="10"/>
        <v>-5349.2599699999992</v>
      </c>
      <c r="T142" s="126">
        <f t="shared" si="11"/>
        <v>-7.2179348719023692E-2</v>
      </c>
    </row>
    <row r="143" spans="1:20" s="115" customFormat="1" ht="13" x14ac:dyDescent="0.3">
      <c r="A143" s="115">
        <v>137</v>
      </c>
      <c r="B143" s="124" t="s">
        <v>38</v>
      </c>
      <c r="C143" s="117">
        <v>8.25867166666667</v>
      </c>
      <c r="D143" s="118">
        <v>2935.5105000000003</v>
      </c>
      <c r="E143" s="119">
        <v>0.4422763414055596</v>
      </c>
      <c r="F143" s="120">
        <v>1</v>
      </c>
      <c r="G143" s="119">
        <v>0.14995986686107288</v>
      </c>
      <c r="H143" s="117">
        <v>4.57</v>
      </c>
      <c r="I143" s="115">
        <v>0</v>
      </c>
      <c r="J143" s="120">
        <v>1</v>
      </c>
      <c r="K143" s="115" t="s">
        <v>34</v>
      </c>
      <c r="L143" s="125">
        <v>135907.28158499999</v>
      </c>
      <c r="M143" s="122">
        <v>135518.72562499999</v>
      </c>
      <c r="N143" s="122">
        <f t="shared" si="8"/>
        <v>-388.55595999999787</v>
      </c>
      <c r="O143" s="126">
        <f t="shared" si="9"/>
        <v>-2.8589782347826945E-3</v>
      </c>
      <c r="Q143" s="125">
        <v>303890.38075166661</v>
      </c>
      <c r="R143" s="122">
        <v>303501.82479166664</v>
      </c>
      <c r="S143" s="122">
        <f t="shared" si="10"/>
        <v>-388.55595999996876</v>
      </c>
      <c r="T143" s="126">
        <f t="shared" si="11"/>
        <v>-1.2786056572073245E-3</v>
      </c>
    </row>
    <row r="144" spans="1:20" s="115" customFormat="1" ht="13" x14ac:dyDescent="0.3">
      <c r="A144" s="115">
        <v>138</v>
      </c>
      <c r="B144" s="124" t="s">
        <v>38</v>
      </c>
      <c r="C144" s="117">
        <v>27.899999999999995</v>
      </c>
      <c r="D144" s="118">
        <v>5726.8378666666677</v>
      </c>
      <c r="E144" s="119">
        <v>0.3763520580190472</v>
      </c>
      <c r="F144" s="120">
        <v>1</v>
      </c>
      <c r="G144" s="119">
        <v>0.50505458956732707</v>
      </c>
      <c r="H144" s="117">
        <v>31</v>
      </c>
      <c r="I144" s="115">
        <v>0</v>
      </c>
      <c r="J144" s="120">
        <v>1</v>
      </c>
      <c r="K144" s="115" t="s">
        <v>34</v>
      </c>
      <c r="L144" s="125">
        <v>298321.60306533333</v>
      </c>
      <c r="M144" s="122">
        <v>289107.93238266662</v>
      </c>
      <c r="N144" s="122">
        <f t="shared" si="8"/>
        <v>-9213.6706826667069</v>
      </c>
      <c r="O144" s="126">
        <f t="shared" si="9"/>
        <v>-3.0885026722817944E-2</v>
      </c>
      <c r="Q144" s="125">
        <v>620613.51723200001</v>
      </c>
      <c r="R144" s="122">
        <v>611399.84654933331</v>
      </c>
      <c r="S144" s="122">
        <f t="shared" si="10"/>
        <v>-9213.6706826667069</v>
      </c>
      <c r="T144" s="126">
        <f t="shared" si="11"/>
        <v>-1.484606832890238E-2</v>
      </c>
    </row>
    <row r="145" spans="1:20" s="115" customFormat="1" ht="13" x14ac:dyDescent="0.3">
      <c r="A145" s="115">
        <v>139</v>
      </c>
      <c r="B145" s="124" t="s">
        <v>38</v>
      </c>
      <c r="C145" s="117">
        <v>21.599999999999998</v>
      </c>
      <c r="D145" s="118">
        <v>3550.2765999999997</v>
      </c>
      <c r="E145" s="119">
        <v>0.29847018624433708</v>
      </c>
      <c r="F145" s="120">
        <v>1</v>
      </c>
      <c r="G145" s="119">
        <v>0.65365539696361641</v>
      </c>
      <c r="H145" s="117">
        <v>24</v>
      </c>
      <c r="I145" s="115">
        <v>0</v>
      </c>
      <c r="J145" s="120">
        <v>1</v>
      </c>
      <c r="K145" s="115" t="s">
        <v>34</v>
      </c>
      <c r="L145" s="125">
        <v>211494.75602600002</v>
      </c>
      <c r="M145" s="122">
        <v>206315.17155466668</v>
      </c>
      <c r="N145" s="122">
        <f t="shared" si="8"/>
        <v>-5179.5844713333354</v>
      </c>
      <c r="O145" s="126">
        <f t="shared" si="9"/>
        <v>-2.4490368312945713E-2</v>
      </c>
      <c r="Q145" s="125">
        <v>408652.9118593334</v>
      </c>
      <c r="R145" s="122">
        <v>403473.32738800003</v>
      </c>
      <c r="S145" s="122">
        <f t="shared" si="10"/>
        <v>-5179.5844713333645</v>
      </c>
      <c r="T145" s="126">
        <f t="shared" si="11"/>
        <v>-1.2674776860800352E-2</v>
      </c>
    </row>
    <row r="146" spans="1:20" s="115" customFormat="1" ht="13" x14ac:dyDescent="0.3">
      <c r="A146" s="115">
        <v>140</v>
      </c>
      <c r="B146" s="124" t="s">
        <v>38</v>
      </c>
      <c r="C146" s="117">
        <v>9.9000000000000021</v>
      </c>
      <c r="D146" s="118">
        <v>1298.2887000000001</v>
      </c>
      <c r="E146" s="119">
        <v>0.29185993029291002</v>
      </c>
      <c r="F146" s="120">
        <v>1</v>
      </c>
      <c r="G146" s="119">
        <v>0.6123832771513813</v>
      </c>
      <c r="H146" s="117">
        <v>11</v>
      </c>
      <c r="I146" s="115">
        <v>0</v>
      </c>
      <c r="J146" s="120">
        <v>1</v>
      </c>
      <c r="K146" s="115" t="s">
        <v>34</v>
      </c>
      <c r="L146" s="125">
        <v>108346.79602366667</v>
      </c>
      <c r="M146" s="122">
        <v>104174.56138266668</v>
      </c>
      <c r="N146" s="122">
        <f t="shared" si="8"/>
        <v>-4172.2346409999882</v>
      </c>
      <c r="O146" s="126">
        <f t="shared" si="9"/>
        <v>-3.8508149701894541E-2</v>
      </c>
      <c r="Q146" s="125">
        <v>184468.71685699999</v>
      </c>
      <c r="R146" s="122">
        <v>180296.482216</v>
      </c>
      <c r="S146" s="122">
        <f t="shared" si="10"/>
        <v>-4172.2346409999882</v>
      </c>
      <c r="T146" s="126">
        <f t="shared" si="11"/>
        <v>-2.261757284425793E-2</v>
      </c>
    </row>
    <row r="147" spans="1:20" s="115" customFormat="1" ht="13" x14ac:dyDescent="0.3">
      <c r="A147" s="115">
        <v>141</v>
      </c>
      <c r="B147" s="124" t="s">
        <v>38</v>
      </c>
      <c r="C147" s="117">
        <v>20.223939999999999</v>
      </c>
      <c r="D147" s="118">
        <v>7930.6364399999984</v>
      </c>
      <c r="E147" s="119">
        <v>0.53084470548395013</v>
      </c>
      <c r="F147" s="120">
        <v>1</v>
      </c>
      <c r="G147" s="119">
        <v>0.36703779979300888</v>
      </c>
      <c r="H147" s="117">
        <v>20</v>
      </c>
      <c r="I147" s="115">
        <v>0</v>
      </c>
      <c r="J147" s="120">
        <v>1</v>
      </c>
      <c r="K147" s="115" t="s">
        <v>34</v>
      </c>
      <c r="L147" s="125">
        <v>296491.85032173339</v>
      </c>
      <c r="M147" s="122">
        <v>301992.50448586664</v>
      </c>
      <c r="N147" s="122">
        <f t="shared" si="8"/>
        <v>5500.6541641332442</v>
      </c>
      <c r="O147" s="126">
        <f t="shared" si="9"/>
        <v>1.855246327399656E-2</v>
      </c>
      <c r="Q147" s="125">
        <v>735259.88448840007</v>
      </c>
      <c r="R147" s="122">
        <v>740760.53865253332</v>
      </c>
      <c r="S147" s="122">
        <f t="shared" si="10"/>
        <v>5500.6541641332442</v>
      </c>
      <c r="T147" s="126">
        <f t="shared" si="11"/>
        <v>7.4812379679338077E-3</v>
      </c>
    </row>
    <row r="148" spans="1:20" s="115" customFormat="1" ht="13" x14ac:dyDescent="0.3">
      <c r="A148" s="115">
        <v>142</v>
      </c>
      <c r="B148" s="124" t="s">
        <v>38</v>
      </c>
      <c r="C148" s="117">
        <v>42.954900000000002</v>
      </c>
      <c r="D148" s="118">
        <v>25989.857599999999</v>
      </c>
      <c r="E148" s="119">
        <v>0.77326905792879141</v>
      </c>
      <c r="F148" s="120">
        <v>1</v>
      </c>
      <c r="G148" s="119">
        <v>0.10235042735042721</v>
      </c>
      <c r="H148" s="117">
        <v>45</v>
      </c>
      <c r="I148" s="115">
        <v>0</v>
      </c>
      <c r="J148" s="120">
        <v>1</v>
      </c>
      <c r="K148" s="115" t="s">
        <v>34</v>
      </c>
      <c r="L148" s="125">
        <v>765601.61293599999</v>
      </c>
      <c r="M148" s="122">
        <v>799301.14766799996</v>
      </c>
      <c r="N148" s="122">
        <f t="shared" si="8"/>
        <v>33699.534731999971</v>
      </c>
      <c r="O148" s="126">
        <f t="shared" si="9"/>
        <v>4.4017063395106852E-2</v>
      </c>
      <c r="Q148" s="125">
        <v>2187336.3071026667</v>
      </c>
      <c r="R148" s="122">
        <v>2221035.8418346667</v>
      </c>
      <c r="S148" s="122">
        <f t="shared" si="10"/>
        <v>33699.534731999971</v>
      </c>
      <c r="T148" s="126">
        <f t="shared" si="11"/>
        <v>1.5406654487730872E-2</v>
      </c>
    </row>
    <row r="149" spans="1:20" s="115" customFormat="1" ht="13" x14ac:dyDescent="0.3">
      <c r="A149" s="115">
        <v>143</v>
      </c>
      <c r="B149" s="124" t="s">
        <v>38</v>
      </c>
      <c r="C149" s="117">
        <v>5.7547049999999986</v>
      </c>
      <c r="D149" s="118">
        <v>2792.9835600000001</v>
      </c>
      <c r="E149" s="119">
        <v>0.64898579165858039</v>
      </c>
      <c r="F149" s="120">
        <v>1</v>
      </c>
      <c r="G149" s="119">
        <v>6.1466610563566504E-2</v>
      </c>
      <c r="H149" s="117">
        <v>3</v>
      </c>
      <c r="I149" s="115">
        <v>0</v>
      </c>
      <c r="J149" s="120">
        <v>1</v>
      </c>
      <c r="K149" s="115" t="s">
        <v>34</v>
      </c>
      <c r="L149" s="125">
        <v>119014.18242326664</v>
      </c>
      <c r="M149" s="122">
        <v>118983.57095413335</v>
      </c>
      <c r="N149" s="122">
        <f t="shared" si="8"/>
        <v>-30.611469133291394</v>
      </c>
      <c r="O149" s="126">
        <f t="shared" si="9"/>
        <v>-2.5720858228831569E-4</v>
      </c>
      <c r="Q149" s="125">
        <v>282530.1482565999</v>
      </c>
      <c r="R149" s="122">
        <v>282499.53678746661</v>
      </c>
      <c r="S149" s="122">
        <f t="shared" si="10"/>
        <v>-30.611469133291394</v>
      </c>
      <c r="T149" s="126">
        <f t="shared" si="11"/>
        <v>-1.0834761996970816E-4</v>
      </c>
    </row>
    <row r="150" spans="1:20" s="115" customFormat="1" ht="13" x14ac:dyDescent="0.3">
      <c r="A150" s="115">
        <v>144</v>
      </c>
      <c r="B150" s="124" t="s">
        <v>38</v>
      </c>
      <c r="C150" s="117">
        <v>19.751000000000001</v>
      </c>
      <c r="D150" s="118">
        <v>4691.8074666666662</v>
      </c>
      <c r="E150" s="119">
        <v>0.37049976457190409</v>
      </c>
      <c r="F150" s="120">
        <v>1</v>
      </c>
      <c r="G150" s="119">
        <v>0.50663052111751927</v>
      </c>
      <c r="H150" s="117">
        <v>20</v>
      </c>
      <c r="I150" s="115">
        <v>0</v>
      </c>
      <c r="J150" s="120">
        <v>1</v>
      </c>
      <c r="K150" s="115" t="s">
        <v>34</v>
      </c>
      <c r="L150" s="125">
        <v>238336.25122133331</v>
      </c>
      <c r="M150" s="122">
        <v>232293.61474400002</v>
      </c>
      <c r="N150" s="122">
        <f t="shared" si="8"/>
        <v>-6042.6364773332898</v>
      </c>
      <c r="O150" s="126">
        <f t="shared" si="9"/>
        <v>-2.5353409086399263E-2</v>
      </c>
      <c r="Q150" s="125">
        <v>499826.42788799998</v>
      </c>
      <c r="R150" s="122">
        <v>493783.79141066666</v>
      </c>
      <c r="S150" s="122">
        <f t="shared" si="10"/>
        <v>-6042.6364773333189</v>
      </c>
      <c r="T150" s="126">
        <f t="shared" si="11"/>
        <v>-1.2089469744259581E-2</v>
      </c>
    </row>
    <row r="151" spans="1:20" s="115" customFormat="1" ht="13" x14ac:dyDescent="0.3">
      <c r="A151" s="115">
        <v>145</v>
      </c>
      <c r="B151" s="124" t="s">
        <v>38</v>
      </c>
      <c r="C151" s="117">
        <v>18.703716666666669</v>
      </c>
      <c r="D151" s="118">
        <v>3574.3015333333328</v>
      </c>
      <c r="E151" s="119">
        <v>0.2399396008271735</v>
      </c>
      <c r="F151" s="120">
        <v>1</v>
      </c>
      <c r="G151" s="119">
        <v>0.63675948390828596</v>
      </c>
      <c r="H151" s="117">
        <v>19</v>
      </c>
      <c r="I151" s="115">
        <v>0</v>
      </c>
      <c r="J151" s="120">
        <v>1</v>
      </c>
      <c r="K151" s="115" t="s">
        <v>34</v>
      </c>
      <c r="L151" s="125">
        <v>210766.016852</v>
      </c>
      <c r="M151" s="122">
        <v>202745.27400933331</v>
      </c>
      <c r="N151" s="122">
        <f t="shared" si="8"/>
        <v>-8020.7428426666884</v>
      </c>
      <c r="O151" s="126">
        <f t="shared" si="9"/>
        <v>-3.8055199611704282E-2</v>
      </c>
      <c r="Q151" s="125">
        <v>412655.06018533336</v>
      </c>
      <c r="R151" s="122">
        <v>404634.31734266668</v>
      </c>
      <c r="S151" s="122">
        <f t="shared" si="10"/>
        <v>-8020.7428426666884</v>
      </c>
      <c r="T151" s="126">
        <f t="shared" si="11"/>
        <v>-1.9436918667771527E-2</v>
      </c>
    </row>
    <row r="152" spans="1:20" s="115" customFormat="1" ht="13" x14ac:dyDescent="0.3">
      <c r="A152" s="115">
        <v>146</v>
      </c>
      <c r="B152" s="124" t="s">
        <v>38</v>
      </c>
      <c r="C152" s="117">
        <v>14.130000000000004</v>
      </c>
      <c r="D152" s="118">
        <v>7817.3149602499989</v>
      </c>
      <c r="E152" s="119">
        <v>0.83261412873076401</v>
      </c>
      <c r="F152" s="120">
        <v>1</v>
      </c>
      <c r="G152" s="119">
        <v>0.1098675832660897</v>
      </c>
      <c r="H152" s="117">
        <v>15.700000000000003</v>
      </c>
      <c r="I152" s="115">
        <v>0</v>
      </c>
      <c r="J152" s="120">
        <v>1</v>
      </c>
      <c r="K152" s="115" t="s">
        <v>34</v>
      </c>
      <c r="L152" s="125">
        <v>210991.15955599418</v>
      </c>
      <c r="M152" s="122">
        <v>221932.79183200331</v>
      </c>
      <c r="N152" s="122">
        <f t="shared" si="8"/>
        <v>10941.632276009128</v>
      </c>
      <c r="O152" s="126">
        <f t="shared" si="9"/>
        <v>5.1858249886082869E-2</v>
      </c>
      <c r="Q152" s="125">
        <v>640538.84705599421</v>
      </c>
      <c r="R152" s="122">
        <v>651480.47933200328</v>
      </c>
      <c r="S152" s="122">
        <f t="shared" si="10"/>
        <v>10941.63227600907</v>
      </c>
      <c r="T152" s="126">
        <f t="shared" si="11"/>
        <v>1.7081918335317733E-2</v>
      </c>
    </row>
    <row r="153" spans="1:20" s="115" customFormat="1" ht="13" x14ac:dyDescent="0.3">
      <c r="A153" s="115">
        <v>147</v>
      </c>
      <c r="B153" s="124" t="s">
        <v>38</v>
      </c>
      <c r="C153" s="117">
        <v>24.300000000000008</v>
      </c>
      <c r="D153" s="118">
        <v>4119.3016199999993</v>
      </c>
      <c r="E153" s="119">
        <v>0.31154920692141308</v>
      </c>
      <c r="F153" s="120">
        <v>1</v>
      </c>
      <c r="G153" s="119">
        <v>0.56316737841923825</v>
      </c>
      <c r="H153" s="117">
        <v>27</v>
      </c>
      <c r="I153" s="115">
        <v>0</v>
      </c>
      <c r="J153" s="120">
        <v>1</v>
      </c>
      <c r="K153" s="115" t="s">
        <v>34</v>
      </c>
      <c r="L153" s="125">
        <v>244382.00774820006</v>
      </c>
      <c r="M153" s="122">
        <v>234828.83969826662</v>
      </c>
      <c r="N153" s="122">
        <f t="shared" si="8"/>
        <v>-9553.168049933447</v>
      </c>
      <c r="O153" s="126">
        <f t="shared" si="9"/>
        <v>-3.9091126789401742E-2</v>
      </c>
      <c r="Q153" s="125">
        <v>463599.94691486674</v>
      </c>
      <c r="R153" s="122">
        <v>454046.77886493329</v>
      </c>
      <c r="S153" s="122">
        <f t="shared" si="10"/>
        <v>-9553.168049933447</v>
      </c>
      <c r="T153" s="126">
        <f t="shared" si="11"/>
        <v>-2.060649081930923E-2</v>
      </c>
    </row>
    <row r="154" spans="1:20" s="115" customFormat="1" ht="13" x14ac:dyDescent="0.3">
      <c r="A154" s="115">
        <v>148</v>
      </c>
      <c r="B154" s="124" t="s">
        <v>38</v>
      </c>
      <c r="C154" s="117">
        <v>18</v>
      </c>
      <c r="D154" s="118">
        <v>9440.0189000000009</v>
      </c>
      <c r="E154" s="119">
        <v>0.87960993887170436</v>
      </c>
      <c r="F154" s="120">
        <v>1</v>
      </c>
      <c r="G154" s="119">
        <v>7.0271821739271156E-2</v>
      </c>
      <c r="H154" s="117">
        <v>20</v>
      </c>
      <c r="I154" s="115">
        <v>0</v>
      </c>
      <c r="J154" s="120">
        <v>1</v>
      </c>
      <c r="K154" s="115" t="s">
        <v>34</v>
      </c>
      <c r="L154" s="125">
        <v>312489.53644900006</v>
      </c>
      <c r="M154" s="122">
        <v>324839.65068866668</v>
      </c>
      <c r="N154" s="122">
        <f t="shared" si="8"/>
        <v>12350.114239666611</v>
      </c>
      <c r="O154" s="126">
        <f t="shared" si="9"/>
        <v>3.9521688885996394E-2</v>
      </c>
      <c r="Q154" s="125">
        <v>828998.01894900005</v>
      </c>
      <c r="R154" s="122">
        <v>841348.13318866666</v>
      </c>
      <c r="S154" s="122">
        <f t="shared" si="10"/>
        <v>12350.114239666611</v>
      </c>
      <c r="T154" s="126">
        <f t="shared" si="11"/>
        <v>1.4897640232390459E-2</v>
      </c>
    </row>
    <row r="155" spans="1:20" s="115" customFormat="1" ht="13" x14ac:dyDescent="0.3">
      <c r="A155" s="115">
        <v>149</v>
      </c>
      <c r="B155" s="124" t="s">
        <v>38</v>
      </c>
      <c r="C155" s="117">
        <v>5.9699999999999989</v>
      </c>
      <c r="D155" s="118">
        <v>815.30078000000003</v>
      </c>
      <c r="E155" s="119">
        <v>0.30785546869808039</v>
      </c>
      <c r="F155" s="120">
        <v>1</v>
      </c>
      <c r="G155" s="119">
        <v>0.70976768764945453</v>
      </c>
      <c r="H155" s="117">
        <v>6.6333333333333329</v>
      </c>
      <c r="I155" s="115">
        <v>0</v>
      </c>
      <c r="J155" s="120">
        <v>1</v>
      </c>
      <c r="K155" s="115" t="s">
        <v>34</v>
      </c>
      <c r="L155" s="125">
        <v>69802.657069133347</v>
      </c>
      <c r="M155" s="122">
        <v>68683.953687066663</v>
      </c>
      <c r="N155" s="122">
        <f t="shared" si="8"/>
        <v>-1118.7033820666838</v>
      </c>
      <c r="O155" s="126">
        <f t="shared" si="9"/>
        <v>-1.6026658998936204E-2</v>
      </c>
      <c r="Q155" s="125">
        <v>112296.59373580001</v>
      </c>
      <c r="R155" s="122">
        <v>111177.89035373332</v>
      </c>
      <c r="S155" s="122">
        <f t="shared" si="10"/>
        <v>-1118.7033820666838</v>
      </c>
      <c r="T155" s="126">
        <f t="shared" si="11"/>
        <v>-9.9620419894360761E-3</v>
      </c>
    </row>
    <row r="156" spans="1:20" s="115" customFormat="1" ht="13" x14ac:dyDescent="0.3">
      <c r="A156" s="115">
        <v>150</v>
      </c>
      <c r="B156" s="124" t="s">
        <v>38</v>
      </c>
      <c r="C156" s="117">
        <v>16.110000000000003</v>
      </c>
      <c r="D156" s="118">
        <v>3960.91482</v>
      </c>
      <c r="E156" s="119">
        <v>0.51715530472526905</v>
      </c>
      <c r="F156" s="120">
        <v>1</v>
      </c>
      <c r="G156" s="119">
        <v>0.33016847569967012</v>
      </c>
      <c r="H156" s="117">
        <v>17.900000000000002</v>
      </c>
      <c r="I156" s="115">
        <v>0</v>
      </c>
      <c r="J156" s="120">
        <v>1</v>
      </c>
      <c r="K156" s="115" t="s">
        <v>34</v>
      </c>
      <c r="L156" s="125">
        <v>197801.18036186672</v>
      </c>
      <c r="M156" s="122">
        <v>195494.81103593335</v>
      </c>
      <c r="N156" s="122">
        <f t="shared" si="8"/>
        <v>-2306.3693259333668</v>
      </c>
      <c r="O156" s="126">
        <f t="shared" si="9"/>
        <v>-1.1660038234928564E-2</v>
      </c>
      <c r="Q156" s="125">
        <v>412733.15286186675</v>
      </c>
      <c r="R156" s="122">
        <v>410426.78353593335</v>
      </c>
      <c r="S156" s="122">
        <f t="shared" si="10"/>
        <v>-2306.3693259333959</v>
      </c>
      <c r="T156" s="126">
        <f t="shared" si="11"/>
        <v>-5.5880398992452394E-3</v>
      </c>
    </row>
    <row r="157" spans="1:20" s="115" customFormat="1" ht="13" x14ac:dyDescent="0.3">
      <c r="A157" s="115">
        <v>151</v>
      </c>
      <c r="B157" s="124" t="s">
        <v>38</v>
      </c>
      <c r="C157" s="117">
        <v>7.258256666666667</v>
      </c>
      <c r="D157" s="118">
        <v>3237.4495200000001</v>
      </c>
      <c r="E157" s="119">
        <v>0.58306806609506923</v>
      </c>
      <c r="F157" s="120">
        <v>1</v>
      </c>
      <c r="G157" s="119">
        <v>0.14621131270010679</v>
      </c>
      <c r="H157" s="117">
        <v>7.2900000000000018</v>
      </c>
      <c r="I157" s="115">
        <v>0</v>
      </c>
      <c r="J157" s="120">
        <v>1</v>
      </c>
      <c r="K157" s="115" t="s">
        <v>34</v>
      </c>
      <c r="L157" s="125">
        <v>137436.52494386668</v>
      </c>
      <c r="M157" s="122">
        <v>137847.86962026666</v>
      </c>
      <c r="N157" s="122">
        <f t="shared" si="8"/>
        <v>411.34467639998184</v>
      </c>
      <c r="O157" s="126">
        <f t="shared" si="9"/>
        <v>2.9929793158549934E-3</v>
      </c>
      <c r="Q157" s="125">
        <v>320235.19244386663</v>
      </c>
      <c r="R157" s="122">
        <v>320646.53712026664</v>
      </c>
      <c r="S157" s="122">
        <f t="shared" si="10"/>
        <v>411.34467640001094</v>
      </c>
      <c r="T157" s="126">
        <f t="shared" si="11"/>
        <v>1.2845080306784667E-3</v>
      </c>
    </row>
    <row r="158" spans="1:20" s="115" customFormat="1" ht="13" x14ac:dyDescent="0.3">
      <c r="A158" s="115">
        <v>152</v>
      </c>
      <c r="B158" s="124" t="s">
        <v>38</v>
      </c>
      <c r="C158" s="117">
        <v>18.900000000000002</v>
      </c>
      <c r="D158" s="118">
        <v>4588.6465200000002</v>
      </c>
      <c r="E158" s="119">
        <v>0.36691189367796573</v>
      </c>
      <c r="F158" s="120">
        <v>1</v>
      </c>
      <c r="G158" s="119">
        <v>0.61005093448913672</v>
      </c>
      <c r="H158" s="117">
        <v>21</v>
      </c>
      <c r="I158" s="115">
        <v>0</v>
      </c>
      <c r="J158" s="120">
        <v>1</v>
      </c>
      <c r="K158" s="115" t="s">
        <v>34</v>
      </c>
      <c r="L158" s="125">
        <v>210974.13484053328</v>
      </c>
      <c r="M158" s="122">
        <v>213156.1187169333</v>
      </c>
      <c r="N158" s="122">
        <f t="shared" si="8"/>
        <v>2181.983876400016</v>
      </c>
      <c r="O158" s="126">
        <f t="shared" si="9"/>
        <v>1.0342423624816797E-2</v>
      </c>
      <c r="Q158" s="125">
        <v>460094.65650719992</v>
      </c>
      <c r="R158" s="122">
        <v>462276.64038359991</v>
      </c>
      <c r="S158" s="122">
        <f t="shared" si="10"/>
        <v>2181.9838763999869</v>
      </c>
      <c r="T158" s="126">
        <f t="shared" si="11"/>
        <v>4.7424673282764835E-3</v>
      </c>
    </row>
    <row r="159" spans="1:20" s="115" customFormat="1" ht="13" x14ac:dyDescent="0.3">
      <c r="A159" s="115">
        <v>153</v>
      </c>
      <c r="B159" s="124" t="s">
        <v>38</v>
      </c>
      <c r="C159" s="117">
        <v>17.886186666666667</v>
      </c>
      <c r="D159" s="118">
        <v>9758.740429999998</v>
      </c>
      <c r="E159" s="119">
        <v>0.63778795464073101</v>
      </c>
      <c r="F159" s="120">
        <v>1</v>
      </c>
      <c r="G159" s="119">
        <v>0.16846175238725425</v>
      </c>
      <c r="H159" s="117">
        <v>19</v>
      </c>
      <c r="I159" s="115">
        <v>0</v>
      </c>
      <c r="J159" s="120">
        <v>1</v>
      </c>
      <c r="K159" s="115" t="s">
        <v>34</v>
      </c>
      <c r="L159" s="125">
        <v>321718.8319239667</v>
      </c>
      <c r="M159" s="122">
        <v>333228.79852906667</v>
      </c>
      <c r="N159" s="122">
        <f t="shared" si="8"/>
        <v>11509.966605099966</v>
      </c>
      <c r="O159" s="126">
        <f t="shared" si="9"/>
        <v>3.5776477666126086E-2</v>
      </c>
      <c r="Q159" s="125">
        <v>853054.54775730008</v>
      </c>
      <c r="R159" s="122">
        <v>864564.51436240016</v>
      </c>
      <c r="S159" s="122">
        <f t="shared" si="10"/>
        <v>11509.966605100082</v>
      </c>
      <c r="T159" s="126">
        <f t="shared" si="11"/>
        <v>1.3492650189088198E-2</v>
      </c>
    </row>
    <row r="160" spans="1:20" s="115" customFormat="1" ht="13" x14ac:dyDescent="0.3">
      <c r="A160" s="115">
        <v>154</v>
      </c>
      <c r="B160" s="124" t="s">
        <v>38</v>
      </c>
      <c r="C160" s="117">
        <v>11.519999999999998</v>
      </c>
      <c r="D160" s="118">
        <v>3847.8351149999999</v>
      </c>
      <c r="E160" s="119">
        <v>0.42617551898174949</v>
      </c>
      <c r="F160" s="120">
        <v>1</v>
      </c>
      <c r="G160" s="119">
        <v>0.11097660763054429</v>
      </c>
      <c r="H160" s="117">
        <v>12.799999999999999</v>
      </c>
      <c r="I160" s="115">
        <v>0</v>
      </c>
      <c r="J160" s="120">
        <v>1</v>
      </c>
      <c r="K160" s="115" t="s">
        <v>34</v>
      </c>
      <c r="L160" s="125">
        <v>121238.75692676665</v>
      </c>
      <c r="M160" s="122">
        <v>118644.09261713334</v>
      </c>
      <c r="N160" s="122">
        <f t="shared" si="8"/>
        <v>-2594.6643096333137</v>
      </c>
      <c r="O160" s="126">
        <f t="shared" si="9"/>
        <v>-2.1401277738278039E-2</v>
      </c>
      <c r="Q160" s="125">
        <v>261660.26942676667</v>
      </c>
      <c r="R160" s="122">
        <v>259065.60511713335</v>
      </c>
      <c r="S160" s="122">
        <f t="shared" si="10"/>
        <v>-2594.6643096333137</v>
      </c>
      <c r="T160" s="126">
        <f t="shared" si="11"/>
        <v>-9.9161569898157838E-3</v>
      </c>
    </row>
    <row r="161" spans="1:20" s="115" customFormat="1" ht="13" x14ac:dyDescent="0.3">
      <c r="A161" s="115">
        <v>155</v>
      </c>
      <c r="B161" s="124" t="s">
        <v>196</v>
      </c>
      <c r="C161" s="117">
        <v>15.082374999999999</v>
      </c>
      <c r="D161" s="118">
        <v>2.6487095750000003</v>
      </c>
      <c r="E161" s="119">
        <v>3.2220207793345331E-4</v>
      </c>
      <c r="F161" s="120">
        <v>1.4999999999999999E-4</v>
      </c>
      <c r="G161" s="119">
        <v>1</v>
      </c>
      <c r="H161" s="117">
        <v>9.9999999999999992E-2</v>
      </c>
      <c r="I161" s="115">
        <v>147.29999999999998</v>
      </c>
      <c r="J161" s="120">
        <v>1</v>
      </c>
      <c r="K161" s="115" t="s">
        <v>37</v>
      </c>
      <c r="L161" s="125">
        <v>60641.268608236562</v>
      </c>
      <c r="M161" s="122">
        <v>50573.859174294332</v>
      </c>
      <c r="N161" s="122">
        <f t="shared" si="8"/>
        <v>-10067.40943394223</v>
      </c>
      <c r="O161" s="126">
        <f t="shared" si="9"/>
        <v>-0.16601581175653093</v>
      </c>
      <c r="Q161" s="125">
        <v>60885.653608236564</v>
      </c>
      <c r="R161" s="122">
        <v>50818.244174294334</v>
      </c>
      <c r="S161" s="122">
        <f t="shared" si="10"/>
        <v>-10067.40943394223</v>
      </c>
      <c r="T161" s="126">
        <f t="shared" si="11"/>
        <v>-0.16534945159199735</v>
      </c>
    </row>
    <row r="162" spans="1:20" s="115" customFormat="1" ht="13" x14ac:dyDescent="0.3">
      <c r="A162" s="115">
        <v>156</v>
      </c>
      <c r="B162" s="124" t="s">
        <v>196</v>
      </c>
      <c r="C162" s="117">
        <v>134.25</v>
      </c>
      <c r="D162" s="118">
        <v>0</v>
      </c>
      <c r="E162" s="119">
        <v>0</v>
      </c>
      <c r="F162" s="120">
        <v>0.24894083333333331</v>
      </c>
      <c r="G162" s="119">
        <v>0</v>
      </c>
      <c r="H162" s="117">
        <v>149.16666666666666</v>
      </c>
      <c r="I162" s="115">
        <v>450</v>
      </c>
      <c r="J162" s="120">
        <v>1</v>
      </c>
      <c r="K162" s="115" t="s">
        <v>36</v>
      </c>
      <c r="L162" s="125">
        <v>407340.30257743754</v>
      </c>
      <c r="M162" s="122">
        <v>317527.05257743748</v>
      </c>
      <c r="N162" s="122">
        <f t="shared" si="8"/>
        <v>-89813.250000000058</v>
      </c>
      <c r="O162" s="126">
        <f t="shared" si="9"/>
        <v>-0.22048702137183218</v>
      </c>
      <c r="Q162" s="125">
        <v>407340.30257743754</v>
      </c>
      <c r="R162" s="122">
        <v>317527.05257743748</v>
      </c>
      <c r="S162" s="122">
        <f t="shared" si="10"/>
        <v>-89813.250000000058</v>
      </c>
      <c r="T162" s="126">
        <f t="shared" si="11"/>
        <v>-0.22048702137183218</v>
      </c>
    </row>
    <row r="163" spans="1:20" s="115" customFormat="1" ht="13" x14ac:dyDescent="0.3">
      <c r="A163" s="115">
        <v>157</v>
      </c>
      <c r="B163" s="124" t="s">
        <v>196</v>
      </c>
      <c r="C163" s="117">
        <v>46.046170333333329</v>
      </c>
      <c r="D163" s="118">
        <v>29458.529955000005</v>
      </c>
      <c r="E163" s="119">
        <v>0.78705326250610519</v>
      </c>
      <c r="F163" s="120">
        <v>1</v>
      </c>
      <c r="G163" s="119">
        <v>0.1055781745429708</v>
      </c>
      <c r="H163" s="117">
        <v>44.100000000000016</v>
      </c>
      <c r="I163" s="115">
        <v>0</v>
      </c>
      <c r="J163" s="120">
        <v>1</v>
      </c>
      <c r="K163" s="115" t="s">
        <v>34</v>
      </c>
      <c r="L163" s="125">
        <v>842510.26657804998</v>
      </c>
      <c r="M163" s="122">
        <v>887245.73780606652</v>
      </c>
      <c r="N163" s="122">
        <f t="shared" si="8"/>
        <v>44735.47122801654</v>
      </c>
      <c r="O163" s="126">
        <f t="shared" si="9"/>
        <v>5.3097835127534625E-2</v>
      </c>
      <c r="Q163" s="125">
        <v>2462649.7932447167</v>
      </c>
      <c r="R163" s="122">
        <v>2507385.2644727333</v>
      </c>
      <c r="S163" s="122">
        <f t="shared" si="10"/>
        <v>44735.47122801654</v>
      </c>
      <c r="T163" s="126">
        <f t="shared" si="11"/>
        <v>1.8165583815746032E-2</v>
      </c>
    </row>
    <row r="164" spans="1:20" s="115" customFormat="1" ht="13" x14ac:dyDescent="0.3">
      <c r="A164" s="115">
        <v>158</v>
      </c>
      <c r="B164" s="124" t="s">
        <v>196</v>
      </c>
      <c r="C164" s="117">
        <v>8.069641333333335</v>
      </c>
      <c r="D164" s="118">
        <v>3764.4383199999993</v>
      </c>
      <c r="E164" s="119">
        <v>0.56501370491000424</v>
      </c>
      <c r="F164" s="120">
        <v>1</v>
      </c>
      <c r="G164" s="119">
        <v>0.23789260447297322</v>
      </c>
      <c r="H164" s="117">
        <v>4.6000000000000005</v>
      </c>
      <c r="I164" s="115">
        <v>0</v>
      </c>
      <c r="J164" s="120">
        <v>1</v>
      </c>
      <c r="K164" s="115" t="s">
        <v>34</v>
      </c>
      <c r="L164" s="125">
        <v>110161.64279725334</v>
      </c>
      <c r="M164" s="122">
        <v>114092.23301432001</v>
      </c>
      <c r="N164" s="122">
        <f t="shared" si="8"/>
        <v>3930.5902170666668</v>
      </c>
      <c r="O164" s="126">
        <f t="shared" si="9"/>
        <v>3.5680206987296924E-2</v>
      </c>
      <c r="Q164" s="125">
        <v>316516.12029725331</v>
      </c>
      <c r="R164" s="122">
        <v>320446.71051431994</v>
      </c>
      <c r="S164" s="122">
        <f t="shared" si="10"/>
        <v>3930.5902170666377</v>
      </c>
      <c r="T164" s="126">
        <f t="shared" si="11"/>
        <v>1.2418293935156473E-2</v>
      </c>
    </row>
    <row r="165" spans="1:20" s="115" customFormat="1" ht="13" x14ac:dyDescent="0.3">
      <c r="A165" s="115">
        <v>159</v>
      </c>
      <c r="B165" s="124" t="s">
        <v>196</v>
      </c>
      <c r="C165" s="117">
        <v>5.3999999999999995</v>
      </c>
      <c r="D165" s="118">
        <v>0</v>
      </c>
      <c r="E165" s="119">
        <v>0</v>
      </c>
      <c r="F165" s="120">
        <v>4.680000000000001E-3</v>
      </c>
      <c r="G165" s="119">
        <v>0</v>
      </c>
      <c r="H165" s="117">
        <v>6</v>
      </c>
      <c r="I165" s="115">
        <v>400</v>
      </c>
      <c r="J165" s="120">
        <v>2</v>
      </c>
      <c r="K165" s="115" t="s">
        <v>37</v>
      </c>
      <c r="L165" s="125">
        <v>21984.743699999995</v>
      </c>
      <c r="M165" s="122">
        <v>18372.143700000004</v>
      </c>
      <c r="N165" s="122">
        <f t="shared" si="8"/>
        <v>-3612.5999999999913</v>
      </c>
      <c r="O165" s="126">
        <f t="shared" si="9"/>
        <v>-0.16432304371144396</v>
      </c>
      <c r="Q165" s="125">
        <v>21984.743699999995</v>
      </c>
      <c r="R165" s="122">
        <v>18372.143700000004</v>
      </c>
      <c r="S165" s="122">
        <f t="shared" si="10"/>
        <v>-3612.5999999999913</v>
      </c>
      <c r="T165" s="126">
        <f t="shared" si="11"/>
        <v>-0.16432304371144396</v>
      </c>
    </row>
    <row r="166" spans="1:20" s="115" customFormat="1" ht="13" x14ac:dyDescent="0.3">
      <c r="A166" s="115">
        <v>160</v>
      </c>
      <c r="B166" s="124" t="s">
        <v>196</v>
      </c>
      <c r="C166" s="117">
        <v>6.75</v>
      </c>
      <c r="D166" s="118">
        <v>873.15158750000001</v>
      </c>
      <c r="E166" s="119">
        <v>0.47882228385448078</v>
      </c>
      <c r="F166" s="120">
        <v>1</v>
      </c>
      <c r="G166" s="119">
        <v>0.26872632440561184</v>
      </c>
      <c r="H166" s="117">
        <v>7.5</v>
      </c>
      <c r="I166" s="115">
        <v>0</v>
      </c>
      <c r="J166" s="120">
        <v>1</v>
      </c>
      <c r="K166" s="115" t="s">
        <v>34</v>
      </c>
      <c r="L166" s="125">
        <v>79455.224382958346</v>
      </c>
      <c r="M166" s="122">
        <v>76869.990954499997</v>
      </c>
      <c r="N166" s="122">
        <f t="shared" si="8"/>
        <v>-2585.2334284583485</v>
      </c>
      <c r="O166" s="126">
        <f t="shared" si="9"/>
        <v>-3.2536984805404845E-2</v>
      </c>
      <c r="Q166" s="125">
        <v>127286.83104962501</v>
      </c>
      <c r="R166" s="122">
        <v>124701.59762116666</v>
      </c>
      <c r="S166" s="122">
        <f t="shared" si="10"/>
        <v>-2585.2334284583485</v>
      </c>
      <c r="T166" s="126">
        <f t="shared" si="11"/>
        <v>-2.0310297672902627E-2</v>
      </c>
    </row>
    <row r="167" spans="1:20" s="115" customFormat="1" ht="13" x14ac:dyDescent="0.3">
      <c r="A167" s="115">
        <v>161</v>
      </c>
      <c r="B167" s="124" t="s">
        <v>196</v>
      </c>
      <c r="C167" s="117">
        <v>0.9693666666666666</v>
      </c>
      <c r="D167" s="118">
        <v>125.44148333333334</v>
      </c>
      <c r="E167" s="119">
        <v>0.16567455495741082</v>
      </c>
      <c r="F167" s="120">
        <v>9.3399999999999993E-3</v>
      </c>
      <c r="G167" s="119">
        <v>0.51131116190120807</v>
      </c>
      <c r="H167" s="117">
        <v>0.37999999999999995</v>
      </c>
      <c r="I167" s="115">
        <v>40</v>
      </c>
      <c r="J167" s="120">
        <v>1</v>
      </c>
      <c r="K167" s="115" t="s">
        <v>37</v>
      </c>
      <c r="L167" s="125">
        <v>9793.8612131666669</v>
      </c>
      <c r="M167" s="122">
        <v>8706.1126919999988</v>
      </c>
      <c r="N167" s="122">
        <f t="shared" si="8"/>
        <v>-1087.7485211666681</v>
      </c>
      <c r="O167" s="126">
        <f t="shared" si="9"/>
        <v>-0.11106431850436284</v>
      </c>
      <c r="Q167" s="125">
        <v>19704.112879833334</v>
      </c>
      <c r="R167" s="122">
        <v>18616.364358666666</v>
      </c>
      <c r="S167" s="122">
        <f t="shared" si="10"/>
        <v>-1087.7485211666681</v>
      </c>
      <c r="T167" s="126">
        <f t="shared" si="11"/>
        <v>-5.5204135694936637E-2</v>
      </c>
    </row>
    <row r="168" spans="1:20" s="115" customFormat="1" ht="13" x14ac:dyDescent="0.3">
      <c r="A168" s="115">
        <v>162</v>
      </c>
      <c r="B168" s="124" t="s">
        <v>196</v>
      </c>
      <c r="C168" s="117">
        <v>1.6221999999999994</v>
      </c>
      <c r="D168" s="118">
        <v>152.17951666666667</v>
      </c>
      <c r="E168" s="119">
        <v>0.1203331166729398</v>
      </c>
      <c r="F168" s="120">
        <v>1.145E-2</v>
      </c>
      <c r="G168" s="119">
        <v>0.67146498725446091</v>
      </c>
      <c r="H168" s="117">
        <v>0.88000000000000023</v>
      </c>
      <c r="I168" s="115">
        <v>76</v>
      </c>
      <c r="J168" s="120">
        <v>1</v>
      </c>
      <c r="K168" s="115" t="s">
        <v>37</v>
      </c>
      <c r="L168" s="125">
        <v>12476.246571833333</v>
      </c>
      <c r="M168" s="122">
        <v>11111.810563000001</v>
      </c>
      <c r="N168" s="122">
        <f t="shared" si="8"/>
        <v>-1364.4360088333324</v>
      </c>
      <c r="O168" s="126">
        <f t="shared" si="9"/>
        <v>-0.10936269982942748</v>
      </c>
      <c r="Q168" s="125">
        <v>27051.606571833327</v>
      </c>
      <c r="R168" s="122">
        <v>25687.170562999996</v>
      </c>
      <c r="S168" s="122">
        <f t="shared" si="10"/>
        <v>-1364.4360088333306</v>
      </c>
      <c r="T168" s="126">
        <f t="shared" si="11"/>
        <v>-5.0438261594932726E-2</v>
      </c>
    </row>
    <row r="169" spans="1:20" s="115" customFormat="1" ht="13" x14ac:dyDescent="0.3">
      <c r="A169" s="115">
        <v>163</v>
      </c>
      <c r="B169" s="124" t="s">
        <v>196</v>
      </c>
      <c r="C169" s="117">
        <v>4.6939416666666665</v>
      </c>
      <c r="D169" s="118">
        <v>2030.6025166666668</v>
      </c>
      <c r="E169" s="119">
        <v>0.55824983605704082</v>
      </c>
      <c r="F169" s="120">
        <v>1</v>
      </c>
      <c r="G169" s="119">
        <v>0.38996746119475012</v>
      </c>
      <c r="H169" s="117">
        <v>3.5</v>
      </c>
      <c r="I169" s="115">
        <v>0</v>
      </c>
      <c r="J169" s="120">
        <v>1</v>
      </c>
      <c r="K169" s="115" t="s">
        <v>34</v>
      </c>
      <c r="L169" s="125">
        <v>85299.089385166662</v>
      </c>
      <c r="M169" s="122">
        <v>88234.606778000001</v>
      </c>
      <c r="N169" s="122">
        <f t="shared" si="8"/>
        <v>2935.5173928333388</v>
      </c>
      <c r="O169" s="126">
        <f t="shared" si="9"/>
        <v>3.4414404819470668E-2</v>
      </c>
      <c r="Q169" s="125">
        <v>198410.76771849999</v>
      </c>
      <c r="R169" s="122">
        <v>201346.28511133333</v>
      </c>
      <c r="S169" s="122">
        <f t="shared" si="10"/>
        <v>2935.5173928333388</v>
      </c>
      <c r="T169" s="126">
        <f t="shared" si="11"/>
        <v>1.479515162704362E-2</v>
      </c>
    </row>
    <row r="170" spans="1:20" s="115" customFormat="1" ht="13" x14ac:dyDescent="0.3">
      <c r="A170" s="115">
        <v>164</v>
      </c>
      <c r="B170" s="124" t="s">
        <v>196</v>
      </c>
      <c r="C170" s="117">
        <v>149.52420000000004</v>
      </c>
      <c r="D170" s="118">
        <v>6821.3866166666676</v>
      </c>
      <c r="E170" s="119">
        <v>9.7191350768747964E-2</v>
      </c>
      <c r="F170" s="120">
        <v>0.10894000000000002</v>
      </c>
      <c r="G170" s="119">
        <v>0.57386499545519776</v>
      </c>
      <c r="H170" s="117">
        <v>15.340000000000002</v>
      </c>
      <c r="I170" s="115">
        <v>100</v>
      </c>
      <c r="J170" s="120">
        <v>2</v>
      </c>
      <c r="K170" s="115" t="s">
        <v>36</v>
      </c>
      <c r="L170" s="125">
        <v>707762.85132666666</v>
      </c>
      <c r="M170" s="122">
        <v>583794.88216483349</v>
      </c>
      <c r="N170" s="122">
        <f t="shared" si="8"/>
        <v>-123967.96916183317</v>
      </c>
      <c r="O170" s="126">
        <f t="shared" si="9"/>
        <v>-0.17515467070567678</v>
      </c>
      <c r="Q170" s="125">
        <v>1167017.1188266666</v>
      </c>
      <c r="R170" s="122">
        <v>1043049.1496648334</v>
      </c>
      <c r="S170" s="122">
        <f t="shared" si="10"/>
        <v>-123967.96916183317</v>
      </c>
      <c r="T170" s="126">
        <f t="shared" si="11"/>
        <v>-0.10622635020681795</v>
      </c>
    </row>
    <row r="171" spans="1:20" s="115" customFormat="1" ht="13" x14ac:dyDescent="0.3">
      <c r="A171" s="115">
        <v>165</v>
      </c>
      <c r="B171" s="124" t="s">
        <v>196</v>
      </c>
      <c r="C171" s="117">
        <v>17.387600000000003</v>
      </c>
      <c r="D171" s="118">
        <v>4093.0343749999997</v>
      </c>
      <c r="E171" s="119">
        <v>0.3189143178002406</v>
      </c>
      <c r="F171" s="120">
        <v>0.17987</v>
      </c>
      <c r="G171" s="119">
        <v>0.61534604661752845</v>
      </c>
      <c r="H171" s="117">
        <v>19.300000000000004</v>
      </c>
      <c r="I171" s="115">
        <v>0</v>
      </c>
      <c r="J171" s="120">
        <v>2</v>
      </c>
      <c r="K171" s="115" t="s">
        <v>34</v>
      </c>
      <c r="L171" s="125">
        <v>159513.44307291668</v>
      </c>
      <c r="M171" s="122">
        <v>160005.97180000003</v>
      </c>
      <c r="N171" s="122">
        <f t="shared" si="8"/>
        <v>492.52872708335053</v>
      </c>
      <c r="O171" s="126">
        <f t="shared" si="9"/>
        <v>3.0876941629189593E-3</v>
      </c>
      <c r="Q171" s="125">
        <v>379935.85557291668</v>
      </c>
      <c r="R171" s="122">
        <v>380428.38430000003</v>
      </c>
      <c r="S171" s="122">
        <f t="shared" si="10"/>
        <v>492.52872708335053</v>
      </c>
      <c r="T171" s="126">
        <f t="shared" si="11"/>
        <v>1.2963470540063972E-3</v>
      </c>
    </row>
    <row r="172" spans="1:20" s="115" customFormat="1" ht="13" x14ac:dyDescent="0.3">
      <c r="A172" s="115">
        <v>166</v>
      </c>
      <c r="B172" s="124" t="s">
        <v>196</v>
      </c>
      <c r="C172" s="117">
        <v>80.100000000000009</v>
      </c>
      <c r="D172" s="118">
        <v>1270.0816416666667</v>
      </c>
      <c r="E172" s="119">
        <v>2.3779451891282291E-2</v>
      </c>
      <c r="F172" s="120">
        <v>1</v>
      </c>
      <c r="G172" s="119">
        <v>0.96638747737909647</v>
      </c>
      <c r="H172" s="117">
        <v>89</v>
      </c>
      <c r="I172" s="115">
        <v>80</v>
      </c>
      <c r="J172" s="120">
        <v>1</v>
      </c>
      <c r="K172" s="115" t="s">
        <v>36</v>
      </c>
      <c r="L172" s="125">
        <v>288032.36153058329</v>
      </c>
      <c r="M172" s="122">
        <v>239711.32786633333</v>
      </c>
      <c r="N172" s="122">
        <f t="shared" si="8"/>
        <v>-48321.033664249961</v>
      </c>
      <c r="O172" s="126">
        <f t="shared" si="9"/>
        <v>-0.16776251601547637</v>
      </c>
      <c r="Q172" s="125">
        <v>371602.95069724997</v>
      </c>
      <c r="R172" s="122">
        <v>323281.91703300003</v>
      </c>
      <c r="S172" s="122">
        <f t="shared" si="10"/>
        <v>-48321.033664249931</v>
      </c>
      <c r="T172" s="126">
        <f t="shared" si="11"/>
        <v>-0.13003404190839632</v>
      </c>
    </row>
    <row r="173" spans="1:20" s="115" customFormat="1" ht="13" x14ac:dyDescent="0.3">
      <c r="A173" s="115">
        <v>167</v>
      </c>
      <c r="B173" s="124" t="s">
        <v>196</v>
      </c>
      <c r="C173" s="117">
        <v>0.27176666666666666</v>
      </c>
      <c r="D173" s="118">
        <v>29.247816666666669</v>
      </c>
      <c r="E173" s="119">
        <v>0.13969840405545686</v>
      </c>
      <c r="F173" s="120">
        <v>1.4779999999999996E-2</v>
      </c>
      <c r="G173" s="119">
        <v>0.89890282131661436</v>
      </c>
      <c r="H173" s="117">
        <v>0.29999999999999993</v>
      </c>
      <c r="I173" s="115">
        <v>20</v>
      </c>
      <c r="J173" s="120">
        <v>1</v>
      </c>
      <c r="K173" s="115" t="s">
        <v>37</v>
      </c>
      <c r="L173" s="125">
        <v>2284.4620431666667</v>
      </c>
      <c r="M173" s="122">
        <v>2260.0799320000001</v>
      </c>
      <c r="N173" s="122">
        <f t="shared" si="8"/>
        <v>-24.382111166666618</v>
      </c>
      <c r="O173" s="126">
        <f t="shared" si="9"/>
        <v>-1.0673020915186106E-2</v>
      </c>
      <c r="Q173" s="125">
        <v>4477.537043166667</v>
      </c>
      <c r="R173" s="122">
        <v>4453.1549320000004</v>
      </c>
      <c r="S173" s="122">
        <f t="shared" si="10"/>
        <v>-24.382111166666618</v>
      </c>
      <c r="T173" s="126">
        <f t="shared" si="11"/>
        <v>-5.4454292463927351E-3</v>
      </c>
    </row>
    <row r="174" spans="1:20" s="115" customFormat="1" ht="13" x14ac:dyDescent="0.3">
      <c r="A174" s="115">
        <v>168</v>
      </c>
      <c r="B174" s="124" t="s">
        <v>196</v>
      </c>
      <c r="C174" s="117">
        <v>1.8259000000000001</v>
      </c>
      <c r="D174" s="118">
        <v>8.208991666666666</v>
      </c>
      <c r="E174" s="119">
        <v>5.6828350838523051E-3</v>
      </c>
      <c r="F174" s="120">
        <v>1.3750000000000004E-2</v>
      </c>
      <c r="G174" s="119">
        <v>1</v>
      </c>
      <c r="H174" s="117">
        <v>2</v>
      </c>
      <c r="I174" s="115">
        <v>120</v>
      </c>
      <c r="J174" s="120">
        <v>2</v>
      </c>
      <c r="K174" s="115" t="s">
        <v>37</v>
      </c>
      <c r="L174" s="125">
        <v>5818.4522411666685</v>
      </c>
      <c r="M174" s="122">
        <v>4667.2761997499993</v>
      </c>
      <c r="N174" s="122">
        <f t="shared" si="8"/>
        <v>-1151.1760414166692</v>
      </c>
      <c r="O174" s="126">
        <f t="shared" si="9"/>
        <v>-0.19784918629594953</v>
      </c>
      <c r="Q174" s="125">
        <v>6105.5964078333354</v>
      </c>
      <c r="R174" s="122">
        <v>4954.4203664166662</v>
      </c>
      <c r="S174" s="122">
        <f t="shared" si="10"/>
        <v>-1151.1760414166692</v>
      </c>
      <c r="T174" s="126">
        <f t="shared" si="11"/>
        <v>-0.18854440492328278</v>
      </c>
    </row>
    <row r="175" spans="1:20" s="115" customFormat="1" ht="13" x14ac:dyDescent="0.3">
      <c r="A175" s="115">
        <v>169</v>
      </c>
      <c r="B175" s="124" t="s">
        <v>196</v>
      </c>
      <c r="C175" s="117">
        <v>1.8023333333333336</v>
      </c>
      <c r="D175" s="118">
        <v>12.806291666666665</v>
      </c>
      <c r="E175" s="119">
        <v>9.5967534446409451E-3</v>
      </c>
      <c r="F175" s="120">
        <v>1.7389999999999996E-2</v>
      </c>
      <c r="G175" s="119">
        <v>1</v>
      </c>
      <c r="H175" s="117">
        <v>2</v>
      </c>
      <c r="I175" s="115">
        <v>85</v>
      </c>
      <c r="J175" s="120">
        <v>2</v>
      </c>
      <c r="K175" s="115" t="s">
        <v>37</v>
      </c>
      <c r="L175" s="125">
        <v>5915.3582205000012</v>
      </c>
      <c r="M175" s="122">
        <v>4819.3471400833323</v>
      </c>
      <c r="N175" s="122">
        <f t="shared" si="8"/>
        <v>-1096.0110804166688</v>
      </c>
      <c r="O175" s="126">
        <f t="shared" si="9"/>
        <v>-0.18528228377080899</v>
      </c>
      <c r="Q175" s="125">
        <v>6510.9215538333347</v>
      </c>
      <c r="R175" s="122">
        <v>5414.9104734166658</v>
      </c>
      <c r="S175" s="122">
        <f t="shared" si="10"/>
        <v>-1096.0110804166688</v>
      </c>
      <c r="T175" s="126">
        <f t="shared" si="11"/>
        <v>-0.1683342475185233</v>
      </c>
    </row>
    <row r="176" spans="1:20" s="115" customFormat="1" ht="13" x14ac:dyDescent="0.3">
      <c r="A176" s="115">
        <v>170</v>
      </c>
      <c r="B176" s="124" t="s">
        <v>196</v>
      </c>
      <c r="C176" s="117">
        <v>0.77179999999999993</v>
      </c>
      <c r="D176" s="118">
        <v>3.8096749999999999</v>
      </c>
      <c r="E176" s="119">
        <v>6.9287478448119078E-3</v>
      </c>
      <c r="F176" s="120">
        <v>8.6999999999999979E-4</v>
      </c>
      <c r="G176" s="119">
        <v>1</v>
      </c>
      <c r="H176" s="117">
        <v>9.9999999999999992E-2</v>
      </c>
      <c r="I176" s="115">
        <v>80</v>
      </c>
      <c r="J176" s="120">
        <v>4</v>
      </c>
      <c r="K176" s="115" t="s">
        <v>37</v>
      </c>
      <c r="L176" s="125">
        <v>3172.1655225833333</v>
      </c>
      <c r="M176" s="122">
        <v>2688.4802373333337</v>
      </c>
      <c r="N176" s="122">
        <f t="shared" si="8"/>
        <v>-483.68528524999965</v>
      </c>
      <c r="O176" s="126">
        <f t="shared" si="9"/>
        <v>-0.15247794662874284</v>
      </c>
      <c r="Q176" s="125">
        <v>3314.4130225833333</v>
      </c>
      <c r="R176" s="122">
        <v>2830.7277373333336</v>
      </c>
      <c r="S176" s="122">
        <f t="shared" si="10"/>
        <v>-483.68528524999965</v>
      </c>
      <c r="T176" s="126">
        <f t="shared" si="11"/>
        <v>-0.14593392011023529</v>
      </c>
    </row>
    <row r="177" spans="1:20" s="115" customFormat="1" ht="13" x14ac:dyDescent="0.3">
      <c r="A177" s="115">
        <v>171</v>
      </c>
      <c r="B177" s="124" t="s">
        <v>196</v>
      </c>
      <c r="C177" s="117">
        <v>51.386766666666681</v>
      </c>
      <c r="D177" s="118">
        <v>1793.8637583333336</v>
      </c>
      <c r="E177" s="119">
        <v>4.3434453021692083E-2</v>
      </c>
      <c r="F177" s="120">
        <v>0.56521999999999994</v>
      </c>
      <c r="G177" s="119">
        <v>0.72126305824549597</v>
      </c>
      <c r="H177" s="117">
        <v>52</v>
      </c>
      <c r="I177" s="115">
        <v>40</v>
      </c>
      <c r="J177" s="120">
        <v>1</v>
      </c>
      <c r="K177" s="115" t="s">
        <v>36</v>
      </c>
      <c r="L177" s="125">
        <v>230532.1155732499</v>
      </c>
      <c r="M177" s="122">
        <v>190930.48028216662</v>
      </c>
      <c r="N177" s="122">
        <f t="shared" si="8"/>
        <v>-39601.635291083279</v>
      </c>
      <c r="O177" s="126">
        <f t="shared" si="9"/>
        <v>-0.17178359376353422</v>
      </c>
      <c r="Q177" s="125">
        <v>348122.05557324993</v>
      </c>
      <c r="R177" s="122">
        <v>308520.42028216663</v>
      </c>
      <c r="S177" s="122">
        <f t="shared" si="10"/>
        <v>-39601.635291083308</v>
      </c>
      <c r="T177" s="126">
        <f t="shared" si="11"/>
        <v>-0.11375790374979718</v>
      </c>
    </row>
    <row r="178" spans="1:20" s="115" customFormat="1" ht="13" x14ac:dyDescent="0.3">
      <c r="A178" s="115">
        <v>172</v>
      </c>
      <c r="B178" s="124" t="s">
        <v>196</v>
      </c>
      <c r="C178" s="117">
        <v>5.8425000000000011</v>
      </c>
      <c r="D178" s="118">
        <v>711.50881666666658</v>
      </c>
      <c r="E178" s="119">
        <v>0.21682452657771537</v>
      </c>
      <c r="F178" s="120">
        <v>1</v>
      </c>
      <c r="G178" s="119">
        <v>0.58690242545412297</v>
      </c>
      <c r="H178" s="117">
        <v>6.491666666666668</v>
      </c>
      <c r="I178" s="115">
        <v>0</v>
      </c>
      <c r="J178" s="120">
        <v>1</v>
      </c>
      <c r="K178" s="115" t="s">
        <v>34</v>
      </c>
      <c r="L178" s="125">
        <v>70096.569636500004</v>
      </c>
      <c r="M178" s="122">
        <v>67402.870362000001</v>
      </c>
      <c r="N178" s="122">
        <f t="shared" si="8"/>
        <v>-2693.6992745000025</v>
      </c>
      <c r="O178" s="126">
        <f t="shared" si="9"/>
        <v>-3.8428403678935033E-2</v>
      </c>
      <c r="Q178" s="125">
        <v>106055.52713649999</v>
      </c>
      <c r="R178" s="122">
        <v>103361.82786200001</v>
      </c>
      <c r="S178" s="122">
        <f t="shared" si="10"/>
        <v>-2693.699274499988</v>
      </c>
      <c r="T178" s="126">
        <f t="shared" si="11"/>
        <v>-2.5398952296310132E-2</v>
      </c>
    </row>
    <row r="179" spans="1:20" s="115" customFormat="1" ht="13" x14ac:dyDescent="0.3">
      <c r="A179" s="115">
        <v>173</v>
      </c>
      <c r="B179" s="124" t="s">
        <v>196</v>
      </c>
      <c r="C179" s="117">
        <v>43.949999999999989</v>
      </c>
      <c r="D179" s="118">
        <v>18802.934318333329</v>
      </c>
      <c r="E179" s="119">
        <v>0.79727871530331151</v>
      </c>
      <c r="F179" s="120">
        <v>1</v>
      </c>
      <c r="G179" s="119">
        <v>0.1623246500549933</v>
      </c>
      <c r="H179" s="117">
        <v>48.833333333333336</v>
      </c>
      <c r="I179" s="115">
        <v>0</v>
      </c>
      <c r="J179" s="120">
        <v>1</v>
      </c>
      <c r="K179" s="115" t="s">
        <v>34</v>
      </c>
      <c r="L179" s="125">
        <v>616320.33582668344</v>
      </c>
      <c r="M179" s="122">
        <v>635789.3781348</v>
      </c>
      <c r="N179" s="122">
        <f t="shared" si="8"/>
        <v>19469.042308116565</v>
      </c>
      <c r="O179" s="126">
        <f t="shared" si="9"/>
        <v>3.158916098720372E-2</v>
      </c>
      <c r="Q179" s="125">
        <v>1648578.7349933502</v>
      </c>
      <c r="R179" s="122">
        <v>1668047.7773014668</v>
      </c>
      <c r="S179" s="122">
        <f t="shared" si="10"/>
        <v>19469.042308116565</v>
      </c>
      <c r="T179" s="126">
        <f t="shared" si="11"/>
        <v>1.1809592041228832E-2</v>
      </c>
    </row>
    <row r="180" spans="1:20" s="115" customFormat="1" ht="13" x14ac:dyDescent="0.3">
      <c r="A180" s="115">
        <v>174</v>
      </c>
      <c r="B180" s="124" t="s">
        <v>196</v>
      </c>
      <c r="C180" s="117">
        <v>32.571048666666663</v>
      </c>
      <c r="D180" s="118">
        <v>12122.390772499997</v>
      </c>
      <c r="E180" s="119">
        <v>0.48908189569368321</v>
      </c>
      <c r="F180" s="120">
        <v>1</v>
      </c>
      <c r="G180" s="119">
        <v>0.51720453868439831</v>
      </c>
      <c r="H180" s="117">
        <v>36</v>
      </c>
      <c r="I180" s="115">
        <v>0</v>
      </c>
      <c r="J180" s="120">
        <v>1</v>
      </c>
      <c r="K180" s="115" t="s">
        <v>34</v>
      </c>
      <c r="L180" s="125">
        <v>415753.92662864161</v>
      </c>
      <c r="M180" s="122">
        <v>431674.69239096652</v>
      </c>
      <c r="N180" s="122">
        <f t="shared" si="8"/>
        <v>15920.765762324911</v>
      </c>
      <c r="O180" s="126">
        <f t="shared" si="9"/>
        <v>3.8293723143944247E-2</v>
      </c>
      <c r="Q180" s="125">
        <v>1053840.857461975</v>
      </c>
      <c r="R180" s="122">
        <v>1069761.6232242999</v>
      </c>
      <c r="S180" s="122">
        <f t="shared" si="10"/>
        <v>15920.765762324911</v>
      </c>
      <c r="T180" s="126">
        <f t="shared" si="11"/>
        <v>1.5107371904964664E-2</v>
      </c>
    </row>
    <row r="181" spans="1:20" s="115" customFormat="1" ht="13" x14ac:dyDescent="0.3">
      <c r="A181" s="115">
        <v>175</v>
      </c>
      <c r="B181" s="124" t="s">
        <v>196</v>
      </c>
      <c r="C181" s="117">
        <v>54.269999999999989</v>
      </c>
      <c r="D181" s="118">
        <v>20224.671324166669</v>
      </c>
      <c r="E181" s="119">
        <v>0.68714206176993176</v>
      </c>
      <c r="F181" s="120">
        <v>1</v>
      </c>
      <c r="G181" s="119">
        <v>0.21074203940979352</v>
      </c>
      <c r="H181" s="117">
        <v>60.29999999999999</v>
      </c>
      <c r="I181" s="115">
        <v>0</v>
      </c>
      <c r="J181" s="120">
        <v>1</v>
      </c>
      <c r="K181" s="115" t="s">
        <v>34</v>
      </c>
      <c r="L181" s="125">
        <v>693371.11502132495</v>
      </c>
      <c r="M181" s="122">
        <v>706949.12920276669</v>
      </c>
      <c r="N181" s="122">
        <f t="shared" si="8"/>
        <v>13578.014181441744</v>
      </c>
      <c r="O181" s="126">
        <f t="shared" si="9"/>
        <v>1.9582607188682998E-2</v>
      </c>
      <c r="Q181" s="125">
        <v>1799906.2100213249</v>
      </c>
      <c r="R181" s="122">
        <v>1813484.2242027665</v>
      </c>
      <c r="S181" s="122">
        <f t="shared" si="10"/>
        <v>13578.014181441627</v>
      </c>
      <c r="T181" s="126">
        <f t="shared" si="11"/>
        <v>7.5437342822883852E-3</v>
      </c>
    </row>
    <row r="182" spans="1:20" s="115" customFormat="1" ht="13" x14ac:dyDescent="0.3">
      <c r="A182" s="115">
        <v>176</v>
      </c>
      <c r="B182" s="124" t="s">
        <v>196</v>
      </c>
      <c r="C182" s="117">
        <v>30.600000000000005</v>
      </c>
      <c r="D182" s="118">
        <v>10992.2040535</v>
      </c>
      <c r="E182" s="119">
        <v>0.53578334685621753</v>
      </c>
      <c r="F182" s="120">
        <v>1</v>
      </c>
      <c r="G182" s="119">
        <v>0.56307028303165063</v>
      </c>
      <c r="H182" s="117">
        <v>34</v>
      </c>
      <c r="I182" s="115">
        <v>0</v>
      </c>
      <c r="J182" s="120">
        <v>1</v>
      </c>
      <c r="K182" s="115" t="s">
        <v>34</v>
      </c>
      <c r="L182" s="125">
        <v>365749.39447988494</v>
      </c>
      <c r="M182" s="122">
        <v>387258.25468504662</v>
      </c>
      <c r="N182" s="122">
        <f t="shared" si="8"/>
        <v>21508.860205161676</v>
      </c>
      <c r="O182" s="126">
        <f t="shared" si="9"/>
        <v>5.880764405843629E-2</v>
      </c>
      <c r="Q182" s="125">
        <v>940819.92947988492</v>
      </c>
      <c r="R182" s="122">
        <v>962328.78968504665</v>
      </c>
      <c r="S182" s="122">
        <f t="shared" si="10"/>
        <v>21508.860205161734</v>
      </c>
      <c r="T182" s="126">
        <f t="shared" si="11"/>
        <v>2.2861824597032628E-2</v>
      </c>
    </row>
    <row r="183" spans="1:20" s="115" customFormat="1" ht="13" x14ac:dyDescent="0.3">
      <c r="A183" s="115">
        <v>177</v>
      </c>
      <c r="B183" s="124" t="s">
        <v>196</v>
      </c>
      <c r="C183" s="117">
        <v>180.00306133333333</v>
      </c>
      <c r="D183" s="118">
        <v>4832.2523350000001</v>
      </c>
      <c r="E183" s="119">
        <v>3.6767628061060514E-2</v>
      </c>
      <c r="F183" s="120">
        <v>0.70922000000000007</v>
      </c>
      <c r="G183" s="119">
        <v>0.85155901567463932</v>
      </c>
      <c r="H183" s="117">
        <v>200</v>
      </c>
      <c r="I183" s="115">
        <v>82</v>
      </c>
      <c r="J183" s="120">
        <v>1</v>
      </c>
      <c r="K183" s="115" t="s">
        <v>36</v>
      </c>
      <c r="L183" s="125">
        <v>691571.33750868321</v>
      </c>
      <c r="M183" s="122">
        <v>569216.86798763333</v>
      </c>
      <c r="N183" s="122">
        <f t="shared" si="8"/>
        <v>-122354.46952104988</v>
      </c>
      <c r="O183" s="126">
        <f t="shared" si="9"/>
        <v>-0.17692241260579084</v>
      </c>
      <c r="Q183" s="125">
        <v>980677.92417534988</v>
      </c>
      <c r="R183" s="122">
        <v>858323.4546543</v>
      </c>
      <c r="S183" s="122">
        <f t="shared" si="10"/>
        <v>-122354.46952104988</v>
      </c>
      <c r="T183" s="126">
        <f t="shared" si="11"/>
        <v>-0.12476519202156763</v>
      </c>
    </row>
    <row r="184" spans="1:20" s="115" customFormat="1" ht="13" x14ac:dyDescent="0.3">
      <c r="A184" s="115">
        <v>178</v>
      </c>
      <c r="B184" s="124" t="s">
        <v>196</v>
      </c>
      <c r="C184" s="117">
        <v>95.757899999999992</v>
      </c>
      <c r="D184" s="118">
        <v>1650.4730566666665</v>
      </c>
      <c r="E184" s="119">
        <v>2.0642486418343774E-2</v>
      </c>
      <c r="F184" s="120">
        <v>0.24107000000000009</v>
      </c>
      <c r="G184" s="119">
        <v>0.93108664189847601</v>
      </c>
      <c r="H184" s="117">
        <v>54</v>
      </c>
      <c r="I184" s="115">
        <v>170</v>
      </c>
      <c r="J184" s="120">
        <v>1</v>
      </c>
      <c r="K184" s="115" t="s">
        <v>36</v>
      </c>
      <c r="L184" s="125">
        <v>337876.39757731662</v>
      </c>
      <c r="M184" s="122">
        <v>277594.43123961665</v>
      </c>
      <c r="N184" s="122">
        <f t="shared" si="8"/>
        <v>-60281.966337699967</v>
      </c>
      <c r="O184" s="126">
        <f t="shared" si="9"/>
        <v>-0.17841425672210673</v>
      </c>
      <c r="Q184" s="125">
        <v>423274.12007731665</v>
      </c>
      <c r="R184" s="122">
        <v>362992.15373961662</v>
      </c>
      <c r="S184" s="122">
        <f t="shared" si="10"/>
        <v>-60281.966337700025</v>
      </c>
      <c r="T184" s="126">
        <f t="shared" si="11"/>
        <v>-0.14241826626841425</v>
      </c>
    </row>
    <row r="185" spans="1:20" s="115" customFormat="1" ht="13" x14ac:dyDescent="0.3">
      <c r="A185" s="115">
        <v>179</v>
      </c>
      <c r="B185" s="124" t="s">
        <v>196</v>
      </c>
      <c r="C185" s="117">
        <v>1.5820083333333335</v>
      </c>
      <c r="D185" s="118">
        <v>10.812266666666666</v>
      </c>
      <c r="E185" s="119">
        <v>8.3623104115363826E-3</v>
      </c>
      <c r="F185" s="120">
        <v>1.06E-3</v>
      </c>
      <c r="G185" s="119">
        <v>1</v>
      </c>
      <c r="H185" s="117">
        <v>9.9999999999999992E-2</v>
      </c>
      <c r="I185" s="115">
        <v>64</v>
      </c>
      <c r="J185" s="120">
        <v>1</v>
      </c>
      <c r="K185" s="115" t="s">
        <v>37</v>
      </c>
      <c r="L185" s="125">
        <v>6541.9783243333331</v>
      </c>
      <c r="M185" s="122">
        <v>5576.2758746666668</v>
      </c>
      <c r="N185" s="122">
        <f t="shared" si="8"/>
        <v>-965.70244966666633</v>
      </c>
      <c r="O185" s="126">
        <f t="shared" si="9"/>
        <v>-0.14761627168263006</v>
      </c>
      <c r="Q185" s="125">
        <v>7042.0674909999998</v>
      </c>
      <c r="R185" s="122">
        <v>6076.3650413333335</v>
      </c>
      <c r="S185" s="122">
        <f t="shared" si="10"/>
        <v>-965.70244966666633</v>
      </c>
      <c r="T185" s="126">
        <f t="shared" si="11"/>
        <v>-0.13713337040590234</v>
      </c>
    </row>
    <row r="186" spans="1:20" s="115" customFormat="1" ht="13" x14ac:dyDescent="0.3">
      <c r="A186" s="115">
        <v>180</v>
      </c>
      <c r="B186" s="124" t="s">
        <v>196</v>
      </c>
      <c r="C186" s="117">
        <v>10.799999999999999</v>
      </c>
      <c r="D186" s="118">
        <v>3885.5692833333337</v>
      </c>
      <c r="E186" s="119">
        <v>0.65165250347720716</v>
      </c>
      <c r="F186" s="120">
        <v>1</v>
      </c>
      <c r="G186" s="119">
        <v>0.19706347305389227</v>
      </c>
      <c r="H186" s="117">
        <v>12</v>
      </c>
      <c r="I186" s="115">
        <v>0</v>
      </c>
      <c r="J186" s="120">
        <v>1</v>
      </c>
      <c r="K186" s="115" t="s">
        <v>34</v>
      </c>
      <c r="L186" s="125">
        <v>164887.3406545</v>
      </c>
      <c r="M186" s="122">
        <v>166735.80381266668</v>
      </c>
      <c r="N186" s="122">
        <f t="shared" si="8"/>
        <v>1848.4631581666763</v>
      </c>
      <c r="O186" s="126">
        <f t="shared" si="9"/>
        <v>1.1210461341843645E-2</v>
      </c>
      <c r="Q186" s="125">
        <v>380329.06148783327</v>
      </c>
      <c r="R186" s="122">
        <v>382177.52464600001</v>
      </c>
      <c r="S186" s="122">
        <f t="shared" si="10"/>
        <v>1848.4631581667345</v>
      </c>
      <c r="T186" s="126">
        <f t="shared" si="11"/>
        <v>4.8601680632440096E-3</v>
      </c>
    </row>
    <row r="187" spans="1:20" s="115" customFormat="1" ht="13" x14ac:dyDescent="0.3">
      <c r="A187" s="115">
        <v>181</v>
      </c>
      <c r="B187" s="124" t="s">
        <v>196</v>
      </c>
      <c r="C187" s="117">
        <v>37.323599999999999</v>
      </c>
      <c r="D187" s="118">
        <v>1.011421125</v>
      </c>
      <c r="E187" s="119">
        <v>5.7110194283580713E-5</v>
      </c>
      <c r="F187" s="120">
        <v>0.19999999999999998</v>
      </c>
      <c r="G187" s="119">
        <v>1</v>
      </c>
      <c r="H187" s="117">
        <v>40</v>
      </c>
      <c r="I187" s="115">
        <v>0</v>
      </c>
      <c r="J187" s="120">
        <v>1</v>
      </c>
      <c r="K187" s="115" t="s">
        <v>36</v>
      </c>
      <c r="L187" s="125">
        <v>116859.78874724043</v>
      </c>
      <c r="M187" s="122">
        <v>91898.96822628165</v>
      </c>
      <c r="N187" s="122">
        <f t="shared" si="8"/>
        <v>-24960.820520958776</v>
      </c>
      <c r="O187" s="126">
        <f t="shared" si="9"/>
        <v>-0.21359631733501838</v>
      </c>
      <c r="Q187" s="125">
        <v>116901.18624724043</v>
      </c>
      <c r="R187" s="122">
        <v>91940.365726281656</v>
      </c>
      <c r="S187" s="122">
        <f t="shared" si="10"/>
        <v>-24960.820520958776</v>
      </c>
      <c r="T187" s="126">
        <f t="shared" si="11"/>
        <v>-0.21352067778138564</v>
      </c>
    </row>
    <row r="188" spans="1:20" s="115" customFormat="1" ht="13" x14ac:dyDescent="0.3">
      <c r="A188" s="115">
        <v>182</v>
      </c>
      <c r="B188" s="124" t="s">
        <v>196</v>
      </c>
      <c r="C188" s="117">
        <v>0.90000000000000024</v>
      </c>
      <c r="D188" s="118">
        <v>8.8996258249999993</v>
      </c>
      <c r="E188" s="119">
        <v>8.2868630202539068E-2</v>
      </c>
      <c r="F188" s="120">
        <v>3.0299999999999997E-2</v>
      </c>
      <c r="G188" s="119">
        <v>0.79061619226028179</v>
      </c>
      <c r="H188" s="117">
        <v>1</v>
      </c>
      <c r="I188" s="115">
        <v>32</v>
      </c>
      <c r="J188" s="120">
        <v>1</v>
      </c>
      <c r="K188" s="115" t="s">
        <v>37</v>
      </c>
      <c r="L188" s="125">
        <v>5548.367829090751</v>
      </c>
      <c r="M188" s="122">
        <v>4976.4314890776686</v>
      </c>
      <c r="N188" s="122">
        <f t="shared" si="8"/>
        <v>-571.93634001308237</v>
      </c>
      <c r="O188" s="126">
        <f t="shared" si="9"/>
        <v>-0.10308190762233756</v>
      </c>
      <c r="Q188" s="125">
        <v>6187.5669957574173</v>
      </c>
      <c r="R188" s="122">
        <v>5615.6306557443349</v>
      </c>
      <c r="S188" s="122">
        <f t="shared" si="10"/>
        <v>-571.93634001308237</v>
      </c>
      <c r="T188" s="126">
        <f t="shared" si="11"/>
        <v>-9.2433155132742431E-2</v>
      </c>
    </row>
    <row r="189" spans="1:20" s="115" customFormat="1" ht="13" x14ac:dyDescent="0.3">
      <c r="A189" s="115">
        <v>183</v>
      </c>
      <c r="B189" s="124" t="s">
        <v>196</v>
      </c>
      <c r="C189" s="117">
        <v>5.3999999999999995</v>
      </c>
      <c r="D189" s="118">
        <v>27.936691666666665</v>
      </c>
      <c r="E189" s="119">
        <v>1.0615067302582215E-2</v>
      </c>
      <c r="F189" s="120">
        <v>1.84E-2</v>
      </c>
      <c r="G189" s="119">
        <v>1</v>
      </c>
      <c r="H189" s="117">
        <v>6</v>
      </c>
      <c r="I189" s="115">
        <v>135</v>
      </c>
      <c r="J189" s="120">
        <v>1</v>
      </c>
      <c r="K189" s="115" t="s">
        <v>37</v>
      </c>
      <c r="L189" s="125">
        <v>16760.499299416664</v>
      </c>
      <c r="M189" s="122">
        <v>13387.316746999999</v>
      </c>
      <c r="N189" s="122">
        <f t="shared" si="8"/>
        <v>-3373.1825524166652</v>
      </c>
      <c r="O189" s="126">
        <f t="shared" si="9"/>
        <v>-0.20125787974192785</v>
      </c>
      <c r="Q189" s="125">
        <v>17941.530132749998</v>
      </c>
      <c r="R189" s="122">
        <v>14568.347580333333</v>
      </c>
      <c r="S189" s="122">
        <f t="shared" si="10"/>
        <v>-3373.1825524166652</v>
      </c>
      <c r="T189" s="126">
        <f t="shared" si="11"/>
        <v>-0.18800974763347225</v>
      </c>
    </row>
    <row r="190" spans="1:20" s="115" customFormat="1" ht="13" x14ac:dyDescent="0.3">
      <c r="A190" s="115">
        <v>184</v>
      </c>
      <c r="B190" s="124" t="s">
        <v>196</v>
      </c>
      <c r="C190" s="117">
        <v>49.799734666666666</v>
      </c>
      <c r="D190" s="118">
        <v>34481.668927500003</v>
      </c>
      <c r="E190" s="119">
        <v>0.94467302875075121</v>
      </c>
      <c r="F190" s="120">
        <v>0.83694999999999997</v>
      </c>
      <c r="G190" s="119">
        <v>5.870544704912517E-2</v>
      </c>
      <c r="H190" s="117">
        <v>55.13</v>
      </c>
      <c r="I190" s="115">
        <v>0</v>
      </c>
      <c r="J190" s="120">
        <v>2</v>
      </c>
      <c r="K190" s="115" t="s">
        <v>34</v>
      </c>
      <c r="L190" s="125">
        <v>936565.53790135833</v>
      </c>
      <c r="M190" s="122">
        <v>996157.49291803315</v>
      </c>
      <c r="N190" s="122">
        <f t="shared" si="8"/>
        <v>59591.955016674823</v>
      </c>
      <c r="O190" s="126">
        <f t="shared" si="9"/>
        <v>6.3628174009271746E-2</v>
      </c>
      <c r="Q190" s="125">
        <v>2832135.172068025</v>
      </c>
      <c r="R190" s="122">
        <v>2891727.1270846995</v>
      </c>
      <c r="S190" s="122">
        <f t="shared" si="10"/>
        <v>59591.955016674474</v>
      </c>
      <c r="T190" s="126">
        <f t="shared" si="11"/>
        <v>2.1041352688388963E-2</v>
      </c>
    </row>
    <row r="191" spans="1:20" s="115" customFormat="1" ht="13" x14ac:dyDescent="0.3">
      <c r="A191" s="115">
        <v>185</v>
      </c>
      <c r="B191" s="124" t="s">
        <v>196</v>
      </c>
      <c r="C191" s="117">
        <v>19.800000000000004</v>
      </c>
      <c r="D191" s="118">
        <v>1994.8999416666668</v>
      </c>
      <c r="E191" s="119">
        <v>0.14733974109939624</v>
      </c>
      <c r="F191" s="120">
        <v>1</v>
      </c>
      <c r="G191" s="119">
        <v>0.96128801737937342</v>
      </c>
      <c r="H191" s="117">
        <v>22</v>
      </c>
      <c r="I191" s="115">
        <v>0</v>
      </c>
      <c r="J191" s="120">
        <v>1</v>
      </c>
      <c r="K191" s="115" t="s">
        <v>34</v>
      </c>
      <c r="L191" s="125">
        <v>146026.47351024998</v>
      </c>
      <c r="M191" s="122">
        <v>147919.15107699999</v>
      </c>
      <c r="N191" s="122">
        <f t="shared" si="8"/>
        <v>1892.6775667500042</v>
      </c>
      <c r="O191" s="126">
        <f t="shared" si="9"/>
        <v>1.296119478374688E-2</v>
      </c>
      <c r="Q191" s="125">
        <v>246170.13351024996</v>
      </c>
      <c r="R191" s="122">
        <v>248062.81107699999</v>
      </c>
      <c r="S191" s="122">
        <f t="shared" si="10"/>
        <v>1892.6775667500333</v>
      </c>
      <c r="T191" s="126">
        <f t="shared" si="11"/>
        <v>7.6884938873838914E-3</v>
      </c>
    </row>
    <row r="192" spans="1:20" s="115" customFormat="1" ht="13" x14ac:dyDescent="0.3">
      <c r="A192" s="115">
        <v>186</v>
      </c>
      <c r="B192" s="124" t="s">
        <v>196</v>
      </c>
      <c r="C192" s="117">
        <v>16.723833333333339</v>
      </c>
      <c r="D192" s="118">
        <v>1935.6801666666668</v>
      </c>
      <c r="E192" s="119">
        <v>0.14997831825037708</v>
      </c>
      <c r="F192" s="120">
        <v>4.7397500000000016E-2</v>
      </c>
      <c r="G192" s="119">
        <v>0.78380414312617697</v>
      </c>
      <c r="H192" s="117">
        <v>10.333333333333334</v>
      </c>
      <c r="I192" s="115">
        <v>207</v>
      </c>
      <c r="J192" s="120">
        <v>1</v>
      </c>
      <c r="K192" s="115" t="s">
        <v>36</v>
      </c>
      <c r="L192" s="125">
        <v>76360.576287520831</v>
      </c>
      <c r="M192" s="122">
        <v>75124.140149187486</v>
      </c>
      <c r="N192" s="122">
        <f t="shared" si="8"/>
        <v>-1236.4361383333453</v>
      </c>
      <c r="O192" s="126">
        <f t="shared" si="9"/>
        <v>-1.6192074476727186E-2</v>
      </c>
      <c r="Q192" s="125">
        <v>166028.43628752083</v>
      </c>
      <c r="R192" s="122">
        <v>164792.00014918749</v>
      </c>
      <c r="S192" s="122">
        <f t="shared" si="10"/>
        <v>-1236.4361383333453</v>
      </c>
      <c r="T192" s="126">
        <f t="shared" si="11"/>
        <v>-7.4471347558326632E-3</v>
      </c>
    </row>
    <row r="193" spans="1:20" s="115" customFormat="1" ht="13" x14ac:dyDescent="0.3">
      <c r="A193" s="115">
        <v>187</v>
      </c>
      <c r="B193" s="124" t="s">
        <v>196</v>
      </c>
      <c r="C193" s="117">
        <v>1.02315</v>
      </c>
      <c r="D193" s="118">
        <v>15.001933333333335</v>
      </c>
      <c r="E193" s="119">
        <v>2.0616566620491512E-2</v>
      </c>
      <c r="F193" s="120">
        <v>1.532E-2</v>
      </c>
      <c r="G193" s="119">
        <v>0.9637023593466425</v>
      </c>
      <c r="H193" s="117">
        <v>1.1200000000000003</v>
      </c>
      <c r="I193" s="115">
        <v>47</v>
      </c>
      <c r="J193" s="120">
        <v>2</v>
      </c>
      <c r="K193" s="115" t="s">
        <v>37</v>
      </c>
      <c r="L193" s="125">
        <v>5404.8517293333343</v>
      </c>
      <c r="M193" s="122">
        <v>4767.9922813333333</v>
      </c>
      <c r="N193" s="122">
        <f t="shared" si="8"/>
        <v>-636.85944800000107</v>
      </c>
      <c r="O193" s="126">
        <f t="shared" si="9"/>
        <v>-0.1178310673248672</v>
      </c>
      <c r="Q193" s="125">
        <v>6184.2008960000012</v>
      </c>
      <c r="R193" s="122">
        <v>5547.3414480000001</v>
      </c>
      <c r="S193" s="122">
        <f t="shared" si="10"/>
        <v>-636.85944800000107</v>
      </c>
      <c r="T193" s="126">
        <f t="shared" si="11"/>
        <v>-0.10298168812916923</v>
      </c>
    </row>
    <row r="194" spans="1:20" s="115" customFormat="1" ht="13" x14ac:dyDescent="0.3">
      <c r="A194" s="115">
        <v>188</v>
      </c>
      <c r="B194" s="124" t="s">
        <v>196</v>
      </c>
      <c r="C194" s="117">
        <v>2.2427999999999995</v>
      </c>
      <c r="D194" s="118">
        <v>67.972333333333339</v>
      </c>
      <c r="E194" s="119">
        <v>3.0791265009301544E-2</v>
      </c>
      <c r="F194" s="120">
        <v>7.5500000000000003E-3</v>
      </c>
      <c r="G194" s="119">
        <v>0.98333333333333339</v>
      </c>
      <c r="H194" s="117">
        <v>0.70000000000000007</v>
      </c>
      <c r="I194" s="115">
        <v>45</v>
      </c>
      <c r="J194" s="120">
        <v>1</v>
      </c>
      <c r="K194" s="115" t="s">
        <v>37</v>
      </c>
      <c r="L194" s="125">
        <v>10043.518498333333</v>
      </c>
      <c r="M194" s="122">
        <v>9044.6695283333338</v>
      </c>
      <c r="N194" s="122">
        <f t="shared" si="8"/>
        <v>-998.8489699999991</v>
      </c>
      <c r="O194" s="126">
        <f t="shared" si="9"/>
        <v>-9.9452096410809876E-2</v>
      </c>
      <c r="Q194" s="125">
        <v>13060.685164999999</v>
      </c>
      <c r="R194" s="122">
        <v>12061.836195</v>
      </c>
      <c r="S194" s="122">
        <f t="shared" si="10"/>
        <v>-998.8489699999991</v>
      </c>
      <c r="T194" s="126">
        <f t="shared" si="11"/>
        <v>-7.6477532180066088E-2</v>
      </c>
    </row>
    <row r="195" spans="1:20" s="115" customFormat="1" ht="13" x14ac:dyDescent="0.3">
      <c r="A195" s="115">
        <v>189</v>
      </c>
      <c r="B195" s="124" t="s">
        <v>196</v>
      </c>
      <c r="C195" s="117">
        <v>6.7770000000000001</v>
      </c>
      <c r="D195" s="118">
        <v>402.40103591666667</v>
      </c>
      <c r="E195" s="119">
        <v>8.5110259066219399E-2</v>
      </c>
      <c r="F195" s="120">
        <v>4.6669999999999996E-2</v>
      </c>
      <c r="G195" s="119">
        <v>0.91009884879902792</v>
      </c>
      <c r="H195" s="117">
        <v>7.53</v>
      </c>
      <c r="I195" s="115">
        <v>0</v>
      </c>
      <c r="J195" s="120">
        <v>2</v>
      </c>
      <c r="K195" s="115" t="s">
        <v>37</v>
      </c>
      <c r="L195" s="125">
        <v>37963.388924450839</v>
      </c>
      <c r="M195" s="122">
        <v>34721.065068923337</v>
      </c>
      <c r="N195" s="122">
        <f t="shared" si="8"/>
        <v>-3242.323855527502</v>
      </c>
      <c r="O195" s="126">
        <f t="shared" si="9"/>
        <v>-8.5406596918412597E-2</v>
      </c>
      <c r="Q195" s="125">
        <v>59568.92892445084</v>
      </c>
      <c r="R195" s="122">
        <v>56326.605068923338</v>
      </c>
      <c r="S195" s="122">
        <f t="shared" si="10"/>
        <v>-3242.323855527502</v>
      </c>
      <c r="T195" s="126">
        <f t="shared" si="11"/>
        <v>-5.4429782674783801E-2</v>
      </c>
    </row>
    <row r="196" spans="1:20" s="115" customFormat="1" ht="13" x14ac:dyDescent="0.3">
      <c r="A196" s="115">
        <v>190</v>
      </c>
      <c r="B196" s="124" t="s">
        <v>196</v>
      </c>
      <c r="C196" s="117">
        <v>29.178850566666668</v>
      </c>
      <c r="D196" s="118">
        <v>11844.627165833333</v>
      </c>
      <c r="E196" s="119">
        <v>0.52952410550398754</v>
      </c>
      <c r="F196" s="120">
        <v>1</v>
      </c>
      <c r="G196" s="119">
        <v>0.36632870586333588</v>
      </c>
      <c r="H196" s="117">
        <v>24.671666666666667</v>
      </c>
      <c r="I196" s="115">
        <v>0</v>
      </c>
      <c r="J196" s="120">
        <v>1</v>
      </c>
      <c r="K196" s="115" t="s">
        <v>34</v>
      </c>
      <c r="L196" s="125">
        <v>433918.65744084172</v>
      </c>
      <c r="M196" s="122">
        <v>435734.68842293322</v>
      </c>
      <c r="N196" s="122">
        <f t="shared" si="8"/>
        <v>1816.030982091499</v>
      </c>
      <c r="O196" s="126">
        <f t="shared" si="9"/>
        <v>4.1851875943801457E-3</v>
      </c>
      <c r="Q196" s="125">
        <v>1061512.1699408418</v>
      </c>
      <c r="R196" s="122">
        <v>1063328.2009229334</v>
      </c>
      <c r="S196" s="122">
        <f t="shared" si="10"/>
        <v>1816.0309820915572</v>
      </c>
      <c r="T196" s="126">
        <f t="shared" si="11"/>
        <v>1.710796195763601E-3</v>
      </c>
    </row>
    <row r="197" spans="1:20" s="115" customFormat="1" ht="13" x14ac:dyDescent="0.3">
      <c r="A197" s="115">
        <v>191</v>
      </c>
      <c r="B197" s="124" t="s">
        <v>196</v>
      </c>
      <c r="C197" s="117">
        <v>0.51754999999999984</v>
      </c>
      <c r="D197" s="118">
        <v>22.161091666666668</v>
      </c>
      <c r="E197" s="119">
        <v>5.3333906917342938E-2</v>
      </c>
      <c r="F197" s="120">
        <v>1.4130000000000002E-2</v>
      </c>
      <c r="G197" s="119">
        <v>0.9510415565189807</v>
      </c>
      <c r="H197" s="117">
        <v>0.43</v>
      </c>
      <c r="I197" s="115">
        <v>30</v>
      </c>
      <c r="J197" s="120">
        <v>1</v>
      </c>
      <c r="K197" s="115" t="s">
        <v>37</v>
      </c>
      <c r="L197" s="125">
        <v>3359.4529784166666</v>
      </c>
      <c r="M197" s="122">
        <v>3136.2136506666666</v>
      </c>
      <c r="N197" s="122">
        <f t="shared" si="8"/>
        <v>-223.23932775000003</v>
      </c>
      <c r="O197" s="126">
        <f t="shared" si="9"/>
        <v>-6.6451094622915152E-2</v>
      </c>
      <c r="Q197" s="125">
        <v>5760.4263117499995</v>
      </c>
      <c r="R197" s="122">
        <v>5537.1869839999999</v>
      </c>
      <c r="S197" s="122">
        <f t="shared" si="10"/>
        <v>-223.23932774999957</v>
      </c>
      <c r="T197" s="126">
        <f t="shared" si="11"/>
        <v>-3.8753959458632525E-2</v>
      </c>
    </row>
    <row r="198" spans="1:20" s="115" customFormat="1" ht="13" x14ac:dyDescent="0.3">
      <c r="A198" s="115">
        <v>192</v>
      </c>
      <c r="B198" s="124" t="s">
        <v>196</v>
      </c>
      <c r="C198" s="117">
        <v>6.2842000000000011</v>
      </c>
      <c r="D198" s="118">
        <v>113.12516666666669</v>
      </c>
      <c r="E198" s="119">
        <v>2.415606399413266E-2</v>
      </c>
      <c r="F198" s="120">
        <v>0.19999999999999998</v>
      </c>
      <c r="G198" s="119">
        <v>0.9414581942634328</v>
      </c>
      <c r="H198" s="117">
        <v>5.5</v>
      </c>
      <c r="I198" s="115">
        <v>22</v>
      </c>
      <c r="J198" s="120">
        <v>1</v>
      </c>
      <c r="K198" s="115" t="s">
        <v>36</v>
      </c>
      <c r="L198" s="125">
        <v>25902.133055000009</v>
      </c>
      <c r="M198" s="122">
        <v>21868.939266666668</v>
      </c>
      <c r="N198" s="122">
        <f t="shared" si="8"/>
        <v>-4033.1937883333412</v>
      </c>
      <c r="O198" s="126">
        <f t="shared" si="9"/>
        <v>-0.15570894411550384</v>
      </c>
      <c r="Q198" s="125">
        <v>30767.562221666674</v>
      </c>
      <c r="R198" s="122">
        <v>26734.368433333337</v>
      </c>
      <c r="S198" s="122">
        <f t="shared" si="10"/>
        <v>-4033.1937883333376</v>
      </c>
      <c r="T198" s="126">
        <f t="shared" si="11"/>
        <v>-0.13108590662061428</v>
      </c>
    </row>
    <row r="199" spans="1:20" s="115" customFormat="1" ht="13" x14ac:dyDescent="0.3">
      <c r="A199" s="115">
        <v>193</v>
      </c>
      <c r="B199" s="124" t="s">
        <v>196</v>
      </c>
      <c r="C199" s="117">
        <v>1.0724</v>
      </c>
      <c r="D199" s="118">
        <v>113.37955000000001</v>
      </c>
      <c r="E199" s="119">
        <v>0.14758119731546424</v>
      </c>
      <c r="F199" s="120">
        <v>4.409999999999999E-3</v>
      </c>
      <c r="G199" s="119">
        <v>0.64912496413787446</v>
      </c>
      <c r="H199" s="117">
        <v>0.59999999999999987</v>
      </c>
      <c r="I199" s="115">
        <v>68.399999999999991</v>
      </c>
      <c r="J199" s="120">
        <v>2</v>
      </c>
      <c r="K199" s="115" t="s">
        <v>37</v>
      </c>
      <c r="L199" s="125">
        <v>7199.4072904166669</v>
      </c>
      <c r="M199" s="122">
        <v>6216.2845672499998</v>
      </c>
      <c r="N199" s="122">
        <f t="shared" si="8"/>
        <v>-983.12272316666713</v>
      </c>
      <c r="O199" s="126">
        <f t="shared" si="9"/>
        <v>-0.13655606406312495</v>
      </c>
      <c r="Q199" s="125">
        <v>16419.141457083329</v>
      </c>
      <c r="R199" s="122">
        <v>15436.018733916662</v>
      </c>
      <c r="S199" s="122">
        <f t="shared" si="10"/>
        <v>-983.12272316666713</v>
      </c>
      <c r="T199" s="126">
        <f t="shared" si="11"/>
        <v>-5.9876621791484799E-2</v>
      </c>
    </row>
    <row r="200" spans="1:20" s="115" customFormat="1" ht="13" x14ac:dyDescent="0.3">
      <c r="A200" s="115">
        <v>194</v>
      </c>
      <c r="B200" s="124" t="s">
        <v>196</v>
      </c>
      <c r="C200" s="117">
        <v>8.0999999999999979</v>
      </c>
      <c r="D200" s="118">
        <v>2680.3912427499999</v>
      </c>
      <c r="E200" s="119">
        <v>0.66893219633538559</v>
      </c>
      <c r="F200" s="120">
        <v>1</v>
      </c>
      <c r="G200" s="119">
        <v>0.31688713146270686</v>
      </c>
      <c r="H200" s="117">
        <v>9</v>
      </c>
      <c r="I200" s="115">
        <v>0</v>
      </c>
      <c r="J200" s="120">
        <v>1</v>
      </c>
      <c r="K200" s="115" t="s">
        <v>34</v>
      </c>
      <c r="L200" s="125">
        <v>122585.67271253583</v>
      </c>
      <c r="M200" s="122">
        <v>124530.11299623665</v>
      </c>
      <c r="N200" s="122">
        <f t="shared" ref="N200:N263" si="12">M200-L200</f>
        <v>1944.4402837008238</v>
      </c>
      <c r="O200" s="126">
        <f t="shared" ref="O200:O263" si="13">N200/L200</f>
        <v>1.5861888593298734E-2</v>
      </c>
      <c r="Q200" s="125">
        <v>269930.02687920246</v>
      </c>
      <c r="R200" s="122">
        <v>271874.46716290328</v>
      </c>
      <c r="S200" s="122">
        <f t="shared" ref="S200:S263" si="14">R200-Q200</f>
        <v>1944.4402837008238</v>
      </c>
      <c r="T200" s="126">
        <f t="shared" ref="T200:T263" si="15">S200/Q200</f>
        <v>7.2034975366819364E-3</v>
      </c>
    </row>
    <row r="201" spans="1:20" s="115" customFormat="1" ht="13" x14ac:dyDescent="0.3">
      <c r="A201" s="115">
        <v>195</v>
      </c>
      <c r="B201" s="124" t="s">
        <v>196</v>
      </c>
      <c r="C201" s="117">
        <v>6.75</v>
      </c>
      <c r="D201" s="118">
        <v>2846.6401499999997</v>
      </c>
      <c r="E201" s="119">
        <v>0.70530803335163506</v>
      </c>
      <c r="F201" s="120">
        <v>0.68806999999999985</v>
      </c>
      <c r="G201" s="119">
        <v>0.27077678367165225</v>
      </c>
      <c r="H201" s="117">
        <v>7.5</v>
      </c>
      <c r="I201" s="115">
        <v>0</v>
      </c>
      <c r="J201" s="120">
        <v>2</v>
      </c>
      <c r="K201" s="115" t="s">
        <v>34</v>
      </c>
      <c r="L201" s="125">
        <v>111456.00121483333</v>
      </c>
      <c r="M201" s="122">
        <v>114289.98503366666</v>
      </c>
      <c r="N201" s="122">
        <f t="shared" si="12"/>
        <v>2833.9838188333233</v>
      </c>
      <c r="O201" s="126">
        <f t="shared" si="13"/>
        <v>2.542692890417602E-2</v>
      </c>
      <c r="Q201" s="125">
        <v>265859.12371483335</v>
      </c>
      <c r="R201" s="122">
        <v>268693.10753366665</v>
      </c>
      <c r="S201" s="122">
        <f t="shared" si="14"/>
        <v>2833.9838188333088</v>
      </c>
      <c r="T201" s="126">
        <f t="shared" si="15"/>
        <v>1.0659720002211041E-2</v>
      </c>
    </row>
    <row r="202" spans="1:20" s="115" customFormat="1" ht="13" x14ac:dyDescent="0.3">
      <c r="A202" s="115">
        <v>196</v>
      </c>
      <c r="B202" s="124" t="s">
        <v>196</v>
      </c>
      <c r="C202" s="117">
        <v>21.599999999999998</v>
      </c>
      <c r="D202" s="118">
        <v>716.91460066666662</v>
      </c>
      <c r="E202" s="119">
        <v>5.1221759528179735E-2</v>
      </c>
      <c r="F202" s="120">
        <v>1</v>
      </c>
      <c r="G202" s="119">
        <v>0.8263772478729926</v>
      </c>
      <c r="H202" s="117">
        <v>24</v>
      </c>
      <c r="I202" s="115">
        <v>0</v>
      </c>
      <c r="J202" s="120">
        <v>1</v>
      </c>
      <c r="K202" s="115" t="s">
        <v>34</v>
      </c>
      <c r="L202" s="125">
        <v>158426.73752074005</v>
      </c>
      <c r="M202" s="122">
        <v>144049.96791511998</v>
      </c>
      <c r="N202" s="122">
        <f t="shared" si="12"/>
        <v>-14376.769605620066</v>
      </c>
      <c r="O202" s="126">
        <f t="shared" si="13"/>
        <v>-9.0747116494385716E-2</v>
      </c>
      <c r="Q202" s="125">
        <v>189658.60668740672</v>
      </c>
      <c r="R202" s="122">
        <v>175281.83708178665</v>
      </c>
      <c r="S202" s="122">
        <f t="shared" si="14"/>
        <v>-14376.769605620066</v>
      </c>
      <c r="T202" s="126">
        <f t="shared" si="15"/>
        <v>-7.5803412545973739E-2</v>
      </c>
    </row>
    <row r="203" spans="1:20" s="115" customFormat="1" ht="13" x14ac:dyDescent="0.3">
      <c r="A203" s="115">
        <v>197</v>
      </c>
      <c r="B203" s="124" t="s">
        <v>196</v>
      </c>
      <c r="C203" s="117">
        <v>0.96133593333333323</v>
      </c>
      <c r="D203" s="118">
        <v>102.21965250833335</v>
      </c>
      <c r="E203" s="119">
        <v>0.13321788852595373</v>
      </c>
      <c r="F203" s="120">
        <v>7.8700000000000003E-3</v>
      </c>
      <c r="G203" s="119">
        <v>0.77813769988843329</v>
      </c>
      <c r="H203" s="117">
        <v>0.5</v>
      </c>
      <c r="I203" s="115">
        <v>63</v>
      </c>
      <c r="J203" s="120">
        <v>1</v>
      </c>
      <c r="K203" s="115" t="s">
        <v>37</v>
      </c>
      <c r="L203" s="125">
        <v>7681.642916559249</v>
      </c>
      <c r="M203" s="122">
        <v>7108.5775991556657</v>
      </c>
      <c r="N203" s="122">
        <f t="shared" si="12"/>
        <v>-573.06531740358332</v>
      </c>
      <c r="O203" s="126">
        <f t="shared" si="13"/>
        <v>-7.4601920920878986E-2</v>
      </c>
      <c r="Q203" s="125">
        <v>15648.597916559247</v>
      </c>
      <c r="R203" s="122">
        <v>15075.532599155664</v>
      </c>
      <c r="S203" s="122">
        <f t="shared" si="14"/>
        <v>-573.06531740358332</v>
      </c>
      <c r="T203" s="126">
        <f t="shared" si="15"/>
        <v>-3.6620873030239295E-2</v>
      </c>
    </row>
    <row r="204" spans="1:20" s="115" customFormat="1" ht="13" x14ac:dyDescent="0.3">
      <c r="A204" s="115">
        <v>198</v>
      </c>
      <c r="B204" s="124" t="s">
        <v>196</v>
      </c>
      <c r="C204" s="117">
        <v>129.32999999999998</v>
      </c>
      <c r="D204" s="118">
        <v>1894.9801610000002</v>
      </c>
      <c r="E204" s="119">
        <v>2.2543178490300152E-2</v>
      </c>
      <c r="F204" s="120">
        <v>0.22284000000000004</v>
      </c>
      <c r="G204" s="119">
        <v>1</v>
      </c>
      <c r="H204" s="117">
        <v>143.70000000000002</v>
      </c>
      <c r="I204" s="115">
        <v>470</v>
      </c>
      <c r="J204" s="120">
        <v>2</v>
      </c>
      <c r="K204" s="115" t="s">
        <v>36</v>
      </c>
      <c r="L204" s="125">
        <v>403601.10954904329</v>
      </c>
      <c r="M204" s="122">
        <v>333319.3195288133</v>
      </c>
      <c r="N204" s="122">
        <f t="shared" si="12"/>
        <v>-70281.790020229993</v>
      </c>
      <c r="O204" s="126">
        <f t="shared" si="13"/>
        <v>-0.17413676116688118</v>
      </c>
      <c r="Q204" s="125">
        <v>524637.27454904327</v>
      </c>
      <c r="R204" s="122">
        <v>454355.48452881328</v>
      </c>
      <c r="S204" s="122">
        <f t="shared" si="14"/>
        <v>-70281.790020229993</v>
      </c>
      <c r="T204" s="126">
        <f t="shared" si="15"/>
        <v>-0.133962631764282</v>
      </c>
    </row>
    <row r="205" spans="1:20" s="115" customFormat="1" ht="13" x14ac:dyDescent="0.3">
      <c r="A205" s="115">
        <v>199</v>
      </c>
      <c r="B205" s="124" t="s">
        <v>196</v>
      </c>
      <c r="C205" s="117">
        <v>64.799999999999983</v>
      </c>
      <c r="D205" s="118">
        <v>520.13359166666669</v>
      </c>
      <c r="E205" s="119">
        <v>2.0966341688531901E-2</v>
      </c>
      <c r="F205" s="120">
        <v>0.33961999999999998</v>
      </c>
      <c r="G205" s="119">
        <v>1</v>
      </c>
      <c r="H205" s="117">
        <v>72</v>
      </c>
      <c r="I205" s="115">
        <v>140</v>
      </c>
      <c r="J205" s="120">
        <v>1</v>
      </c>
      <c r="K205" s="115" t="s">
        <v>36</v>
      </c>
      <c r="L205" s="125">
        <v>285522.78222841653</v>
      </c>
      <c r="M205" s="122">
        <v>246629.12710899996</v>
      </c>
      <c r="N205" s="122">
        <f t="shared" si="12"/>
        <v>-38893.655119416566</v>
      </c>
      <c r="O205" s="126">
        <f t="shared" si="13"/>
        <v>-0.13621909542861582</v>
      </c>
      <c r="Q205" s="125">
        <v>312688.34222841653</v>
      </c>
      <c r="R205" s="122">
        <v>273794.68710899993</v>
      </c>
      <c r="S205" s="122">
        <f t="shared" si="14"/>
        <v>-38893.655119416595</v>
      </c>
      <c r="T205" s="126">
        <f t="shared" si="15"/>
        <v>-0.12438473031081237</v>
      </c>
    </row>
    <row r="206" spans="1:20" s="115" customFormat="1" ht="13" x14ac:dyDescent="0.3">
      <c r="A206" s="115">
        <v>200</v>
      </c>
      <c r="B206" s="124" t="s">
        <v>196</v>
      </c>
      <c r="C206" s="117">
        <v>0.18095833333333333</v>
      </c>
      <c r="D206" s="118">
        <v>24.004985750000003</v>
      </c>
      <c r="E206" s="119">
        <v>0.16507802270726746</v>
      </c>
      <c r="F206" s="120">
        <v>1.5699999999999995E-2</v>
      </c>
      <c r="G206" s="119">
        <v>0.72234699606962383</v>
      </c>
      <c r="H206" s="117">
        <v>9.9999999999999992E-2</v>
      </c>
      <c r="I206" s="115">
        <v>6</v>
      </c>
      <c r="J206" s="120">
        <v>2</v>
      </c>
      <c r="K206" s="115" t="s">
        <v>37</v>
      </c>
      <c r="L206" s="125">
        <v>1879.1661365991665</v>
      </c>
      <c r="M206" s="122">
        <v>1820.8842728100001</v>
      </c>
      <c r="N206" s="122">
        <f t="shared" si="12"/>
        <v>-58.281863789166437</v>
      </c>
      <c r="O206" s="126">
        <f t="shared" si="13"/>
        <v>-3.1014747793743469E-2</v>
      </c>
      <c r="Q206" s="125">
        <v>3210.8853032658335</v>
      </c>
      <c r="R206" s="122">
        <v>3152.6034394766666</v>
      </c>
      <c r="S206" s="122">
        <f t="shared" si="14"/>
        <v>-58.281863789166891</v>
      </c>
      <c r="T206" s="126">
        <f t="shared" si="15"/>
        <v>-1.8151337803903378E-2</v>
      </c>
    </row>
    <row r="207" spans="1:20" s="115" customFormat="1" ht="13" x14ac:dyDescent="0.3">
      <c r="A207" s="115">
        <v>201</v>
      </c>
      <c r="B207" s="124" t="s">
        <v>196</v>
      </c>
      <c r="C207" s="117">
        <v>0.99140000000000006</v>
      </c>
      <c r="D207" s="118">
        <v>69.914191666666667</v>
      </c>
      <c r="E207" s="119">
        <v>9.5126008439415627E-2</v>
      </c>
      <c r="F207" s="120">
        <v>1.585E-2</v>
      </c>
      <c r="G207" s="119">
        <v>0.68686494496189665</v>
      </c>
      <c r="H207" s="117">
        <v>1.0999999999999999</v>
      </c>
      <c r="I207" s="115">
        <v>68.299999999999983</v>
      </c>
      <c r="J207" s="120">
        <v>1</v>
      </c>
      <c r="K207" s="115" t="s">
        <v>37</v>
      </c>
      <c r="L207" s="125">
        <v>7722.3831360833328</v>
      </c>
      <c r="M207" s="122">
        <v>6803.0974253333334</v>
      </c>
      <c r="N207" s="122">
        <f t="shared" si="12"/>
        <v>-919.28571074999945</v>
      </c>
      <c r="O207" s="126">
        <f t="shared" si="13"/>
        <v>-0.11904171219562751</v>
      </c>
      <c r="Q207" s="125">
        <v>13797.163136083333</v>
      </c>
      <c r="R207" s="122">
        <v>12877.877425333332</v>
      </c>
      <c r="S207" s="122">
        <f t="shared" si="14"/>
        <v>-919.28571075000036</v>
      </c>
      <c r="T207" s="126">
        <f t="shared" si="15"/>
        <v>-6.6628603408030909E-2</v>
      </c>
    </row>
    <row r="208" spans="1:20" s="115" customFormat="1" ht="13" x14ac:dyDescent="0.3">
      <c r="A208" s="115">
        <v>202</v>
      </c>
      <c r="B208" s="124" t="s">
        <v>196</v>
      </c>
      <c r="C208" s="117">
        <v>20.702499999999997</v>
      </c>
      <c r="D208" s="118">
        <v>0</v>
      </c>
      <c r="E208" s="119">
        <v>0</v>
      </c>
      <c r="F208" s="120">
        <v>7.6920000000000002E-2</v>
      </c>
      <c r="G208" s="119">
        <v>0</v>
      </c>
      <c r="H208" s="117">
        <v>12.5</v>
      </c>
      <c r="I208" s="115">
        <v>150</v>
      </c>
      <c r="J208" s="120">
        <v>1</v>
      </c>
      <c r="K208" s="115" t="s">
        <v>36</v>
      </c>
      <c r="L208" s="125">
        <v>88112.837799999994</v>
      </c>
      <c r="M208" s="122">
        <v>74262.86529999999</v>
      </c>
      <c r="N208" s="122">
        <f t="shared" si="12"/>
        <v>-13849.972500000003</v>
      </c>
      <c r="O208" s="126">
        <f t="shared" si="13"/>
        <v>-0.15718450166633952</v>
      </c>
      <c r="Q208" s="125">
        <v>88112.837799999994</v>
      </c>
      <c r="R208" s="122">
        <v>74262.86529999999</v>
      </c>
      <c r="S208" s="122">
        <f t="shared" si="14"/>
        <v>-13849.972500000003</v>
      </c>
      <c r="T208" s="126">
        <f t="shared" si="15"/>
        <v>-0.15718450166633952</v>
      </c>
    </row>
    <row r="209" spans="1:20" s="115" customFormat="1" ht="13" x14ac:dyDescent="0.3">
      <c r="A209" s="115">
        <v>203</v>
      </c>
      <c r="B209" s="124" t="s">
        <v>196</v>
      </c>
      <c r="C209" s="117">
        <v>0.41177499999999995</v>
      </c>
      <c r="D209" s="118">
        <v>29.711000000000002</v>
      </c>
      <c r="E209" s="119">
        <v>9.0524911032028491E-2</v>
      </c>
      <c r="F209" s="120">
        <v>3.32E-3</v>
      </c>
      <c r="G209" s="119">
        <v>0.82319331287694419</v>
      </c>
      <c r="H209" s="117">
        <v>9.9999999999999992E-2</v>
      </c>
      <c r="I209" s="115">
        <v>30</v>
      </c>
      <c r="J209" s="120">
        <v>1</v>
      </c>
      <c r="K209" s="115" t="s">
        <v>37</v>
      </c>
      <c r="L209" s="125">
        <v>2326.4829773333336</v>
      </c>
      <c r="M209" s="122">
        <v>2064.1135723333337</v>
      </c>
      <c r="N209" s="122">
        <f t="shared" si="12"/>
        <v>-262.36940499999992</v>
      </c>
      <c r="O209" s="126">
        <f t="shared" si="13"/>
        <v>-0.11277512346156668</v>
      </c>
      <c r="Q209" s="125">
        <v>4833.1288106666671</v>
      </c>
      <c r="R209" s="122">
        <v>4570.7594056666667</v>
      </c>
      <c r="S209" s="122">
        <f t="shared" si="14"/>
        <v>-262.36940500000037</v>
      </c>
      <c r="T209" s="126">
        <f t="shared" si="15"/>
        <v>-5.4285622270392152E-2</v>
      </c>
    </row>
    <row r="210" spans="1:20" s="115" customFormat="1" ht="13" x14ac:dyDescent="0.3">
      <c r="A210" s="115">
        <v>204</v>
      </c>
      <c r="B210" s="124" t="s">
        <v>196</v>
      </c>
      <c r="C210" s="117">
        <v>0.71635633333333348</v>
      </c>
      <c r="D210" s="118">
        <v>14.153228091666664</v>
      </c>
      <c r="E210" s="119">
        <v>2.4784070695272015E-2</v>
      </c>
      <c r="F210" s="120">
        <v>4.28E-3</v>
      </c>
      <c r="G210" s="119">
        <v>0.94969424605647568</v>
      </c>
      <c r="H210" s="117">
        <v>0.35000000000000003</v>
      </c>
      <c r="I210" s="115">
        <v>81.399999999999991</v>
      </c>
      <c r="J210" s="120">
        <v>1</v>
      </c>
      <c r="K210" s="115" t="s">
        <v>34</v>
      </c>
      <c r="L210" s="125">
        <v>3630.6183376067493</v>
      </c>
      <c r="M210" s="122">
        <v>3179.9148486856666</v>
      </c>
      <c r="N210" s="122">
        <f t="shared" si="12"/>
        <v>-450.70348892108268</v>
      </c>
      <c r="O210" s="126">
        <f t="shared" si="13"/>
        <v>-0.12413959469454447</v>
      </c>
      <c r="Q210" s="125">
        <v>5024.5391709400828</v>
      </c>
      <c r="R210" s="122">
        <v>4573.8356820190002</v>
      </c>
      <c r="S210" s="122">
        <f t="shared" si="14"/>
        <v>-450.70348892108268</v>
      </c>
      <c r="T210" s="126">
        <f t="shared" si="15"/>
        <v>-8.9700462786273152E-2</v>
      </c>
    </row>
    <row r="211" spans="1:20" s="115" customFormat="1" ht="13" x14ac:dyDescent="0.3">
      <c r="A211" s="115">
        <v>205</v>
      </c>
      <c r="B211" s="124" t="s">
        <v>196</v>
      </c>
      <c r="C211" s="117">
        <v>5.8531666666666666</v>
      </c>
      <c r="D211" s="118">
        <v>1676.7976666666666</v>
      </c>
      <c r="E211" s="119">
        <v>0.39011261973893185</v>
      </c>
      <c r="F211" s="120">
        <v>1</v>
      </c>
      <c r="G211" s="119">
        <v>0.59858977587509432</v>
      </c>
      <c r="H211" s="117">
        <v>6.5</v>
      </c>
      <c r="I211" s="115">
        <v>0</v>
      </c>
      <c r="J211" s="120">
        <v>1</v>
      </c>
      <c r="K211" s="115" t="s">
        <v>34</v>
      </c>
      <c r="L211" s="125">
        <v>57440.44544333333</v>
      </c>
      <c r="M211" s="122">
        <v>58679.387613333332</v>
      </c>
      <c r="N211" s="122">
        <f t="shared" si="12"/>
        <v>1238.9421700000021</v>
      </c>
      <c r="O211" s="126">
        <f t="shared" si="13"/>
        <v>2.156916020475946E-2</v>
      </c>
      <c r="Q211" s="125">
        <v>153142.60461000001</v>
      </c>
      <c r="R211" s="122">
        <v>154381.54678</v>
      </c>
      <c r="S211" s="122">
        <f t="shared" si="14"/>
        <v>1238.9421699999948</v>
      </c>
      <c r="T211" s="126">
        <f t="shared" si="15"/>
        <v>8.0901207939824572E-3</v>
      </c>
    </row>
    <row r="212" spans="1:20" s="115" customFormat="1" ht="13" x14ac:dyDescent="0.3">
      <c r="A212" s="115">
        <v>206</v>
      </c>
      <c r="B212" s="124" t="s">
        <v>196</v>
      </c>
      <c r="C212" s="117">
        <v>4.5142666666666669</v>
      </c>
      <c r="D212" s="118">
        <v>1473.6045416666666</v>
      </c>
      <c r="E212" s="119">
        <v>0.43214513582109276</v>
      </c>
      <c r="F212" s="120">
        <v>1</v>
      </c>
      <c r="G212" s="119">
        <v>0.42117074145747579</v>
      </c>
      <c r="H212" s="117">
        <v>5</v>
      </c>
      <c r="I212" s="115">
        <v>0</v>
      </c>
      <c r="J212" s="120">
        <v>1</v>
      </c>
      <c r="K212" s="115" t="s">
        <v>34</v>
      </c>
      <c r="L212" s="125">
        <v>75882.937282916653</v>
      </c>
      <c r="M212" s="122">
        <v>76283.46513833334</v>
      </c>
      <c r="N212" s="122">
        <f t="shared" si="12"/>
        <v>400.52785541668709</v>
      </c>
      <c r="O212" s="126">
        <f t="shared" si="13"/>
        <v>5.2782334179209082E-3</v>
      </c>
      <c r="Q212" s="125">
        <v>159153.03811624995</v>
      </c>
      <c r="R212" s="122">
        <v>159553.56597166666</v>
      </c>
      <c r="S212" s="122">
        <f t="shared" si="14"/>
        <v>400.52785541670164</v>
      </c>
      <c r="T212" s="126">
        <f t="shared" si="15"/>
        <v>2.5166208584981244E-3</v>
      </c>
    </row>
    <row r="213" spans="1:20" s="115" customFormat="1" ht="13" x14ac:dyDescent="0.3">
      <c r="A213" s="115">
        <v>207</v>
      </c>
      <c r="B213" s="124" t="s">
        <v>196</v>
      </c>
      <c r="C213" s="117">
        <v>12.599999999999996</v>
      </c>
      <c r="D213" s="118">
        <v>841.35204166666665</v>
      </c>
      <c r="E213" s="119">
        <v>0.36431187361834472</v>
      </c>
      <c r="F213" s="120">
        <v>1</v>
      </c>
      <c r="G213" s="119">
        <v>0.52357158950842275</v>
      </c>
      <c r="H213" s="117">
        <v>14</v>
      </c>
      <c r="I213" s="115">
        <v>0</v>
      </c>
      <c r="J213" s="120">
        <v>1</v>
      </c>
      <c r="K213" s="115" t="s">
        <v>34</v>
      </c>
      <c r="L213" s="125">
        <v>111828.48704125</v>
      </c>
      <c r="M213" s="122">
        <v>105413.934305</v>
      </c>
      <c r="N213" s="122">
        <f t="shared" si="12"/>
        <v>-6414.5527362499997</v>
      </c>
      <c r="O213" s="126">
        <f t="shared" si="13"/>
        <v>-5.7360632393102781E-2</v>
      </c>
      <c r="Q213" s="125">
        <v>158838.80537458335</v>
      </c>
      <c r="R213" s="122">
        <v>152424.25263833333</v>
      </c>
      <c r="S213" s="122">
        <f t="shared" si="14"/>
        <v>-6414.5527362500143</v>
      </c>
      <c r="T213" s="126">
        <f t="shared" si="15"/>
        <v>-4.0384040418352592E-2</v>
      </c>
    </row>
    <row r="214" spans="1:20" s="115" customFormat="1" ht="13" x14ac:dyDescent="0.3">
      <c r="A214" s="115">
        <v>208</v>
      </c>
      <c r="B214" s="124" t="s">
        <v>196</v>
      </c>
      <c r="C214" s="117">
        <v>180</v>
      </c>
      <c r="D214" s="118">
        <v>36499.611683333336</v>
      </c>
      <c r="E214" s="119">
        <v>0.28609706838571292</v>
      </c>
      <c r="F214" s="120">
        <v>1</v>
      </c>
      <c r="G214" s="119">
        <v>0.46887627427553191</v>
      </c>
      <c r="H214" s="117">
        <v>200</v>
      </c>
      <c r="I214" s="115">
        <v>0</v>
      </c>
      <c r="J214" s="120">
        <v>1</v>
      </c>
      <c r="K214" s="115" t="s">
        <v>36</v>
      </c>
      <c r="L214" s="125">
        <v>1418277.3575851668</v>
      </c>
      <c r="M214" s="122">
        <v>1336504.5897113332</v>
      </c>
      <c r="N214" s="122">
        <f t="shared" si="12"/>
        <v>-81772.767873833654</v>
      </c>
      <c r="O214" s="126">
        <f t="shared" si="13"/>
        <v>-5.7656400870041556E-2</v>
      </c>
      <c r="Q214" s="125">
        <v>3343215.9792518336</v>
      </c>
      <c r="R214" s="122">
        <v>3261443.2113779997</v>
      </c>
      <c r="S214" s="122">
        <f t="shared" si="14"/>
        <v>-81772.767873833887</v>
      </c>
      <c r="T214" s="126">
        <f t="shared" si="15"/>
        <v>-2.4459313541607779E-2</v>
      </c>
    </row>
    <row r="215" spans="1:20" s="115" customFormat="1" ht="13" x14ac:dyDescent="0.3">
      <c r="A215" s="115">
        <v>209</v>
      </c>
      <c r="B215" s="124" t="s">
        <v>196</v>
      </c>
      <c r="C215" s="117">
        <v>91.185757633333324</v>
      </c>
      <c r="D215" s="118">
        <v>8487.9681873333338</v>
      </c>
      <c r="E215" s="119">
        <v>0.11818110175805745</v>
      </c>
      <c r="F215" s="120">
        <v>0.51429000000000002</v>
      </c>
      <c r="G215" s="119">
        <v>0.87809606356754422</v>
      </c>
      <c r="H215" s="117">
        <v>90</v>
      </c>
      <c r="I215" s="115">
        <v>85</v>
      </c>
      <c r="J215" s="120">
        <v>1</v>
      </c>
      <c r="K215" s="115" t="s">
        <v>36</v>
      </c>
      <c r="L215" s="125">
        <v>417321.00415972335</v>
      </c>
      <c r="M215" s="122">
        <v>394707.55126847001</v>
      </c>
      <c r="N215" s="122">
        <f t="shared" si="12"/>
        <v>-22613.452891253342</v>
      </c>
      <c r="O215" s="126">
        <f t="shared" si="13"/>
        <v>-5.4187190833554076E-2</v>
      </c>
      <c r="Q215" s="125">
        <v>894248.15749305673</v>
      </c>
      <c r="R215" s="122">
        <v>871634.70460180333</v>
      </c>
      <c r="S215" s="122">
        <f t="shared" si="14"/>
        <v>-22613.452891253401</v>
      </c>
      <c r="T215" s="126">
        <f t="shared" si="15"/>
        <v>-2.5287670655814554E-2</v>
      </c>
    </row>
    <row r="216" spans="1:20" s="115" customFormat="1" ht="13" x14ac:dyDescent="0.3">
      <c r="A216" s="115">
        <v>210</v>
      </c>
      <c r="B216" s="124" t="s">
        <v>196</v>
      </c>
      <c r="C216" s="117">
        <v>8.3030333333333335</v>
      </c>
      <c r="D216" s="118">
        <v>4318.5211833333333</v>
      </c>
      <c r="E216" s="119">
        <v>0.68075747329371394</v>
      </c>
      <c r="F216" s="120">
        <v>6.2540000000000012E-2</v>
      </c>
      <c r="G216" s="119">
        <v>0.18204469641914078</v>
      </c>
      <c r="H216" s="117">
        <v>1</v>
      </c>
      <c r="I216" s="115">
        <v>4.9900000000000011</v>
      </c>
      <c r="J216" s="120">
        <v>2</v>
      </c>
      <c r="K216" s="115" t="s">
        <v>35</v>
      </c>
      <c r="L216" s="125">
        <v>125927.2074135</v>
      </c>
      <c r="M216" s="122">
        <v>131191.46385466665</v>
      </c>
      <c r="N216" s="122">
        <f t="shared" si="12"/>
        <v>5264.2564411666535</v>
      </c>
      <c r="O216" s="126">
        <f t="shared" si="13"/>
        <v>4.1803963966902835E-2</v>
      </c>
      <c r="Q216" s="125">
        <v>370827.72908016667</v>
      </c>
      <c r="R216" s="122">
        <v>376091.98552133329</v>
      </c>
      <c r="S216" s="122">
        <f t="shared" si="14"/>
        <v>5264.2564411666244</v>
      </c>
      <c r="T216" s="126">
        <f t="shared" si="15"/>
        <v>1.4195962244313669E-2</v>
      </c>
    </row>
    <row r="217" spans="1:20" s="115" customFormat="1" ht="13" x14ac:dyDescent="0.3">
      <c r="A217" s="115">
        <v>211</v>
      </c>
      <c r="B217" s="124" t="s">
        <v>196</v>
      </c>
      <c r="C217" s="117">
        <v>2.6999999999999997</v>
      </c>
      <c r="D217" s="118">
        <v>12.358499999999999</v>
      </c>
      <c r="E217" s="119">
        <v>2.0154109589041097E-2</v>
      </c>
      <c r="F217" s="120">
        <v>2.778000000000001E-2</v>
      </c>
      <c r="G217" s="119">
        <v>0.97435897435897434</v>
      </c>
      <c r="H217" s="117">
        <v>3</v>
      </c>
      <c r="I217" s="115">
        <v>105</v>
      </c>
      <c r="J217" s="120">
        <v>1</v>
      </c>
      <c r="K217" s="115" t="s">
        <v>37</v>
      </c>
      <c r="L217" s="125">
        <v>8937.384216833334</v>
      </c>
      <c r="M217" s="122">
        <v>7176.292561833332</v>
      </c>
      <c r="N217" s="122">
        <f t="shared" si="12"/>
        <v>-1761.091655000002</v>
      </c>
      <c r="O217" s="126">
        <f t="shared" si="13"/>
        <v>-0.19704777284644773</v>
      </c>
      <c r="Q217" s="125">
        <v>9362.8700501666681</v>
      </c>
      <c r="R217" s="122">
        <v>7601.7783951666652</v>
      </c>
      <c r="S217" s="122">
        <f t="shared" si="14"/>
        <v>-1761.0916550000029</v>
      </c>
      <c r="T217" s="126">
        <f t="shared" si="15"/>
        <v>-0.18809314297474991</v>
      </c>
    </row>
    <row r="218" spans="1:20" s="115" customFormat="1" ht="13" x14ac:dyDescent="0.3">
      <c r="A218" s="115">
        <v>212</v>
      </c>
      <c r="B218" s="124" t="s">
        <v>196</v>
      </c>
      <c r="C218" s="117">
        <v>1.2932554333333333</v>
      </c>
      <c r="D218" s="118">
        <v>238.45947892499998</v>
      </c>
      <c r="E218" s="119">
        <v>0.19076209834814828</v>
      </c>
      <c r="F218" s="120">
        <v>5.519999999999998E-3</v>
      </c>
      <c r="G218" s="119">
        <v>0.85452732036978618</v>
      </c>
      <c r="H218" s="117">
        <v>0.79999999999999993</v>
      </c>
      <c r="I218" s="115">
        <v>48</v>
      </c>
      <c r="J218" s="120">
        <v>1</v>
      </c>
      <c r="K218" s="115" t="s">
        <v>37</v>
      </c>
      <c r="L218" s="125">
        <v>7026.4050715984167</v>
      </c>
      <c r="M218" s="122">
        <v>7389.0687877523342</v>
      </c>
      <c r="N218" s="122">
        <f t="shared" si="12"/>
        <v>362.66371615391745</v>
      </c>
      <c r="O218" s="126">
        <f t="shared" si="13"/>
        <v>5.1614404871112296E-2</v>
      </c>
      <c r="Q218" s="125">
        <v>16991.17840493175</v>
      </c>
      <c r="R218" s="122">
        <v>17353.842121085669</v>
      </c>
      <c r="S218" s="122">
        <f t="shared" si="14"/>
        <v>362.66371615391836</v>
      </c>
      <c r="T218" s="126">
        <f t="shared" si="15"/>
        <v>2.1344235668119046E-2</v>
      </c>
    </row>
    <row r="219" spans="1:20" s="115" customFormat="1" ht="13" x14ac:dyDescent="0.3">
      <c r="A219" s="115">
        <v>213</v>
      </c>
      <c r="B219" s="124" t="s">
        <v>196</v>
      </c>
      <c r="C219" s="117">
        <v>0.90000000000000024</v>
      </c>
      <c r="D219" s="118">
        <v>76.538133333333349</v>
      </c>
      <c r="E219" s="119">
        <v>0.12705617788520066</v>
      </c>
      <c r="F219" s="120">
        <v>1.4930000000000001E-2</v>
      </c>
      <c r="G219" s="119">
        <v>0.78877125802455228</v>
      </c>
      <c r="H219" s="117">
        <v>1</v>
      </c>
      <c r="I219" s="115">
        <v>66</v>
      </c>
      <c r="J219" s="120">
        <v>1</v>
      </c>
      <c r="K219" s="115" t="s">
        <v>37</v>
      </c>
      <c r="L219" s="125">
        <v>7228.7211529999995</v>
      </c>
      <c r="M219" s="122">
        <v>6740.4084223333311</v>
      </c>
      <c r="N219" s="122">
        <f t="shared" si="12"/>
        <v>-488.31273066666836</v>
      </c>
      <c r="O219" s="126">
        <f t="shared" si="13"/>
        <v>-6.7551745368406302E-2</v>
      </c>
      <c r="Q219" s="125">
        <v>13283.244486333333</v>
      </c>
      <c r="R219" s="122">
        <v>12794.931755666665</v>
      </c>
      <c r="S219" s="122">
        <f t="shared" si="14"/>
        <v>-488.31273066666836</v>
      </c>
      <c r="T219" s="126">
        <f t="shared" si="15"/>
        <v>-3.6761555595026224E-2</v>
      </c>
    </row>
    <row r="220" spans="1:20" s="115" customFormat="1" ht="13" x14ac:dyDescent="0.3">
      <c r="A220" s="115">
        <v>214</v>
      </c>
      <c r="B220" s="124" t="s">
        <v>196</v>
      </c>
      <c r="C220" s="117">
        <v>0.90000000000000024</v>
      </c>
      <c r="D220" s="118">
        <v>121.48480833333333</v>
      </c>
      <c r="E220" s="119">
        <v>0.20108451626643362</v>
      </c>
      <c r="F220" s="120">
        <v>7.3499999999999989E-3</v>
      </c>
      <c r="G220" s="119">
        <v>0.71197914476727076</v>
      </c>
      <c r="H220" s="117">
        <v>1</v>
      </c>
      <c r="I220" s="115">
        <v>66</v>
      </c>
      <c r="J220" s="120">
        <v>2</v>
      </c>
      <c r="K220" s="115" t="s">
        <v>37</v>
      </c>
      <c r="L220" s="125">
        <v>9941.1279205833325</v>
      </c>
      <c r="M220" s="122">
        <v>9390.0993946666658</v>
      </c>
      <c r="N220" s="122">
        <f t="shared" si="12"/>
        <v>-551.02852591666669</v>
      </c>
      <c r="O220" s="126">
        <f t="shared" si="13"/>
        <v>-5.542917567489998E-2</v>
      </c>
      <c r="Q220" s="125">
        <v>18728.002087249999</v>
      </c>
      <c r="R220" s="122">
        <v>18176.973561333332</v>
      </c>
      <c r="S220" s="122">
        <f t="shared" si="14"/>
        <v>-551.02852591666669</v>
      </c>
      <c r="T220" s="126">
        <f t="shared" si="15"/>
        <v>-2.9422707416922291E-2</v>
      </c>
    </row>
    <row r="221" spans="1:20" s="115" customFormat="1" ht="13" x14ac:dyDescent="0.3">
      <c r="A221" s="115">
        <v>215</v>
      </c>
      <c r="B221" s="124" t="s">
        <v>196</v>
      </c>
      <c r="C221" s="117">
        <v>0.90000000000000024</v>
      </c>
      <c r="D221" s="118">
        <v>78.940475000000006</v>
      </c>
      <c r="E221" s="119">
        <v>0.12384062870625444</v>
      </c>
      <c r="F221" s="120">
        <v>1.4930000000000001E-2</v>
      </c>
      <c r="G221" s="119">
        <v>0.79988958040554103</v>
      </c>
      <c r="H221" s="117">
        <v>1</v>
      </c>
      <c r="I221" s="115">
        <v>66</v>
      </c>
      <c r="J221" s="120">
        <v>1</v>
      </c>
      <c r="K221" s="115" t="s">
        <v>37</v>
      </c>
      <c r="L221" s="125">
        <v>6977.024607833333</v>
      </c>
      <c r="M221" s="122">
        <v>6475.1900785833323</v>
      </c>
      <c r="N221" s="122">
        <f t="shared" si="12"/>
        <v>-501.83452925000074</v>
      </c>
      <c r="O221" s="126">
        <f t="shared" si="13"/>
        <v>-7.1926724851532661E-2</v>
      </c>
      <c r="Q221" s="125">
        <v>13937.876274500002</v>
      </c>
      <c r="R221" s="122">
        <v>13436.041745250001</v>
      </c>
      <c r="S221" s="122">
        <f t="shared" si="14"/>
        <v>-501.83452925000165</v>
      </c>
      <c r="T221" s="126">
        <f t="shared" si="15"/>
        <v>-3.6005092839583565E-2</v>
      </c>
    </row>
    <row r="222" spans="1:20" s="115" customFormat="1" ht="13" x14ac:dyDescent="0.3">
      <c r="A222" s="115">
        <v>216</v>
      </c>
      <c r="B222" s="124" t="s">
        <v>196</v>
      </c>
      <c r="C222" s="117">
        <v>0.99583333333333324</v>
      </c>
      <c r="D222" s="118">
        <v>92.654666666666671</v>
      </c>
      <c r="E222" s="119">
        <v>0.1158067526580675</v>
      </c>
      <c r="F222" s="120">
        <v>6.0899999999999991E-3</v>
      </c>
      <c r="G222" s="119">
        <v>0.72771577906483964</v>
      </c>
      <c r="H222" s="117">
        <v>0.5</v>
      </c>
      <c r="I222" s="115">
        <v>81.600000000000009</v>
      </c>
      <c r="J222" s="120">
        <v>1</v>
      </c>
      <c r="K222" s="115" t="s">
        <v>37</v>
      </c>
      <c r="L222" s="125">
        <v>8382.7717716666666</v>
      </c>
      <c r="M222" s="122">
        <v>7396.2577649999994</v>
      </c>
      <c r="N222" s="122">
        <f t="shared" si="12"/>
        <v>-986.51400666666723</v>
      </c>
      <c r="O222" s="126">
        <f t="shared" si="13"/>
        <v>-0.11768351012502015</v>
      </c>
      <c r="Q222" s="125">
        <v>15219.902604999999</v>
      </c>
      <c r="R222" s="122">
        <v>14233.388598333333</v>
      </c>
      <c r="S222" s="122">
        <f t="shared" si="14"/>
        <v>-986.51400666666632</v>
      </c>
      <c r="T222" s="126">
        <f t="shared" si="15"/>
        <v>-6.4817366593566739E-2</v>
      </c>
    </row>
    <row r="223" spans="1:20" s="115" customFormat="1" ht="13" x14ac:dyDescent="0.3">
      <c r="A223" s="115">
        <v>217</v>
      </c>
      <c r="B223" s="124" t="s">
        <v>196</v>
      </c>
      <c r="C223" s="117">
        <v>78.049750000000003</v>
      </c>
      <c r="D223" s="118">
        <v>44508.053816666659</v>
      </c>
      <c r="E223" s="119">
        <v>0.72007200414729566</v>
      </c>
      <c r="F223" s="120">
        <v>1</v>
      </c>
      <c r="G223" s="119">
        <v>0.18553579641269347</v>
      </c>
      <c r="H223" s="117">
        <v>60</v>
      </c>
      <c r="I223" s="115">
        <v>0</v>
      </c>
      <c r="J223" s="120">
        <v>1</v>
      </c>
      <c r="K223" s="115" t="s">
        <v>34</v>
      </c>
      <c r="L223" s="125">
        <v>1120929.0813031665</v>
      </c>
      <c r="M223" s="122">
        <v>1192143.6789619999</v>
      </c>
      <c r="N223" s="122">
        <f t="shared" si="12"/>
        <v>71214.597658833489</v>
      </c>
      <c r="O223" s="126">
        <f t="shared" si="13"/>
        <v>6.3531760257340308E-2</v>
      </c>
      <c r="Q223" s="125">
        <v>3551255.9246365</v>
      </c>
      <c r="R223" s="122">
        <v>3622470.5222953334</v>
      </c>
      <c r="S223" s="122">
        <f t="shared" si="14"/>
        <v>71214.597658833489</v>
      </c>
      <c r="T223" s="126">
        <f t="shared" si="15"/>
        <v>2.0053355536780382E-2</v>
      </c>
    </row>
    <row r="224" spans="1:20" s="115" customFormat="1" ht="13" x14ac:dyDescent="0.3">
      <c r="A224" s="115">
        <v>218</v>
      </c>
      <c r="B224" s="124" t="s">
        <v>196</v>
      </c>
      <c r="C224" s="117">
        <v>12.664766666666663</v>
      </c>
      <c r="D224" s="118">
        <v>1351.4704333333332</v>
      </c>
      <c r="E224" s="119">
        <v>0.13839438452969183</v>
      </c>
      <c r="F224" s="120">
        <v>0.41176000000000007</v>
      </c>
      <c r="G224" s="119">
        <v>0.87856200527704487</v>
      </c>
      <c r="H224" s="117">
        <v>14</v>
      </c>
      <c r="I224" s="115">
        <v>20</v>
      </c>
      <c r="J224" s="120">
        <v>1</v>
      </c>
      <c r="K224" s="115" t="s">
        <v>35</v>
      </c>
      <c r="L224" s="125">
        <v>61368.982429666677</v>
      </c>
      <c r="M224" s="122">
        <v>60487.067143333341</v>
      </c>
      <c r="N224" s="122">
        <f t="shared" si="12"/>
        <v>-881.91528633333655</v>
      </c>
      <c r="O224" s="126">
        <f t="shared" si="13"/>
        <v>-1.4370700823401718E-2</v>
      </c>
      <c r="Q224" s="125">
        <v>117396.65492966669</v>
      </c>
      <c r="R224" s="122">
        <v>116514.73964333335</v>
      </c>
      <c r="S224" s="122">
        <f t="shared" si="14"/>
        <v>-881.91528633334383</v>
      </c>
      <c r="T224" s="126">
        <f t="shared" si="15"/>
        <v>-7.512269296443809E-3</v>
      </c>
    </row>
    <row r="225" spans="1:20" s="115" customFormat="1" ht="13" x14ac:dyDescent="0.3">
      <c r="A225" s="115">
        <v>219</v>
      </c>
      <c r="B225" s="124" t="s">
        <v>196</v>
      </c>
      <c r="C225" s="117">
        <v>0.78776666666666673</v>
      </c>
      <c r="D225" s="118">
        <v>37.629841666666664</v>
      </c>
      <c r="E225" s="119">
        <v>5.9060183673811044E-2</v>
      </c>
      <c r="F225" s="120">
        <v>1.06E-3</v>
      </c>
      <c r="G225" s="119">
        <v>0.83086193345559345</v>
      </c>
      <c r="H225" s="117">
        <v>9.9999999999999992E-2</v>
      </c>
      <c r="I225" s="115">
        <v>88</v>
      </c>
      <c r="J225" s="120">
        <v>2</v>
      </c>
      <c r="K225" s="115" t="s">
        <v>37</v>
      </c>
      <c r="L225" s="125">
        <v>6505.038415916667</v>
      </c>
      <c r="M225" s="122">
        <v>5833.9566590000004</v>
      </c>
      <c r="N225" s="122">
        <f t="shared" si="12"/>
        <v>-671.08175691666656</v>
      </c>
      <c r="O225" s="126">
        <f t="shared" si="13"/>
        <v>-0.10316338106084806</v>
      </c>
      <c r="Q225" s="125">
        <v>9369.7917492500001</v>
      </c>
      <c r="R225" s="122">
        <v>8698.7099923333335</v>
      </c>
      <c r="S225" s="122">
        <f t="shared" si="14"/>
        <v>-671.08175691666656</v>
      </c>
      <c r="T225" s="126">
        <f t="shared" si="15"/>
        <v>-7.1621843353176229E-2</v>
      </c>
    </row>
    <row r="226" spans="1:20" s="115" customFormat="1" ht="13" x14ac:dyDescent="0.3">
      <c r="A226" s="115">
        <v>220</v>
      </c>
      <c r="B226" s="124" t="s">
        <v>196</v>
      </c>
      <c r="C226" s="117">
        <v>0.67208333333333314</v>
      </c>
      <c r="D226" s="118">
        <v>27.023066666666665</v>
      </c>
      <c r="E226" s="119">
        <v>4.9970166770220023E-2</v>
      </c>
      <c r="F226" s="120">
        <v>1.6066666666666666E-3</v>
      </c>
      <c r="G226" s="119">
        <v>0.97912145476315193</v>
      </c>
      <c r="H226" s="117">
        <v>0.19999999999999998</v>
      </c>
      <c r="I226" s="115">
        <v>108.53833333333334</v>
      </c>
      <c r="J226" s="120">
        <v>2</v>
      </c>
      <c r="K226" s="115" t="s">
        <v>37</v>
      </c>
      <c r="L226" s="125">
        <v>2794.9701028333329</v>
      </c>
      <c r="M226" s="122">
        <v>2536.6092341666663</v>
      </c>
      <c r="N226" s="122">
        <f t="shared" si="12"/>
        <v>-258.36086866666665</v>
      </c>
      <c r="O226" s="126">
        <f t="shared" si="13"/>
        <v>-9.2437793307613411E-2</v>
      </c>
      <c r="Q226" s="125">
        <v>4733.8442694999994</v>
      </c>
      <c r="R226" s="122">
        <v>4475.4834008333328</v>
      </c>
      <c r="S226" s="122">
        <f t="shared" si="14"/>
        <v>-258.36086866666665</v>
      </c>
      <c r="T226" s="126">
        <f t="shared" si="15"/>
        <v>-5.4577390796583046E-2</v>
      </c>
    </row>
    <row r="227" spans="1:20" s="115" customFormat="1" ht="13" x14ac:dyDescent="0.3">
      <c r="A227" s="115">
        <v>221</v>
      </c>
      <c r="B227" s="124" t="s">
        <v>196</v>
      </c>
      <c r="C227" s="117">
        <v>3.3094999999999999</v>
      </c>
      <c r="D227" s="118">
        <v>107.00465833333334</v>
      </c>
      <c r="E227" s="119">
        <v>4.6498453160859099E-2</v>
      </c>
      <c r="F227" s="120">
        <v>1.6839999999999997E-2</v>
      </c>
      <c r="G227" s="119">
        <v>0.846402491882282</v>
      </c>
      <c r="H227" s="117">
        <v>2.5</v>
      </c>
      <c r="I227" s="115">
        <v>146</v>
      </c>
      <c r="J227" s="120">
        <v>1</v>
      </c>
      <c r="K227" s="115" t="s">
        <v>37</v>
      </c>
      <c r="L227" s="125">
        <v>16921.318828749998</v>
      </c>
      <c r="M227" s="122">
        <v>14113.341783999998</v>
      </c>
      <c r="N227" s="122">
        <f t="shared" si="12"/>
        <v>-2807.9770447499995</v>
      </c>
      <c r="O227" s="126">
        <f t="shared" si="13"/>
        <v>-0.16594315568235343</v>
      </c>
      <c r="Q227" s="125">
        <v>24346.716328749997</v>
      </c>
      <c r="R227" s="122">
        <v>21538.739283999999</v>
      </c>
      <c r="S227" s="122">
        <f t="shared" si="14"/>
        <v>-2807.9770447499977</v>
      </c>
      <c r="T227" s="126">
        <f t="shared" si="15"/>
        <v>-0.11533288542217816</v>
      </c>
    </row>
    <row r="228" spans="1:20" s="115" customFormat="1" ht="13" x14ac:dyDescent="0.3">
      <c r="A228" s="115">
        <v>222</v>
      </c>
      <c r="B228" s="124" t="s">
        <v>196</v>
      </c>
      <c r="C228" s="117">
        <v>11.434899333333334</v>
      </c>
      <c r="D228" s="118">
        <v>3276.6000037500003</v>
      </c>
      <c r="E228" s="119">
        <v>0.38328961930593247</v>
      </c>
      <c r="F228" s="120">
        <v>1</v>
      </c>
      <c r="G228" s="119">
        <v>0.66460862007880084</v>
      </c>
      <c r="H228" s="117">
        <v>11.200000000000001</v>
      </c>
      <c r="I228" s="115">
        <v>0</v>
      </c>
      <c r="J228" s="120">
        <v>1</v>
      </c>
      <c r="K228" s="115" t="s">
        <v>34</v>
      </c>
      <c r="L228" s="125">
        <v>146241.42003924583</v>
      </c>
      <c r="M228" s="122">
        <v>150042.65175071664</v>
      </c>
      <c r="N228" s="122">
        <f t="shared" si="12"/>
        <v>3801.231711470813</v>
      </c>
      <c r="O228" s="126">
        <f t="shared" si="13"/>
        <v>2.5992852848739447E-2</v>
      </c>
      <c r="Q228" s="125">
        <v>323109.71087257919</v>
      </c>
      <c r="R228" s="122">
        <v>326910.94258405</v>
      </c>
      <c r="S228" s="122">
        <f t="shared" si="14"/>
        <v>3801.231711470813</v>
      </c>
      <c r="T228" s="126">
        <f t="shared" si="15"/>
        <v>1.1764523267361215E-2</v>
      </c>
    </row>
    <row r="229" spans="1:20" s="115" customFormat="1" ht="13" x14ac:dyDescent="0.3">
      <c r="A229" s="115">
        <v>223</v>
      </c>
      <c r="B229" s="124" t="s">
        <v>196</v>
      </c>
      <c r="C229" s="117">
        <v>1.8000000000000005</v>
      </c>
      <c r="D229" s="118">
        <v>43.194299999999998</v>
      </c>
      <c r="E229" s="119">
        <v>4.5840001528201689E-2</v>
      </c>
      <c r="F229" s="120">
        <v>0.11111000000000003</v>
      </c>
      <c r="G229" s="119">
        <v>0.96873112319226806</v>
      </c>
      <c r="H229" s="117">
        <v>2</v>
      </c>
      <c r="I229" s="115">
        <v>16</v>
      </c>
      <c r="J229" s="120">
        <v>1</v>
      </c>
      <c r="K229" s="115" t="s">
        <v>37</v>
      </c>
      <c r="L229" s="125">
        <v>7510.7967991166688</v>
      </c>
      <c r="M229" s="122">
        <v>6549.5826167833357</v>
      </c>
      <c r="N229" s="122">
        <f t="shared" si="12"/>
        <v>-961.21418233333316</v>
      </c>
      <c r="O229" s="126">
        <f t="shared" si="13"/>
        <v>-0.12797765776946327</v>
      </c>
      <c r="Q229" s="125">
        <v>10150.873465783336</v>
      </c>
      <c r="R229" s="122">
        <v>9189.6592834500025</v>
      </c>
      <c r="S229" s="122">
        <f t="shared" si="14"/>
        <v>-961.21418233333316</v>
      </c>
      <c r="T229" s="126">
        <f t="shared" si="15"/>
        <v>-9.4692755808000503E-2</v>
      </c>
    </row>
    <row r="230" spans="1:20" s="115" customFormat="1" ht="13" x14ac:dyDescent="0.3">
      <c r="A230" s="115">
        <v>224</v>
      </c>
      <c r="B230" s="124" t="s">
        <v>196</v>
      </c>
      <c r="C230" s="117">
        <v>67.298266666666663</v>
      </c>
      <c r="D230" s="118">
        <v>4720.5340249999999</v>
      </c>
      <c r="E230" s="119">
        <v>8.7726353453351211E-2</v>
      </c>
      <c r="F230" s="120">
        <v>1</v>
      </c>
      <c r="G230" s="119">
        <v>0.81853636319481105</v>
      </c>
      <c r="H230" s="117">
        <v>49.199999999999996</v>
      </c>
      <c r="I230" s="115">
        <v>0</v>
      </c>
      <c r="J230" s="120">
        <v>1</v>
      </c>
      <c r="K230" s="115" t="s">
        <v>34</v>
      </c>
      <c r="L230" s="125">
        <v>337191.20372608327</v>
      </c>
      <c r="M230" s="122">
        <v>299684.49325366662</v>
      </c>
      <c r="N230" s="122">
        <f t="shared" si="12"/>
        <v>-37506.710472416657</v>
      </c>
      <c r="O230" s="126">
        <f t="shared" si="13"/>
        <v>-0.11123276662603919</v>
      </c>
      <c r="Q230" s="125">
        <v>620241.99622608325</v>
      </c>
      <c r="R230" s="122">
        <v>582735.28575366666</v>
      </c>
      <c r="S230" s="122">
        <f t="shared" si="14"/>
        <v>-37506.710472416598</v>
      </c>
      <c r="T230" s="126">
        <f t="shared" si="15"/>
        <v>-6.0471091445966997E-2</v>
      </c>
    </row>
    <row r="231" spans="1:20" s="115" customFormat="1" ht="13" x14ac:dyDescent="0.3">
      <c r="A231" s="115">
        <v>225</v>
      </c>
      <c r="B231" s="124" t="s">
        <v>196</v>
      </c>
      <c r="C231" s="117">
        <v>18.900000000000002</v>
      </c>
      <c r="D231" s="118">
        <v>65.245031008333328</v>
      </c>
      <c r="E231" s="119">
        <v>8.0969518087529533E-3</v>
      </c>
      <c r="F231" s="120">
        <v>2.4079999999999994E-2</v>
      </c>
      <c r="G231" s="119">
        <v>0.80238397326877264</v>
      </c>
      <c r="H231" s="117">
        <v>21</v>
      </c>
      <c r="I231" s="115">
        <v>851</v>
      </c>
      <c r="J231" s="120">
        <v>1</v>
      </c>
      <c r="K231" s="115" t="s">
        <v>37</v>
      </c>
      <c r="L231" s="125">
        <v>61951.572643127576</v>
      </c>
      <c r="M231" s="122">
        <v>48467.68442553567</v>
      </c>
      <c r="N231" s="122">
        <f t="shared" si="12"/>
        <v>-13483.888217591906</v>
      </c>
      <c r="O231" s="126">
        <f t="shared" si="13"/>
        <v>-0.21765207310016049</v>
      </c>
      <c r="Q231" s="125">
        <v>72158.334309794242</v>
      </c>
      <c r="R231" s="122">
        <v>58674.446092202335</v>
      </c>
      <c r="S231" s="122">
        <f t="shared" si="14"/>
        <v>-13483.888217591906</v>
      </c>
      <c r="T231" s="126">
        <f t="shared" si="15"/>
        <v>-0.18686529209089162</v>
      </c>
    </row>
    <row r="232" spans="1:20" s="115" customFormat="1" ht="13" x14ac:dyDescent="0.3">
      <c r="A232" s="115">
        <v>226</v>
      </c>
      <c r="B232" s="124" t="s">
        <v>196</v>
      </c>
      <c r="C232" s="117">
        <v>190.2901333333333</v>
      </c>
      <c r="D232" s="118">
        <v>88220.860350000017</v>
      </c>
      <c r="E232" s="119">
        <v>0.5960508090185892</v>
      </c>
      <c r="F232" s="120">
        <v>1</v>
      </c>
      <c r="G232" s="119">
        <v>0.2348394273261093</v>
      </c>
      <c r="H232" s="117">
        <v>190</v>
      </c>
      <c r="I232" s="115">
        <v>0</v>
      </c>
      <c r="J232" s="120">
        <v>1</v>
      </c>
      <c r="K232" s="115" t="s">
        <v>34</v>
      </c>
      <c r="L232" s="125">
        <v>2483439.4229051671</v>
      </c>
      <c r="M232" s="122">
        <v>2527594.123571333</v>
      </c>
      <c r="N232" s="122">
        <f t="shared" si="12"/>
        <v>44154.700666165911</v>
      </c>
      <c r="O232" s="126">
        <f t="shared" si="13"/>
        <v>1.7779656817444346E-2</v>
      </c>
      <c r="Q232" s="125">
        <v>7246425.1637385003</v>
      </c>
      <c r="R232" s="122">
        <v>7290579.8644046672</v>
      </c>
      <c r="S232" s="122">
        <f t="shared" si="14"/>
        <v>44154.700666166842</v>
      </c>
      <c r="T232" s="126">
        <f t="shared" si="15"/>
        <v>6.0933080337487412E-3</v>
      </c>
    </row>
    <row r="233" spans="1:20" s="115" customFormat="1" ht="13" x14ac:dyDescent="0.3">
      <c r="A233" s="115">
        <v>227</v>
      </c>
      <c r="B233" s="124" t="s">
        <v>196</v>
      </c>
      <c r="C233" s="117">
        <v>4.1352166666666657</v>
      </c>
      <c r="D233" s="118">
        <v>207.52454166666675</v>
      </c>
      <c r="E233" s="119">
        <v>6.2151332327050071E-2</v>
      </c>
      <c r="F233" s="120">
        <v>9.9000000000000025E-3</v>
      </c>
      <c r="G233" s="119">
        <v>0.84976091315748881</v>
      </c>
      <c r="H233" s="117">
        <v>3</v>
      </c>
      <c r="I233" s="115">
        <v>300</v>
      </c>
      <c r="J233" s="120">
        <v>1</v>
      </c>
      <c r="K233" s="115" t="s">
        <v>37</v>
      </c>
      <c r="L233" s="125">
        <v>19631.783750416671</v>
      </c>
      <c r="M233" s="122">
        <v>16532.177122499997</v>
      </c>
      <c r="N233" s="122">
        <f t="shared" si="12"/>
        <v>-3099.6066279166735</v>
      </c>
      <c r="O233" s="126">
        <f t="shared" si="13"/>
        <v>-0.15788716233444078</v>
      </c>
      <c r="Q233" s="125">
        <v>35830.822917083337</v>
      </c>
      <c r="R233" s="122">
        <v>32731.216289166659</v>
      </c>
      <c r="S233" s="122">
        <f t="shared" si="14"/>
        <v>-3099.6066279166771</v>
      </c>
      <c r="T233" s="126">
        <f t="shared" si="15"/>
        <v>-8.6506710579590224E-2</v>
      </c>
    </row>
    <row r="234" spans="1:20" s="115" customFormat="1" ht="13" x14ac:dyDescent="0.3">
      <c r="A234" s="115">
        <v>228</v>
      </c>
      <c r="B234" s="124" t="s">
        <v>196</v>
      </c>
      <c r="C234" s="117">
        <v>0.54</v>
      </c>
      <c r="D234" s="118">
        <v>56.789266666666684</v>
      </c>
      <c r="E234" s="119">
        <v>0.15902190511393127</v>
      </c>
      <c r="F234" s="120">
        <v>1.2880000000000001E-2</v>
      </c>
      <c r="G234" s="119">
        <v>0.76740645781588013</v>
      </c>
      <c r="H234" s="117">
        <v>0.59999999999999987</v>
      </c>
      <c r="I234" s="115">
        <v>46</v>
      </c>
      <c r="J234" s="120">
        <v>1</v>
      </c>
      <c r="K234" s="115" t="s">
        <v>37</v>
      </c>
      <c r="L234" s="125">
        <v>3994.7321919999999</v>
      </c>
      <c r="M234" s="122">
        <v>3700.5759406666671</v>
      </c>
      <c r="N234" s="122">
        <f t="shared" si="12"/>
        <v>-294.15625133333288</v>
      </c>
      <c r="O234" s="126">
        <f t="shared" si="13"/>
        <v>-7.3636037960797762E-2</v>
      </c>
      <c r="Q234" s="125">
        <v>7936.5996919999989</v>
      </c>
      <c r="R234" s="122">
        <v>7642.443440666666</v>
      </c>
      <c r="S234" s="122">
        <f t="shared" si="14"/>
        <v>-294.15625133333288</v>
      </c>
      <c r="T234" s="126">
        <f t="shared" si="15"/>
        <v>-3.7063259172544508E-2</v>
      </c>
    </row>
    <row r="235" spans="1:20" s="115" customFormat="1" ht="13" x14ac:dyDescent="0.3">
      <c r="A235" s="115">
        <v>229</v>
      </c>
      <c r="B235" s="124" t="s">
        <v>196</v>
      </c>
      <c r="C235" s="117">
        <v>23.735981333333338</v>
      </c>
      <c r="D235" s="118">
        <v>8533.0748902500018</v>
      </c>
      <c r="E235" s="119">
        <v>0.49565814422486604</v>
      </c>
      <c r="F235" s="120">
        <v>1</v>
      </c>
      <c r="G235" s="119">
        <v>0.62539089277278348</v>
      </c>
      <c r="H235" s="117">
        <v>25.958333333333332</v>
      </c>
      <c r="I235" s="115">
        <v>0</v>
      </c>
      <c r="J235" s="120">
        <v>1</v>
      </c>
      <c r="K235" s="115" t="s">
        <v>34</v>
      </c>
      <c r="L235" s="125">
        <v>285956.19093242747</v>
      </c>
      <c r="M235" s="122">
        <v>305853.66642987001</v>
      </c>
      <c r="N235" s="122">
        <f t="shared" si="12"/>
        <v>19897.47549744253</v>
      </c>
      <c r="O235" s="126">
        <f t="shared" si="13"/>
        <v>6.9582251157291358E-2</v>
      </c>
      <c r="Q235" s="125">
        <v>743681.16593242751</v>
      </c>
      <c r="R235" s="122">
        <v>763578.64142987004</v>
      </c>
      <c r="S235" s="122">
        <f t="shared" si="14"/>
        <v>19897.47549744253</v>
      </c>
      <c r="T235" s="126">
        <f t="shared" si="15"/>
        <v>2.6755384442868166E-2</v>
      </c>
    </row>
    <row r="236" spans="1:20" s="115" customFormat="1" ht="13" x14ac:dyDescent="0.3">
      <c r="A236" s="115">
        <v>230</v>
      </c>
      <c r="B236" s="124" t="s">
        <v>196</v>
      </c>
      <c r="C236" s="117">
        <v>51.29999999999999</v>
      </c>
      <c r="D236" s="118">
        <v>14589.264000000003</v>
      </c>
      <c r="E236" s="119">
        <v>0.77486403344777199</v>
      </c>
      <c r="F236" s="120">
        <v>1</v>
      </c>
      <c r="G236" s="119">
        <v>0.11734334663224588</v>
      </c>
      <c r="H236" s="117">
        <v>57</v>
      </c>
      <c r="I236" s="115">
        <v>0</v>
      </c>
      <c r="J236" s="120">
        <v>1</v>
      </c>
      <c r="K236" s="115" t="s">
        <v>34</v>
      </c>
      <c r="L236" s="125">
        <v>467366.71837333316</v>
      </c>
      <c r="M236" s="122">
        <v>471102.6321866666</v>
      </c>
      <c r="N236" s="122">
        <f t="shared" si="12"/>
        <v>3735.9138133334345</v>
      </c>
      <c r="O236" s="126">
        <f t="shared" si="13"/>
        <v>7.993538406706106E-3</v>
      </c>
      <c r="Q236" s="125">
        <v>1271948.8542066664</v>
      </c>
      <c r="R236" s="122">
        <v>1275684.7680199998</v>
      </c>
      <c r="S236" s="122">
        <f t="shared" si="14"/>
        <v>3735.9138133334927</v>
      </c>
      <c r="T236" s="126">
        <f t="shared" si="15"/>
        <v>2.9371572614557986E-3</v>
      </c>
    </row>
    <row r="237" spans="1:20" s="115" customFormat="1" ht="13" x14ac:dyDescent="0.3">
      <c r="A237" s="115">
        <v>231</v>
      </c>
      <c r="B237" s="124" t="s">
        <v>196</v>
      </c>
      <c r="C237" s="117">
        <v>106.20000000000003</v>
      </c>
      <c r="D237" s="118">
        <v>314.69066666666669</v>
      </c>
      <c r="E237" s="119">
        <v>1.5001500035594063E-2</v>
      </c>
      <c r="F237" s="120">
        <v>0.55398999999999987</v>
      </c>
      <c r="G237" s="119">
        <v>1</v>
      </c>
      <c r="H237" s="117">
        <v>118</v>
      </c>
      <c r="I237" s="115">
        <v>95</v>
      </c>
      <c r="J237" s="120">
        <v>1</v>
      </c>
      <c r="K237" s="115" t="s">
        <v>35</v>
      </c>
      <c r="L237" s="125">
        <v>334029.87938008335</v>
      </c>
      <c r="M237" s="122">
        <v>265678.97839341668</v>
      </c>
      <c r="N237" s="122">
        <f t="shared" si="12"/>
        <v>-68350.900986666675</v>
      </c>
      <c r="O237" s="126">
        <f t="shared" si="13"/>
        <v>-0.20462511052459495</v>
      </c>
      <c r="Q237" s="125">
        <v>354914.54438008333</v>
      </c>
      <c r="R237" s="122">
        <v>286563.64339341666</v>
      </c>
      <c r="S237" s="122">
        <f t="shared" si="14"/>
        <v>-68350.900986666675</v>
      </c>
      <c r="T237" s="126">
        <f t="shared" si="15"/>
        <v>-0.19258410811552615</v>
      </c>
    </row>
    <row r="238" spans="1:20" s="115" customFormat="1" ht="13" x14ac:dyDescent="0.3">
      <c r="A238" s="115">
        <v>232</v>
      </c>
      <c r="B238" s="124" t="s">
        <v>196</v>
      </c>
      <c r="C238" s="117">
        <v>28.350000000000005</v>
      </c>
      <c r="D238" s="118">
        <v>319.80130000000003</v>
      </c>
      <c r="E238" s="119">
        <v>1.8909664206409913E-2</v>
      </c>
      <c r="F238" s="120">
        <v>0.25301000000000007</v>
      </c>
      <c r="G238" s="119">
        <v>1</v>
      </c>
      <c r="H238" s="117">
        <v>31.5</v>
      </c>
      <c r="I238" s="115">
        <v>0</v>
      </c>
      <c r="J238" s="120">
        <v>1</v>
      </c>
      <c r="K238" s="115" t="s">
        <v>34</v>
      </c>
      <c r="L238" s="125">
        <v>93041.496411250017</v>
      </c>
      <c r="M238" s="122">
        <v>76816.043552250005</v>
      </c>
      <c r="N238" s="122">
        <f t="shared" si="12"/>
        <v>-16225.452859000012</v>
      </c>
      <c r="O238" s="126">
        <f t="shared" si="13"/>
        <v>-0.17438942283647674</v>
      </c>
      <c r="Q238" s="125">
        <v>109401.82641125002</v>
      </c>
      <c r="R238" s="122">
        <v>93176.373552250006</v>
      </c>
      <c r="S238" s="122">
        <f t="shared" si="14"/>
        <v>-16225.452859000012</v>
      </c>
      <c r="T238" s="126">
        <f t="shared" si="15"/>
        <v>-0.14831062141510568</v>
      </c>
    </row>
    <row r="239" spans="1:20" s="115" customFormat="1" ht="13" x14ac:dyDescent="0.3">
      <c r="A239" s="115">
        <v>233</v>
      </c>
      <c r="B239" s="124" t="s">
        <v>196</v>
      </c>
      <c r="C239" s="117">
        <v>23.501933333333337</v>
      </c>
      <c r="D239" s="118">
        <v>7.5107416666666671</v>
      </c>
      <c r="E239" s="119">
        <v>1.0376681473507213E-3</v>
      </c>
      <c r="F239" s="120">
        <v>0.20312000000000005</v>
      </c>
      <c r="G239" s="119">
        <v>1</v>
      </c>
      <c r="H239" s="117">
        <v>26</v>
      </c>
      <c r="I239" s="115">
        <v>102</v>
      </c>
      <c r="J239" s="120">
        <v>1</v>
      </c>
      <c r="K239" s="115" t="s">
        <v>35</v>
      </c>
      <c r="L239" s="125">
        <v>76820.857725583337</v>
      </c>
      <c r="M239" s="122">
        <v>61162.431381666662</v>
      </c>
      <c r="N239" s="122">
        <f t="shared" si="12"/>
        <v>-15658.426343916675</v>
      </c>
      <c r="O239" s="126">
        <f t="shared" si="13"/>
        <v>-0.20383040241298964</v>
      </c>
      <c r="Q239" s="125">
        <v>77003.889392249999</v>
      </c>
      <c r="R239" s="122">
        <v>61345.463048333331</v>
      </c>
      <c r="S239" s="122">
        <f t="shared" si="14"/>
        <v>-15658.426343916668</v>
      </c>
      <c r="T239" s="126">
        <f t="shared" si="15"/>
        <v>-0.20334591495962279</v>
      </c>
    </row>
    <row r="240" spans="1:20" s="115" customFormat="1" ht="13" x14ac:dyDescent="0.3">
      <c r="A240" s="115">
        <v>234</v>
      </c>
      <c r="B240" s="124" t="s">
        <v>196</v>
      </c>
      <c r="C240" s="117">
        <v>16.837499999999999</v>
      </c>
      <c r="D240" s="118">
        <v>2360.6453749999996</v>
      </c>
      <c r="E240" s="119">
        <v>0.34936914300683147</v>
      </c>
      <c r="F240" s="120">
        <v>1</v>
      </c>
      <c r="G240" s="119">
        <v>0.40419017271185254</v>
      </c>
      <c r="H240" s="117">
        <v>18.708333333333332</v>
      </c>
      <c r="I240" s="115">
        <v>0</v>
      </c>
      <c r="J240" s="120">
        <v>1</v>
      </c>
      <c r="K240" s="115" t="s">
        <v>34</v>
      </c>
      <c r="L240" s="125">
        <v>115431.02052458333</v>
      </c>
      <c r="M240" s="122">
        <v>108507.03562166666</v>
      </c>
      <c r="N240" s="122">
        <f t="shared" si="12"/>
        <v>-6923.9849029166799</v>
      </c>
      <c r="O240" s="126">
        <f t="shared" si="13"/>
        <v>-5.9983745023219986E-2</v>
      </c>
      <c r="Q240" s="125">
        <v>235912.11469125</v>
      </c>
      <c r="R240" s="122">
        <v>228988.12978833332</v>
      </c>
      <c r="S240" s="122">
        <f t="shared" si="14"/>
        <v>-6923.9849029166799</v>
      </c>
      <c r="T240" s="126">
        <f t="shared" si="15"/>
        <v>-2.9349848828147066E-2</v>
      </c>
    </row>
    <row r="241" spans="1:20" s="115" customFormat="1" ht="13" x14ac:dyDescent="0.3">
      <c r="A241" s="115">
        <v>235</v>
      </c>
      <c r="B241" s="124" t="s">
        <v>196</v>
      </c>
      <c r="C241" s="117">
        <v>20.38422222222222</v>
      </c>
      <c r="D241" s="118">
        <v>11958.146133333334</v>
      </c>
      <c r="E241" s="119">
        <v>0.54768930881519551</v>
      </c>
      <c r="F241" s="120">
        <v>1</v>
      </c>
      <c r="G241" s="119">
        <v>0.1465948609490999</v>
      </c>
      <c r="H241" s="117">
        <v>16.444444444444443</v>
      </c>
      <c r="I241" s="115">
        <v>0</v>
      </c>
      <c r="J241" s="120">
        <v>1</v>
      </c>
      <c r="K241" s="115" t="s">
        <v>34</v>
      </c>
      <c r="L241" s="125">
        <v>242630.71440599998</v>
      </c>
      <c r="M241" s="122">
        <v>252692.12317800001</v>
      </c>
      <c r="N241" s="122">
        <f t="shared" si="12"/>
        <v>10061.408772000024</v>
      </c>
      <c r="O241" s="126">
        <f t="shared" si="13"/>
        <v>4.1467993022367401E-2</v>
      </c>
      <c r="Q241" s="125">
        <v>692295.27357266657</v>
      </c>
      <c r="R241" s="122">
        <v>702356.68234466657</v>
      </c>
      <c r="S241" s="122">
        <f t="shared" si="14"/>
        <v>10061.408771999995</v>
      </c>
      <c r="T241" s="126">
        <f t="shared" si="15"/>
        <v>1.4533406706761089E-2</v>
      </c>
    </row>
    <row r="242" spans="1:20" s="115" customFormat="1" ht="13" x14ac:dyDescent="0.3">
      <c r="A242" s="115">
        <v>236</v>
      </c>
      <c r="B242" s="124" t="s">
        <v>196</v>
      </c>
      <c r="C242" s="117">
        <v>1.3025666666666667</v>
      </c>
      <c r="D242" s="118">
        <v>54.909533333333336</v>
      </c>
      <c r="E242" s="119">
        <v>1.5893031358347149E-2</v>
      </c>
      <c r="F242" s="120">
        <v>0.33580666666666659</v>
      </c>
      <c r="G242" s="119">
        <v>0.9317194289261328</v>
      </c>
      <c r="H242" s="117">
        <v>0.75</v>
      </c>
      <c r="I242" s="115">
        <v>201.6</v>
      </c>
      <c r="J242" s="120">
        <v>1</v>
      </c>
      <c r="K242" s="115" t="s">
        <v>37</v>
      </c>
      <c r="L242" s="125">
        <v>3843.0359562499998</v>
      </c>
      <c r="M242" s="122">
        <v>3483.6280899166663</v>
      </c>
      <c r="N242" s="122">
        <f t="shared" si="12"/>
        <v>-359.40786633333346</v>
      </c>
      <c r="O242" s="126">
        <f t="shared" si="13"/>
        <v>-9.3521858870152352E-2</v>
      </c>
      <c r="Q242" s="125">
        <v>5534.7451229166663</v>
      </c>
      <c r="R242" s="122">
        <v>5175.3372565833333</v>
      </c>
      <c r="S242" s="122">
        <f t="shared" si="14"/>
        <v>-359.407866333333</v>
      </c>
      <c r="T242" s="126">
        <f t="shared" si="15"/>
        <v>-6.4936660740745084E-2</v>
      </c>
    </row>
    <row r="243" spans="1:20" s="115" customFormat="1" ht="13" x14ac:dyDescent="0.3">
      <c r="A243" s="115">
        <v>237</v>
      </c>
      <c r="B243" s="124" t="s">
        <v>196</v>
      </c>
      <c r="C243" s="117">
        <v>0.9</v>
      </c>
      <c r="D243" s="118">
        <v>0</v>
      </c>
      <c r="E243" s="119">
        <v>0</v>
      </c>
      <c r="F243" s="120">
        <v>4.7200000000000002E-3</v>
      </c>
      <c r="G243" s="119">
        <v>0</v>
      </c>
      <c r="H243" s="117">
        <v>1</v>
      </c>
      <c r="I243" s="115">
        <v>105</v>
      </c>
      <c r="J243" s="120">
        <v>1</v>
      </c>
      <c r="K243" s="115" t="s">
        <v>37</v>
      </c>
      <c r="L243" s="125">
        <v>466.42526900000007</v>
      </c>
      <c r="M243" s="122">
        <v>366.07526899999999</v>
      </c>
      <c r="N243" s="122">
        <f t="shared" si="12"/>
        <v>-100.35000000000008</v>
      </c>
      <c r="O243" s="126">
        <f t="shared" si="13"/>
        <v>-0.21514700568249029</v>
      </c>
      <c r="Q243" s="125">
        <v>466.42526900000007</v>
      </c>
      <c r="R243" s="122">
        <v>366.07526899999999</v>
      </c>
      <c r="S243" s="122">
        <f t="shared" si="14"/>
        <v>-100.35000000000008</v>
      </c>
      <c r="T243" s="126">
        <f t="shared" si="15"/>
        <v>-0.21514700568249029</v>
      </c>
    </row>
    <row r="244" spans="1:20" s="115" customFormat="1" ht="13" x14ac:dyDescent="0.3">
      <c r="A244" s="115">
        <v>238</v>
      </c>
      <c r="B244" s="124" t="s">
        <v>39</v>
      </c>
      <c r="C244" s="117">
        <v>90.341999999999999</v>
      </c>
      <c r="D244" s="118">
        <v>34810.804871666667</v>
      </c>
      <c r="E244" s="119">
        <v>0.61394206076608748</v>
      </c>
      <c r="F244" s="120">
        <v>1</v>
      </c>
      <c r="G244" s="119">
        <v>2.6865975744523984E-2</v>
      </c>
      <c r="H244" s="117">
        <v>100.38</v>
      </c>
      <c r="I244" s="115">
        <v>0</v>
      </c>
      <c r="J244" s="120">
        <v>1</v>
      </c>
      <c r="K244" s="115" t="s">
        <v>34</v>
      </c>
      <c r="L244" s="125">
        <v>1305210.3803491169</v>
      </c>
      <c r="M244" s="122">
        <v>1266958.7319659668</v>
      </c>
      <c r="N244" s="122">
        <f t="shared" si="12"/>
        <v>-38251.64838315011</v>
      </c>
      <c r="O244" s="126">
        <f t="shared" si="13"/>
        <v>-2.9306883364594895E-2</v>
      </c>
      <c r="Q244" s="125">
        <v>3369058.355349117</v>
      </c>
      <c r="R244" s="122">
        <v>3330806.7069659671</v>
      </c>
      <c r="S244" s="122">
        <f t="shared" si="14"/>
        <v>-38251.648383149877</v>
      </c>
      <c r="T244" s="126">
        <f t="shared" si="15"/>
        <v>-1.1353809981479548E-2</v>
      </c>
    </row>
    <row r="245" spans="1:20" s="115" customFormat="1" ht="13" x14ac:dyDescent="0.3">
      <c r="A245" s="115">
        <v>239</v>
      </c>
      <c r="B245" s="124" t="s">
        <v>39</v>
      </c>
      <c r="C245" s="117">
        <v>53.120557766666671</v>
      </c>
      <c r="D245" s="118">
        <v>26700.871697499999</v>
      </c>
      <c r="E245" s="119">
        <v>0.66683119471217711</v>
      </c>
      <c r="F245" s="120">
        <v>1</v>
      </c>
      <c r="G245" s="119">
        <v>0.14074919071035707</v>
      </c>
      <c r="H245" s="117">
        <v>58.409999999999975</v>
      </c>
      <c r="I245" s="115">
        <v>0</v>
      </c>
      <c r="J245" s="120">
        <v>1</v>
      </c>
      <c r="K245" s="115" t="s">
        <v>34</v>
      </c>
      <c r="L245" s="125">
        <v>905048.57931745832</v>
      </c>
      <c r="M245" s="122">
        <v>904686.57795246656</v>
      </c>
      <c r="N245" s="122">
        <f t="shared" si="12"/>
        <v>-362.00136499176733</v>
      </c>
      <c r="O245" s="126">
        <f t="shared" si="13"/>
        <v>-3.9998003782821292E-4</v>
      </c>
      <c r="Q245" s="125">
        <v>2470237.410984125</v>
      </c>
      <c r="R245" s="122">
        <v>2469875.4096191335</v>
      </c>
      <c r="S245" s="122">
        <f t="shared" si="14"/>
        <v>-362.0013649915345</v>
      </c>
      <c r="T245" s="126">
        <f t="shared" si="15"/>
        <v>-1.4654517148103417E-4</v>
      </c>
    </row>
    <row r="246" spans="1:20" s="115" customFormat="1" ht="13" x14ac:dyDescent="0.3">
      <c r="A246" s="115">
        <v>240</v>
      </c>
      <c r="B246" s="124" t="s">
        <v>39</v>
      </c>
      <c r="C246" s="117">
        <v>38.964640766666669</v>
      </c>
      <c r="D246" s="118">
        <v>18673.024980833336</v>
      </c>
      <c r="E246" s="119">
        <v>0.63009610994087861</v>
      </c>
      <c r="F246" s="120">
        <v>1</v>
      </c>
      <c r="G246" s="119">
        <v>5.9481123240741951E-2</v>
      </c>
      <c r="H246" s="117">
        <v>36</v>
      </c>
      <c r="I246" s="115">
        <v>0</v>
      </c>
      <c r="J246" s="120">
        <v>1</v>
      </c>
      <c r="K246" s="115" t="s">
        <v>34</v>
      </c>
      <c r="L246" s="125">
        <v>679711.50015395833</v>
      </c>
      <c r="M246" s="122">
        <v>669950.38156679983</v>
      </c>
      <c r="N246" s="122">
        <f t="shared" si="12"/>
        <v>-9761.1185871585039</v>
      </c>
      <c r="O246" s="126">
        <f t="shared" si="13"/>
        <v>-1.4360678883537439E-2</v>
      </c>
      <c r="Q246" s="125">
        <v>1782247.6951539582</v>
      </c>
      <c r="R246" s="122">
        <v>1772486.5765667995</v>
      </c>
      <c r="S246" s="122">
        <f t="shared" si="14"/>
        <v>-9761.1185871586204</v>
      </c>
      <c r="T246" s="126">
        <f t="shared" si="15"/>
        <v>-5.4768585835177153E-3</v>
      </c>
    </row>
    <row r="247" spans="1:20" s="115" customFormat="1" ht="13" x14ac:dyDescent="0.3">
      <c r="A247" s="115">
        <v>241</v>
      </c>
      <c r="B247" s="124" t="s">
        <v>39</v>
      </c>
      <c r="C247" s="117">
        <v>108</v>
      </c>
      <c r="D247" s="118">
        <v>46703.723890000001</v>
      </c>
      <c r="E247" s="119">
        <v>0.61067707980906283</v>
      </c>
      <c r="F247" s="120">
        <v>1</v>
      </c>
      <c r="G247" s="119">
        <v>6.9102058805541322E-2</v>
      </c>
      <c r="H247" s="117">
        <v>120</v>
      </c>
      <c r="I247" s="115">
        <v>0</v>
      </c>
      <c r="J247" s="120">
        <v>1</v>
      </c>
      <c r="K247" s="115" t="s">
        <v>34</v>
      </c>
      <c r="L247" s="125">
        <v>1674320.2596733663</v>
      </c>
      <c r="M247" s="122">
        <v>1633025.0886106668</v>
      </c>
      <c r="N247" s="122">
        <f t="shared" si="12"/>
        <v>-41295.171062699519</v>
      </c>
      <c r="O247" s="126">
        <f t="shared" si="13"/>
        <v>-2.4663842430453276E-2</v>
      </c>
      <c r="Q247" s="125">
        <v>4450380.6805066988</v>
      </c>
      <c r="R247" s="122">
        <v>4409085.5094440002</v>
      </c>
      <c r="S247" s="122">
        <f t="shared" si="14"/>
        <v>-41295.171062698588</v>
      </c>
      <c r="T247" s="126">
        <f t="shared" si="15"/>
        <v>-9.2790199372330823E-3</v>
      </c>
    </row>
    <row r="248" spans="1:20" s="115" customFormat="1" ht="13" x14ac:dyDescent="0.3">
      <c r="A248" s="115">
        <v>242</v>
      </c>
      <c r="B248" s="124" t="s">
        <v>39</v>
      </c>
      <c r="C248" s="117">
        <v>105.29999999999997</v>
      </c>
      <c r="D248" s="118">
        <v>39539.425565833335</v>
      </c>
      <c r="E248" s="119">
        <v>0.57165905429263808</v>
      </c>
      <c r="F248" s="120">
        <v>1</v>
      </c>
      <c r="G248" s="119">
        <v>7.9507197342182589E-2</v>
      </c>
      <c r="H248" s="117">
        <v>117</v>
      </c>
      <c r="I248" s="115">
        <v>0</v>
      </c>
      <c r="J248" s="120">
        <v>1</v>
      </c>
      <c r="K248" s="115" t="s">
        <v>34</v>
      </c>
      <c r="L248" s="125">
        <v>1531892.2739399085</v>
      </c>
      <c r="M248" s="122">
        <v>1469511.1419724331</v>
      </c>
      <c r="N248" s="122">
        <f t="shared" si="12"/>
        <v>-62381.131967475405</v>
      </c>
      <c r="O248" s="126">
        <f t="shared" si="13"/>
        <v>-4.0721617981032021E-2</v>
      </c>
      <c r="Q248" s="125">
        <v>3937050.9364399086</v>
      </c>
      <c r="R248" s="122">
        <v>3874669.8044724334</v>
      </c>
      <c r="S248" s="122">
        <f t="shared" si="14"/>
        <v>-62381.131967475172</v>
      </c>
      <c r="T248" s="126">
        <f t="shared" si="15"/>
        <v>-1.5844634213415466E-2</v>
      </c>
    </row>
    <row r="249" spans="1:20" s="115" customFormat="1" ht="13" x14ac:dyDescent="0.3">
      <c r="A249" s="115">
        <v>243</v>
      </c>
      <c r="B249" s="124" t="s">
        <v>39</v>
      </c>
      <c r="C249" s="117">
        <v>48.591169666666666</v>
      </c>
      <c r="D249" s="118">
        <v>23254.344354999997</v>
      </c>
      <c r="E249" s="119">
        <v>0.58001939802676017</v>
      </c>
      <c r="F249" s="120">
        <v>1</v>
      </c>
      <c r="G249" s="119">
        <v>8.9883265614935759E-2</v>
      </c>
      <c r="H249" s="117">
        <v>53.87</v>
      </c>
      <c r="I249" s="115">
        <v>0</v>
      </c>
      <c r="J249" s="120">
        <v>1</v>
      </c>
      <c r="K249" s="115" t="s">
        <v>34</v>
      </c>
      <c r="L249" s="125">
        <v>857101.72932648321</v>
      </c>
      <c r="M249" s="122">
        <v>835342.18580849993</v>
      </c>
      <c r="N249" s="122">
        <f t="shared" si="12"/>
        <v>-21759.543517983286</v>
      </c>
      <c r="O249" s="126">
        <f t="shared" si="13"/>
        <v>-2.5387352251735735E-2</v>
      </c>
      <c r="Q249" s="125">
        <v>2250087.1909931498</v>
      </c>
      <c r="R249" s="122">
        <v>2228327.6474751667</v>
      </c>
      <c r="S249" s="122">
        <f t="shared" si="14"/>
        <v>-21759.543517983053</v>
      </c>
      <c r="T249" s="126">
        <f t="shared" si="15"/>
        <v>-9.6705334820286516E-3</v>
      </c>
    </row>
    <row r="250" spans="1:20" s="115" customFormat="1" ht="13" x14ac:dyDescent="0.3">
      <c r="A250" s="115">
        <v>244</v>
      </c>
      <c r="B250" s="124" t="s">
        <v>39</v>
      </c>
      <c r="C250" s="117">
        <v>42.932146599999989</v>
      </c>
      <c r="D250" s="118">
        <v>26394.903022499999</v>
      </c>
      <c r="E250" s="119">
        <v>0.59806858594127055</v>
      </c>
      <c r="F250" s="120">
        <v>1</v>
      </c>
      <c r="G250" s="119">
        <v>4.7945354128105078E-2</v>
      </c>
      <c r="H250" s="117">
        <v>31.5</v>
      </c>
      <c r="I250" s="115">
        <v>0</v>
      </c>
      <c r="J250" s="120">
        <v>1</v>
      </c>
      <c r="K250" s="115" t="s">
        <v>34</v>
      </c>
      <c r="L250" s="125">
        <v>905117.39292730845</v>
      </c>
      <c r="M250" s="122">
        <v>891940.60442139988</v>
      </c>
      <c r="N250" s="122">
        <f t="shared" si="12"/>
        <v>-13176.788505908567</v>
      </c>
      <c r="O250" s="126">
        <f t="shared" si="13"/>
        <v>-1.4558098881839539E-2</v>
      </c>
      <c r="Q250" s="125">
        <v>2473030.6537606418</v>
      </c>
      <c r="R250" s="122">
        <v>2459853.8652547332</v>
      </c>
      <c r="S250" s="122">
        <f t="shared" si="14"/>
        <v>-13176.788505908567</v>
      </c>
      <c r="T250" s="126">
        <f t="shared" si="15"/>
        <v>-5.3281945720612626E-3</v>
      </c>
    </row>
    <row r="251" spans="1:20" s="115" customFormat="1" ht="13" x14ac:dyDescent="0.3">
      <c r="A251" s="115">
        <v>245</v>
      </c>
      <c r="B251" s="124" t="s">
        <v>39</v>
      </c>
      <c r="C251" s="117">
        <v>82.82124443333332</v>
      </c>
      <c r="D251" s="118">
        <v>41870.22769</v>
      </c>
      <c r="E251" s="119">
        <v>0.63345870675037652</v>
      </c>
      <c r="F251" s="120">
        <v>1</v>
      </c>
      <c r="G251" s="119">
        <v>3.5868621725713479E-2</v>
      </c>
      <c r="H251" s="117">
        <v>92</v>
      </c>
      <c r="I251" s="115">
        <v>0</v>
      </c>
      <c r="J251" s="120">
        <v>1</v>
      </c>
      <c r="K251" s="115" t="s">
        <v>34</v>
      </c>
      <c r="L251" s="125">
        <v>1430190.5216258669</v>
      </c>
      <c r="M251" s="122">
        <v>1409453.5516032667</v>
      </c>
      <c r="N251" s="122">
        <f t="shared" si="12"/>
        <v>-20736.970022600144</v>
      </c>
      <c r="O251" s="126">
        <f t="shared" si="13"/>
        <v>-1.4499445849372555E-2</v>
      </c>
      <c r="Q251" s="125">
        <v>3895044.7791258674</v>
      </c>
      <c r="R251" s="122">
        <v>3874307.8091032673</v>
      </c>
      <c r="S251" s="122">
        <f t="shared" si="14"/>
        <v>-20736.970022600144</v>
      </c>
      <c r="T251" s="126">
        <f t="shared" si="15"/>
        <v>-5.3239362314222152E-3</v>
      </c>
    </row>
    <row r="252" spans="1:20" s="115" customFormat="1" ht="13" x14ac:dyDescent="0.3">
      <c r="A252" s="115">
        <v>246</v>
      </c>
      <c r="B252" s="124" t="s">
        <v>39</v>
      </c>
      <c r="C252" s="117">
        <v>26.012458333333338</v>
      </c>
      <c r="D252" s="118">
        <v>10312.350139250002</v>
      </c>
      <c r="E252" s="119">
        <v>0.53893425780049375</v>
      </c>
      <c r="F252" s="120">
        <v>1</v>
      </c>
      <c r="G252" s="119">
        <v>0.19075893556898393</v>
      </c>
      <c r="H252" s="117">
        <v>27</v>
      </c>
      <c r="I252" s="115">
        <v>0</v>
      </c>
      <c r="J252" s="120">
        <v>1</v>
      </c>
      <c r="K252" s="115" t="s">
        <v>34</v>
      </c>
      <c r="L252" s="125">
        <v>414192.98892531748</v>
      </c>
      <c r="M252" s="122">
        <v>406209.00726035674</v>
      </c>
      <c r="N252" s="122">
        <f t="shared" si="12"/>
        <v>-7983.9816649607383</v>
      </c>
      <c r="O252" s="126">
        <f t="shared" si="13"/>
        <v>-1.9275994230796404E-2</v>
      </c>
      <c r="Q252" s="125">
        <v>1032859.9939253174</v>
      </c>
      <c r="R252" s="122">
        <v>1024876.0122603567</v>
      </c>
      <c r="S252" s="122">
        <f t="shared" si="14"/>
        <v>-7983.9816649607383</v>
      </c>
      <c r="T252" s="126">
        <f t="shared" si="15"/>
        <v>-7.7299747418990775E-3</v>
      </c>
    </row>
    <row r="253" spans="1:20" s="115" customFormat="1" ht="13" x14ac:dyDescent="0.3">
      <c r="A253" s="115">
        <v>247</v>
      </c>
      <c r="B253" s="124" t="s">
        <v>39</v>
      </c>
      <c r="C253" s="117">
        <v>37.541843300000004</v>
      </c>
      <c r="D253" s="118">
        <v>17197.483826666667</v>
      </c>
      <c r="E253" s="119">
        <v>0.58575434625023448</v>
      </c>
      <c r="F253" s="120">
        <v>1</v>
      </c>
      <c r="G253" s="119">
        <v>0.16866854142656929</v>
      </c>
      <c r="H253" s="117">
        <v>40.19</v>
      </c>
      <c r="I253" s="115">
        <v>0</v>
      </c>
      <c r="J253" s="120">
        <v>1</v>
      </c>
      <c r="K253" s="115" t="s">
        <v>34</v>
      </c>
      <c r="L253" s="125">
        <v>635826.15709739982</v>
      </c>
      <c r="M253" s="122">
        <v>626817.48445756652</v>
      </c>
      <c r="N253" s="122">
        <f t="shared" si="12"/>
        <v>-9008.6726398332976</v>
      </c>
      <c r="O253" s="126">
        <f t="shared" si="13"/>
        <v>-1.4168452397363848E-2</v>
      </c>
      <c r="Q253" s="125">
        <v>1667924.2695974</v>
      </c>
      <c r="R253" s="122">
        <v>1658915.5969575667</v>
      </c>
      <c r="S253" s="122">
        <f t="shared" si="14"/>
        <v>-9008.6726398332976</v>
      </c>
      <c r="T253" s="126">
        <f t="shared" si="15"/>
        <v>-5.4011280991838988E-3</v>
      </c>
    </row>
    <row r="254" spans="1:20" s="115" customFormat="1" ht="13" x14ac:dyDescent="0.3">
      <c r="A254" s="115">
        <v>248</v>
      </c>
      <c r="B254" s="124" t="s">
        <v>39</v>
      </c>
      <c r="C254" s="117">
        <v>67.5</v>
      </c>
      <c r="D254" s="118">
        <v>28919.753260000001</v>
      </c>
      <c r="E254" s="119">
        <v>0.5097595986226241</v>
      </c>
      <c r="F254" s="120">
        <v>1</v>
      </c>
      <c r="G254" s="119">
        <v>0.12785901342865558</v>
      </c>
      <c r="H254" s="117">
        <v>75</v>
      </c>
      <c r="I254" s="115">
        <v>0</v>
      </c>
      <c r="J254" s="120">
        <v>1</v>
      </c>
      <c r="K254" s="115" t="s">
        <v>34</v>
      </c>
      <c r="L254" s="125">
        <v>1058221.5463575332</v>
      </c>
      <c r="M254" s="122">
        <v>1034149.8279290666</v>
      </c>
      <c r="N254" s="122">
        <f t="shared" si="12"/>
        <v>-24071.718428466585</v>
      </c>
      <c r="O254" s="126">
        <f t="shared" si="13"/>
        <v>-2.2747333496773898E-2</v>
      </c>
      <c r="Q254" s="125">
        <v>2782981.3963575331</v>
      </c>
      <c r="R254" s="122">
        <v>2758909.6779290666</v>
      </c>
      <c r="S254" s="122">
        <f t="shared" si="14"/>
        <v>-24071.718428466469</v>
      </c>
      <c r="T254" s="126">
        <f t="shared" si="15"/>
        <v>-8.6496152866750772E-3</v>
      </c>
    </row>
    <row r="255" spans="1:20" s="115" customFormat="1" ht="13" x14ac:dyDescent="0.3">
      <c r="A255" s="115">
        <v>249</v>
      </c>
      <c r="B255" s="124" t="s">
        <v>39</v>
      </c>
      <c r="C255" s="117">
        <v>24.230799999999991</v>
      </c>
      <c r="D255" s="118">
        <v>10140.139062833334</v>
      </c>
      <c r="E255" s="119">
        <v>0.5921955946279942</v>
      </c>
      <c r="F255" s="120">
        <v>1</v>
      </c>
      <c r="G255" s="119">
        <v>6.7219090704329076E-2</v>
      </c>
      <c r="H255" s="117">
        <v>24</v>
      </c>
      <c r="I255" s="115">
        <v>0</v>
      </c>
      <c r="J255" s="120">
        <v>1</v>
      </c>
      <c r="K255" s="115" t="s">
        <v>34</v>
      </c>
      <c r="L255" s="125">
        <v>397616.49665151164</v>
      </c>
      <c r="M255" s="122">
        <v>391633.05321999331</v>
      </c>
      <c r="N255" s="122">
        <f t="shared" si="12"/>
        <v>-5983.4434315183316</v>
      </c>
      <c r="O255" s="126">
        <f t="shared" si="13"/>
        <v>-1.5048277629090629E-2</v>
      </c>
      <c r="Q255" s="125">
        <v>992046.85331817844</v>
      </c>
      <c r="R255" s="122">
        <v>986063.40988666005</v>
      </c>
      <c r="S255" s="122">
        <f t="shared" si="14"/>
        <v>-5983.4434315183898</v>
      </c>
      <c r="T255" s="126">
        <f t="shared" si="15"/>
        <v>-6.0314121369420088E-3</v>
      </c>
    </row>
    <row r="256" spans="1:20" s="115" customFormat="1" ht="13" x14ac:dyDescent="0.3">
      <c r="A256" s="115">
        <v>250</v>
      </c>
      <c r="B256" s="124" t="s">
        <v>39</v>
      </c>
      <c r="C256" s="117">
        <v>19.416241500000002</v>
      </c>
      <c r="D256" s="118">
        <v>8492.4399725000003</v>
      </c>
      <c r="E256" s="119">
        <v>0.5742206441797888</v>
      </c>
      <c r="F256" s="120">
        <v>1</v>
      </c>
      <c r="G256" s="119">
        <v>5.3081581552200108E-2</v>
      </c>
      <c r="H256" s="117">
        <v>20</v>
      </c>
      <c r="I256" s="115">
        <v>0</v>
      </c>
      <c r="J256" s="120">
        <v>1</v>
      </c>
      <c r="K256" s="115" t="s">
        <v>34</v>
      </c>
      <c r="L256" s="125">
        <v>350052.66516194161</v>
      </c>
      <c r="M256" s="122">
        <v>339883.82069610001</v>
      </c>
      <c r="N256" s="122">
        <f t="shared" si="12"/>
        <v>-10168.844465841597</v>
      </c>
      <c r="O256" s="126">
        <f t="shared" si="13"/>
        <v>-2.9049470202254509E-2</v>
      </c>
      <c r="Q256" s="125">
        <v>856998.98266194155</v>
      </c>
      <c r="R256" s="122">
        <v>846830.13819610002</v>
      </c>
      <c r="S256" s="122">
        <f t="shared" si="14"/>
        <v>-10168.844465841539</v>
      </c>
      <c r="T256" s="126">
        <f t="shared" si="15"/>
        <v>-1.1865643567342272E-2</v>
      </c>
    </row>
    <row r="257" spans="1:20" s="115" customFormat="1" ht="13" x14ac:dyDescent="0.3">
      <c r="A257" s="115">
        <v>251</v>
      </c>
      <c r="B257" s="124" t="s">
        <v>39</v>
      </c>
      <c r="C257" s="117">
        <v>53.39729999999998</v>
      </c>
      <c r="D257" s="118">
        <v>21986.548472499999</v>
      </c>
      <c r="E257" s="119">
        <v>0.60827194961949527</v>
      </c>
      <c r="F257" s="120">
        <v>1</v>
      </c>
      <c r="G257" s="119">
        <v>5.6314421583208985E-2</v>
      </c>
      <c r="H257" s="117">
        <v>51</v>
      </c>
      <c r="I257" s="115">
        <v>0</v>
      </c>
      <c r="J257" s="120">
        <v>1</v>
      </c>
      <c r="K257" s="115" t="s">
        <v>34</v>
      </c>
      <c r="L257" s="125">
        <v>822975.21350657486</v>
      </c>
      <c r="M257" s="122">
        <v>804948.65781589982</v>
      </c>
      <c r="N257" s="122">
        <f t="shared" si="12"/>
        <v>-18026.555690675043</v>
      </c>
      <c r="O257" s="126">
        <f t="shared" si="13"/>
        <v>-2.1904129547069311E-2</v>
      </c>
      <c r="Q257" s="125">
        <v>2104661.8243399081</v>
      </c>
      <c r="R257" s="122">
        <v>2086635.268649233</v>
      </c>
      <c r="S257" s="122">
        <f t="shared" si="14"/>
        <v>-18026.555690675043</v>
      </c>
      <c r="T257" s="126">
        <f t="shared" si="15"/>
        <v>-8.565060420729952E-3</v>
      </c>
    </row>
    <row r="258" spans="1:20" s="115" customFormat="1" ht="13" x14ac:dyDescent="0.3">
      <c r="A258" s="115">
        <v>252</v>
      </c>
      <c r="B258" s="124" t="s">
        <v>39</v>
      </c>
      <c r="C258" s="117">
        <v>34.199999999999996</v>
      </c>
      <c r="D258" s="118">
        <v>12647.741714999996</v>
      </c>
      <c r="E258" s="119">
        <v>0.54175097533559446</v>
      </c>
      <c r="F258" s="120">
        <v>1</v>
      </c>
      <c r="G258" s="119">
        <v>0.12351441954920273</v>
      </c>
      <c r="H258" s="117">
        <v>38</v>
      </c>
      <c r="I258" s="115">
        <v>0</v>
      </c>
      <c r="J258" s="120">
        <v>1</v>
      </c>
      <c r="K258" s="115" t="s">
        <v>34</v>
      </c>
      <c r="L258" s="125">
        <v>508810.35819078324</v>
      </c>
      <c r="M258" s="122">
        <v>497087.04922166676</v>
      </c>
      <c r="N258" s="122">
        <f t="shared" si="12"/>
        <v>-11723.308969116479</v>
      </c>
      <c r="O258" s="126">
        <f t="shared" si="13"/>
        <v>-2.3040625609120784E-2</v>
      </c>
      <c r="Q258" s="125">
        <v>1253878.5881907833</v>
      </c>
      <c r="R258" s="122">
        <v>1242155.2792216667</v>
      </c>
      <c r="S258" s="122">
        <f t="shared" si="14"/>
        <v>-11723.308969116537</v>
      </c>
      <c r="T258" s="126">
        <f t="shared" si="15"/>
        <v>-9.3496364636324603E-3</v>
      </c>
    </row>
    <row r="259" spans="1:20" s="115" customFormat="1" ht="13" x14ac:dyDescent="0.3">
      <c r="A259" s="115">
        <v>253</v>
      </c>
      <c r="B259" s="124" t="s">
        <v>39</v>
      </c>
      <c r="C259" s="117">
        <v>91.927099999999996</v>
      </c>
      <c r="D259" s="118">
        <v>43909.515455833323</v>
      </c>
      <c r="E259" s="119">
        <v>0.65641196615669883</v>
      </c>
      <c r="F259" s="120">
        <v>1</v>
      </c>
      <c r="G259" s="119">
        <v>5.8483234461366052E-2</v>
      </c>
      <c r="H259" s="117">
        <v>102</v>
      </c>
      <c r="I259" s="115">
        <v>0</v>
      </c>
      <c r="J259" s="120">
        <v>1</v>
      </c>
      <c r="K259" s="115" t="s">
        <v>34</v>
      </c>
      <c r="L259" s="125">
        <v>1511501.1737435085</v>
      </c>
      <c r="M259" s="122">
        <v>1489555.2427666665</v>
      </c>
      <c r="N259" s="122">
        <f t="shared" si="12"/>
        <v>-21945.930976842064</v>
      </c>
      <c r="O259" s="126">
        <f t="shared" si="13"/>
        <v>-1.4519294697263754E-2</v>
      </c>
      <c r="Q259" s="125">
        <v>4104997.455410175</v>
      </c>
      <c r="R259" s="122">
        <v>4083051.5244333334</v>
      </c>
      <c r="S259" s="122">
        <f t="shared" si="14"/>
        <v>-21945.930976841599</v>
      </c>
      <c r="T259" s="126">
        <f t="shared" si="15"/>
        <v>-5.346149715127836E-3</v>
      </c>
    </row>
    <row r="260" spans="1:20" s="115" customFormat="1" ht="13" x14ac:dyDescent="0.3">
      <c r="A260" s="115">
        <v>254</v>
      </c>
      <c r="B260" s="124" t="s">
        <v>39</v>
      </c>
      <c r="C260" s="117">
        <v>47.135467566666669</v>
      </c>
      <c r="D260" s="118">
        <v>23071.915263333329</v>
      </c>
      <c r="E260" s="119">
        <v>0.59039243798920549</v>
      </c>
      <c r="F260" s="120">
        <v>1</v>
      </c>
      <c r="G260" s="119">
        <v>0.15129232479052113</v>
      </c>
      <c r="H260" s="117">
        <v>48</v>
      </c>
      <c r="I260" s="115">
        <v>0</v>
      </c>
      <c r="J260" s="120">
        <v>1</v>
      </c>
      <c r="K260" s="115" t="s">
        <v>34</v>
      </c>
      <c r="L260" s="125">
        <v>812399.43639503326</v>
      </c>
      <c r="M260" s="122">
        <v>804553.86279969988</v>
      </c>
      <c r="N260" s="122">
        <f t="shared" si="12"/>
        <v>-7845.5735953333788</v>
      </c>
      <c r="O260" s="126">
        <f t="shared" si="13"/>
        <v>-9.6572858668484227E-3</v>
      </c>
      <c r="Q260" s="125">
        <v>2167801.1213950338</v>
      </c>
      <c r="R260" s="122">
        <v>2159955.5477996999</v>
      </c>
      <c r="S260" s="122">
        <f t="shared" si="14"/>
        <v>-7845.5735953338444</v>
      </c>
      <c r="T260" s="126">
        <f t="shared" si="15"/>
        <v>-3.6191390058351032E-3</v>
      </c>
    </row>
    <row r="261" spans="1:20" s="115" customFormat="1" ht="13" x14ac:dyDescent="0.3">
      <c r="A261" s="115">
        <v>255</v>
      </c>
      <c r="B261" s="124" t="s">
        <v>39</v>
      </c>
      <c r="C261" s="117">
        <v>18.330373366666667</v>
      </c>
      <c r="D261" s="118">
        <v>7130.3363777500008</v>
      </c>
      <c r="E261" s="119">
        <v>0.50332394898101873</v>
      </c>
      <c r="F261" s="120">
        <v>1</v>
      </c>
      <c r="G261" s="119">
        <v>0.19838825765212587</v>
      </c>
      <c r="H261" s="117">
        <v>20</v>
      </c>
      <c r="I261" s="115">
        <v>0</v>
      </c>
      <c r="J261" s="120">
        <v>1</v>
      </c>
      <c r="K261" s="115" t="s">
        <v>34</v>
      </c>
      <c r="L261" s="125">
        <v>298339.72131131921</v>
      </c>
      <c r="M261" s="122">
        <v>292231.42441967007</v>
      </c>
      <c r="N261" s="122">
        <f t="shared" si="12"/>
        <v>-6108.2968916491373</v>
      </c>
      <c r="O261" s="126">
        <f t="shared" si="13"/>
        <v>-2.047429978415477E-2</v>
      </c>
      <c r="Q261" s="125">
        <v>703600.17631131923</v>
      </c>
      <c r="R261" s="122">
        <v>697491.87941967021</v>
      </c>
      <c r="S261" s="122">
        <f t="shared" si="14"/>
        <v>-6108.2968916490208</v>
      </c>
      <c r="T261" s="126">
        <f t="shared" si="15"/>
        <v>-8.68148857448027E-3</v>
      </c>
    </row>
    <row r="262" spans="1:20" s="115" customFormat="1" ht="13" x14ac:dyDescent="0.3">
      <c r="A262" s="115">
        <v>256</v>
      </c>
      <c r="B262" s="124" t="s">
        <v>39</v>
      </c>
      <c r="C262" s="117">
        <v>39.231308333333324</v>
      </c>
      <c r="D262" s="118">
        <v>16007.142044999999</v>
      </c>
      <c r="E262" s="119">
        <v>0.58596552878883823</v>
      </c>
      <c r="F262" s="120">
        <v>1</v>
      </c>
      <c r="G262" s="119">
        <v>8.1577486111120034E-2</v>
      </c>
      <c r="H262" s="117">
        <v>39</v>
      </c>
      <c r="I262" s="115">
        <v>0</v>
      </c>
      <c r="J262" s="120">
        <v>1</v>
      </c>
      <c r="K262" s="115" t="s">
        <v>34</v>
      </c>
      <c r="L262" s="125">
        <v>636254.33959438337</v>
      </c>
      <c r="M262" s="122">
        <v>615459.48391169996</v>
      </c>
      <c r="N262" s="122">
        <f t="shared" si="12"/>
        <v>-20794.85568268341</v>
      </c>
      <c r="O262" s="126">
        <f t="shared" si="13"/>
        <v>-3.2683243773143106E-2</v>
      </c>
      <c r="Q262" s="125">
        <v>1582371.6545943832</v>
      </c>
      <c r="R262" s="122">
        <v>1561576.7989117</v>
      </c>
      <c r="S262" s="122">
        <f t="shared" si="14"/>
        <v>-20794.855682683177</v>
      </c>
      <c r="T262" s="126">
        <f t="shared" si="15"/>
        <v>-1.3141574940568321E-2</v>
      </c>
    </row>
    <row r="263" spans="1:20" s="115" customFormat="1" ht="13" x14ac:dyDescent="0.3">
      <c r="A263" s="115">
        <v>257</v>
      </c>
      <c r="B263" s="124" t="s">
        <v>39</v>
      </c>
      <c r="C263" s="117">
        <v>63</v>
      </c>
      <c r="D263" s="118">
        <v>26542.270799166665</v>
      </c>
      <c r="E263" s="119">
        <v>0.60176926251586671</v>
      </c>
      <c r="F263" s="120">
        <v>1</v>
      </c>
      <c r="G263" s="119">
        <v>0.28308608653958445</v>
      </c>
      <c r="H263" s="117">
        <v>70</v>
      </c>
      <c r="I263" s="115">
        <v>0</v>
      </c>
      <c r="J263" s="120">
        <v>1</v>
      </c>
      <c r="K263" s="115" t="s">
        <v>34</v>
      </c>
      <c r="L263" s="125">
        <v>904071.94243090833</v>
      </c>
      <c r="M263" s="122">
        <v>911891.46691309998</v>
      </c>
      <c r="N263" s="122">
        <f t="shared" si="12"/>
        <v>7819.5244821916567</v>
      </c>
      <c r="O263" s="126">
        <f t="shared" si="13"/>
        <v>8.6492281368296606E-3</v>
      </c>
      <c r="Q263" s="125">
        <v>2453017.8299309085</v>
      </c>
      <c r="R263" s="122">
        <v>2460837.3544131001</v>
      </c>
      <c r="S263" s="122">
        <f t="shared" si="14"/>
        <v>7819.5244821915403</v>
      </c>
      <c r="T263" s="126">
        <f t="shared" si="15"/>
        <v>3.1877161212528911E-3</v>
      </c>
    </row>
    <row r="264" spans="1:20" s="115" customFormat="1" ht="13" x14ac:dyDescent="0.3">
      <c r="A264" s="115">
        <v>258</v>
      </c>
      <c r="B264" s="124" t="s">
        <v>39</v>
      </c>
      <c r="C264" s="117">
        <v>45</v>
      </c>
      <c r="D264" s="118">
        <v>14715.586580833335</v>
      </c>
      <c r="E264" s="119">
        <v>0.59337192069957867</v>
      </c>
      <c r="F264" s="120">
        <v>1</v>
      </c>
      <c r="G264" s="119">
        <v>5.1068187079169824E-2</v>
      </c>
      <c r="H264" s="117">
        <v>50</v>
      </c>
      <c r="I264" s="115">
        <v>0</v>
      </c>
      <c r="J264" s="120">
        <v>1</v>
      </c>
      <c r="K264" s="115" t="s">
        <v>34</v>
      </c>
      <c r="L264" s="125">
        <v>634749.96307085839</v>
      </c>
      <c r="M264" s="122">
        <v>606827.6140686</v>
      </c>
      <c r="N264" s="122">
        <f t="shared" ref="N264:N327" si="16">M264-L264</f>
        <v>-27922.349002258386</v>
      </c>
      <c r="O264" s="126">
        <f t="shared" ref="O264:O327" si="17">N264/L264</f>
        <v>-4.3989524421825542E-2</v>
      </c>
      <c r="Q264" s="125">
        <v>1516059.6130708584</v>
      </c>
      <c r="R264" s="122">
        <v>1488137.2640686</v>
      </c>
      <c r="S264" s="122">
        <f t="shared" ref="S264:S327" si="18">R264-Q264</f>
        <v>-27922.349002258386</v>
      </c>
      <c r="T264" s="126">
        <f t="shared" ref="T264:T327" si="19">S264/Q264</f>
        <v>-1.8417711784894923E-2</v>
      </c>
    </row>
    <row r="265" spans="1:20" s="115" customFormat="1" ht="13" x14ac:dyDescent="0.3">
      <c r="A265" s="115">
        <v>259</v>
      </c>
      <c r="B265" s="124" t="s">
        <v>39</v>
      </c>
      <c r="C265" s="117">
        <v>35.228392100000008</v>
      </c>
      <c r="D265" s="118">
        <v>15364.634830000001</v>
      </c>
      <c r="E265" s="119">
        <v>0.57442794448734413</v>
      </c>
      <c r="F265" s="120">
        <v>1</v>
      </c>
      <c r="G265" s="119">
        <v>4.2837559084857979E-2</v>
      </c>
      <c r="H265" s="117">
        <v>39</v>
      </c>
      <c r="I265" s="115">
        <v>0</v>
      </c>
      <c r="J265" s="120">
        <v>1</v>
      </c>
      <c r="K265" s="115" t="s">
        <v>34</v>
      </c>
      <c r="L265" s="125">
        <v>606538.39459316677</v>
      </c>
      <c r="M265" s="122">
        <v>586524.70623803337</v>
      </c>
      <c r="N265" s="122">
        <f t="shared" si="16"/>
        <v>-20013.688355133403</v>
      </c>
      <c r="O265" s="126">
        <f t="shared" si="17"/>
        <v>-3.2996572902128492E-2</v>
      </c>
      <c r="Q265" s="125">
        <v>1529617.7437598333</v>
      </c>
      <c r="R265" s="122">
        <v>1509604.0554046999</v>
      </c>
      <c r="S265" s="122">
        <f t="shared" si="18"/>
        <v>-20013.688355133403</v>
      </c>
      <c r="T265" s="126">
        <f t="shared" si="19"/>
        <v>-1.3084111005367476E-2</v>
      </c>
    </row>
    <row r="266" spans="1:20" s="115" customFormat="1" ht="13" x14ac:dyDescent="0.3">
      <c r="A266" s="115">
        <v>260</v>
      </c>
      <c r="B266" s="124" t="s">
        <v>39</v>
      </c>
      <c r="C266" s="117">
        <v>27.045101766666665</v>
      </c>
      <c r="D266" s="118">
        <v>6454.8995989999994</v>
      </c>
      <c r="E266" s="119">
        <v>0.28897611796168016</v>
      </c>
      <c r="F266" s="120">
        <v>1</v>
      </c>
      <c r="G266" s="119">
        <v>0.33613771590177122</v>
      </c>
      <c r="H266" s="117">
        <v>29</v>
      </c>
      <c r="I266" s="115">
        <v>0</v>
      </c>
      <c r="J266" s="120">
        <v>1</v>
      </c>
      <c r="K266" s="115" t="s">
        <v>34</v>
      </c>
      <c r="L266" s="125">
        <v>368922.74583105673</v>
      </c>
      <c r="M266" s="122">
        <v>339867.93017925334</v>
      </c>
      <c r="N266" s="122">
        <f t="shared" si="16"/>
        <v>-29054.815651803394</v>
      </c>
      <c r="O266" s="126">
        <f t="shared" si="17"/>
        <v>-7.8755826199744972E-2</v>
      </c>
      <c r="Q266" s="125">
        <v>780847.10999772348</v>
      </c>
      <c r="R266" s="122">
        <v>751792.29434591997</v>
      </c>
      <c r="S266" s="122">
        <f t="shared" si="18"/>
        <v>-29054.81565180351</v>
      </c>
      <c r="T266" s="126">
        <f t="shared" si="19"/>
        <v>-3.7209352867923422E-2</v>
      </c>
    </row>
    <row r="267" spans="1:20" s="115" customFormat="1" ht="13" x14ac:dyDescent="0.3">
      <c r="A267" s="115">
        <v>261</v>
      </c>
      <c r="B267" s="124" t="s">
        <v>39</v>
      </c>
      <c r="C267" s="117">
        <v>43.597855533333323</v>
      </c>
      <c r="D267" s="118">
        <v>18252.289110833332</v>
      </c>
      <c r="E267" s="119">
        <v>0.53075291682975734</v>
      </c>
      <c r="F267" s="120">
        <v>1</v>
      </c>
      <c r="G267" s="119">
        <v>9.0327265566999104E-2</v>
      </c>
      <c r="H267" s="117">
        <v>48</v>
      </c>
      <c r="I267" s="115">
        <v>0</v>
      </c>
      <c r="J267" s="120">
        <v>1</v>
      </c>
      <c r="K267" s="115" t="s">
        <v>34</v>
      </c>
      <c r="L267" s="125">
        <v>705803.5951050584</v>
      </c>
      <c r="M267" s="122">
        <v>684462.87116643332</v>
      </c>
      <c r="N267" s="122">
        <f t="shared" si="16"/>
        <v>-21340.723938625073</v>
      </c>
      <c r="O267" s="126">
        <f t="shared" si="17"/>
        <v>-3.0236065793131189E-2</v>
      </c>
      <c r="Q267" s="125">
        <v>1740476.4234383916</v>
      </c>
      <c r="R267" s="122">
        <v>1719135.6994997663</v>
      </c>
      <c r="S267" s="122">
        <f t="shared" si="18"/>
        <v>-21340.723938625306</v>
      </c>
      <c r="T267" s="126">
        <f t="shared" si="19"/>
        <v>-1.2261426613562347E-2</v>
      </c>
    </row>
    <row r="268" spans="1:20" s="115" customFormat="1" ht="13" x14ac:dyDescent="0.3">
      <c r="A268" s="115">
        <v>262</v>
      </c>
      <c r="B268" s="124" t="s">
        <v>39</v>
      </c>
      <c r="C268" s="117">
        <v>61.650599933333332</v>
      </c>
      <c r="D268" s="118">
        <v>23379.1778925</v>
      </c>
      <c r="E268" s="119">
        <v>0.46412573612516284</v>
      </c>
      <c r="F268" s="120">
        <v>1</v>
      </c>
      <c r="G268" s="119">
        <v>0.2217790379536968</v>
      </c>
      <c r="H268" s="117">
        <v>40</v>
      </c>
      <c r="I268" s="115">
        <v>0</v>
      </c>
      <c r="J268" s="120">
        <v>1</v>
      </c>
      <c r="K268" s="115" t="s">
        <v>34</v>
      </c>
      <c r="L268" s="125">
        <v>877804.57865350833</v>
      </c>
      <c r="M268" s="122">
        <v>862092.61477016669</v>
      </c>
      <c r="N268" s="122">
        <f t="shared" si="16"/>
        <v>-15711.963883341639</v>
      </c>
      <c r="O268" s="126">
        <f t="shared" si="17"/>
        <v>-1.789915918124135E-2</v>
      </c>
      <c r="Q268" s="125">
        <v>2293289.4011535086</v>
      </c>
      <c r="R268" s="122">
        <v>2277577.4372701668</v>
      </c>
      <c r="S268" s="122">
        <f t="shared" si="18"/>
        <v>-15711.963883341756</v>
      </c>
      <c r="T268" s="126">
        <f t="shared" si="19"/>
        <v>-6.8512782884875964E-3</v>
      </c>
    </row>
    <row r="269" spans="1:20" s="115" customFormat="1" ht="13" x14ac:dyDescent="0.3">
      <c r="A269" s="115">
        <v>263</v>
      </c>
      <c r="B269" s="124" t="s">
        <v>39</v>
      </c>
      <c r="C269" s="117">
        <v>33.529322766666674</v>
      </c>
      <c r="D269" s="118">
        <v>15644.179123333335</v>
      </c>
      <c r="E269" s="119">
        <v>0.57201834314334665</v>
      </c>
      <c r="F269" s="120">
        <v>1</v>
      </c>
      <c r="G269" s="119">
        <v>7.1056473106306917E-2</v>
      </c>
      <c r="H269" s="117">
        <v>36</v>
      </c>
      <c r="I269" s="115">
        <v>0</v>
      </c>
      <c r="J269" s="120">
        <v>1</v>
      </c>
      <c r="K269" s="115" t="s">
        <v>34</v>
      </c>
      <c r="L269" s="125">
        <v>596144.04234496655</v>
      </c>
      <c r="M269" s="122">
        <v>581082.54916769988</v>
      </c>
      <c r="N269" s="122">
        <f t="shared" si="16"/>
        <v>-15061.493177266675</v>
      </c>
      <c r="O269" s="126">
        <f t="shared" si="17"/>
        <v>-2.5264855651364784E-2</v>
      </c>
      <c r="Q269" s="125">
        <v>1531533.7281783</v>
      </c>
      <c r="R269" s="122">
        <v>1516472.2350010332</v>
      </c>
      <c r="S269" s="122">
        <f t="shared" si="18"/>
        <v>-15061.493177266791</v>
      </c>
      <c r="T269" s="126">
        <f t="shared" si="19"/>
        <v>-9.8342549694820335E-3</v>
      </c>
    </row>
    <row r="270" spans="1:20" s="115" customFormat="1" ht="13" x14ac:dyDescent="0.3">
      <c r="A270" s="115">
        <v>264</v>
      </c>
      <c r="B270" s="124" t="s">
        <v>39</v>
      </c>
      <c r="C270" s="117">
        <v>61.20000000000001</v>
      </c>
      <c r="D270" s="118">
        <v>28748.643921666666</v>
      </c>
      <c r="E270" s="119">
        <v>0.57314769898553619</v>
      </c>
      <c r="F270" s="120">
        <v>0.86956999999999962</v>
      </c>
      <c r="G270" s="119">
        <v>5.1622863709541722E-2</v>
      </c>
      <c r="H270" s="117">
        <v>68</v>
      </c>
      <c r="I270" s="115">
        <v>0</v>
      </c>
      <c r="J270" s="120">
        <v>2</v>
      </c>
      <c r="K270" s="115" t="s">
        <v>34</v>
      </c>
      <c r="L270" s="125">
        <v>1012373.60413875</v>
      </c>
      <c r="M270" s="122">
        <v>994395.94468076667</v>
      </c>
      <c r="N270" s="122">
        <f t="shared" si="16"/>
        <v>-17977.659457983333</v>
      </c>
      <c r="O270" s="126">
        <f t="shared" si="17"/>
        <v>-1.7757929863528345E-2</v>
      </c>
      <c r="Q270" s="125">
        <v>2695870.1499720835</v>
      </c>
      <c r="R270" s="122">
        <v>2677892.4905141001</v>
      </c>
      <c r="S270" s="122">
        <f t="shared" si="18"/>
        <v>-17977.659457983449</v>
      </c>
      <c r="T270" s="126">
        <f t="shared" si="19"/>
        <v>-6.6685924981103456E-3</v>
      </c>
    </row>
    <row r="271" spans="1:20" s="115" customFormat="1" ht="13" x14ac:dyDescent="0.3">
      <c r="A271" s="115">
        <v>265</v>
      </c>
      <c r="B271" s="124" t="s">
        <v>39</v>
      </c>
      <c r="C271" s="117">
        <v>32.080794866666672</v>
      </c>
      <c r="D271" s="118">
        <v>13448.522799999999</v>
      </c>
      <c r="E271" s="119">
        <v>0.54702809857363477</v>
      </c>
      <c r="F271" s="120">
        <v>1</v>
      </c>
      <c r="G271" s="119">
        <v>0.12677856540286025</v>
      </c>
      <c r="H271" s="117">
        <v>35</v>
      </c>
      <c r="I271" s="115">
        <v>0</v>
      </c>
      <c r="J271" s="120">
        <v>1</v>
      </c>
      <c r="K271" s="115" t="s">
        <v>34</v>
      </c>
      <c r="L271" s="125">
        <v>537916.77164146653</v>
      </c>
      <c r="M271" s="122">
        <v>520435.20147166663</v>
      </c>
      <c r="N271" s="122">
        <f t="shared" si="16"/>
        <v>-17481.570169799903</v>
      </c>
      <c r="O271" s="126">
        <f t="shared" si="17"/>
        <v>-3.2498652377865915E-2</v>
      </c>
      <c r="Q271" s="125">
        <v>1331498.3233081333</v>
      </c>
      <c r="R271" s="122">
        <v>1314016.7531383333</v>
      </c>
      <c r="S271" s="122">
        <f t="shared" si="18"/>
        <v>-17481.570169799961</v>
      </c>
      <c r="T271" s="126">
        <f t="shared" si="19"/>
        <v>-1.3129246852047596E-2</v>
      </c>
    </row>
    <row r="272" spans="1:20" s="115" customFormat="1" ht="13" x14ac:dyDescent="0.3">
      <c r="A272" s="115">
        <v>266</v>
      </c>
      <c r="B272" s="124" t="s">
        <v>39</v>
      </c>
      <c r="C272" s="117">
        <v>34.205729166666664</v>
      </c>
      <c r="D272" s="118">
        <v>15013.383735000003</v>
      </c>
      <c r="E272" s="119">
        <v>0.49423549120201393</v>
      </c>
      <c r="F272" s="120">
        <v>1</v>
      </c>
      <c r="G272" s="119">
        <v>0.10879926846260546</v>
      </c>
      <c r="H272" s="117">
        <v>38</v>
      </c>
      <c r="I272" s="115">
        <v>0</v>
      </c>
      <c r="J272" s="120">
        <v>1</v>
      </c>
      <c r="K272" s="115" t="s">
        <v>34</v>
      </c>
      <c r="L272" s="125">
        <v>588423.95662091661</v>
      </c>
      <c r="M272" s="122">
        <v>570405.86295069999</v>
      </c>
      <c r="N272" s="122">
        <f t="shared" si="16"/>
        <v>-18018.093670216622</v>
      </c>
      <c r="O272" s="126">
        <f t="shared" si="17"/>
        <v>-3.0620938300485463E-2</v>
      </c>
      <c r="Q272" s="125">
        <v>1482181.7916209167</v>
      </c>
      <c r="R272" s="122">
        <v>1464163.6979507001</v>
      </c>
      <c r="S272" s="122">
        <f t="shared" si="18"/>
        <v>-18018.093670216622</v>
      </c>
      <c r="T272" s="126">
        <f t="shared" si="19"/>
        <v>-1.2156466751971094E-2</v>
      </c>
    </row>
    <row r="273" spans="1:20" s="115" customFormat="1" ht="13" x14ac:dyDescent="0.3">
      <c r="A273" s="115">
        <v>267</v>
      </c>
      <c r="B273" s="124" t="s">
        <v>39</v>
      </c>
      <c r="C273" s="117">
        <v>31.719783333333329</v>
      </c>
      <c r="D273" s="118">
        <v>15176.883853333333</v>
      </c>
      <c r="E273" s="119">
        <v>0.6954185954419545</v>
      </c>
      <c r="F273" s="120">
        <v>1</v>
      </c>
      <c r="G273" s="119">
        <v>2.2032800153977128E-2</v>
      </c>
      <c r="H273" s="117">
        <v>33</v>
      </c>
      <c r="I273" s="115">
        <v>0</v>
      </c>
      <c r="J273" s="120">
        <v>1</v>
      </c>
      <c r="K273" s="115" t="s">
        <v>34</v>
      </c>
      <c r="L273" s="125">
        <v>565869.70175799995</v>
      </c>
      <c r="M273" s="122">
        <v>555644.23759773327</v>
      </c>
      <c r="N273" s="122">
        <f t="shared" si="16"/>
        <v>-10225.464160266682</v>
      </c>
      <c r="O273" s="126">
        <f t="shared" si="17"/>
        <v>-1.807035105166261E-2</v>
      </c>
      <c r="Q273" s="125">
        <v>1465097.7884246665</v>
      </c>
      <c r="R273" s="122">
        <v>1454872.3242643997</v>
      </c>
      <c r="S273" s="122">
        <f t="shared" si="18"/>
        <v>-10225.464160266798</v>
      </c>
      <c r="T273" s="126">
        <f t="shared" si="19"/>
        <v>-6.9793731456394038E-3</v>
      </c>
    </row>
    <row r="274" spans="1:20" s="115" customFormat="1" ht="13" x14ac:dyDescent="0.3">
      <c r="A274" s="115">
        <v>268</v>
      </c>
      <c r="B274" s="124" t="s">
        <v>39</v>
      </c>
      <c r="C274" s="117">
        <v>43.586698433333318</v>
      </c>
      <c r="D274" s="118">
        <v>19342.895819999998</v>
      </c>
      <c r="E274" s="119">
        <v>0.57073741517938426</v>
      </c>
      <c r="F274" s="120">
        <v>0.66405999999999998</v>
      </c>
      <c r="G274" s="119">
        <v>0.20865844353866259</v>
      </c>
      <c r="H274" s="117">
        <v>34</v>
      </c>
      <c r="I274" s="115">
        <v>0</v>
      </c>
      <c r="J274" s="120">
        <v>2</v>
      </c>
      <c r="K274" s="115" t="s">
        <v>34</v>
      </c>
      <c r="L274" s="125">
        <v>678363.59449563327</v>
      </c>
      <c r="M274" s="122">
        <v>672246.62188779993</v>
      </c>
      <c r="N274" s="122">
        <f t="shared" si="16"/>
        <v>-6116.9726078333333</v>
      </c>
      <c r="O274" s="126">
        <f t="shared" si="17"/>
        <v>-9.017247767226266E-3</v>
      </c>
      <c r="Q274" s="125">
        <v>1812999.9661623002</v>
      </c>
      <c r="R274" s="122">
        <v>1806882.9935544669</v>
      </c>
      <c r="S274" s="122">
        <f t="shared" si="18"/>
        <v>-6116.9726078333333</v>
      </c>
      <c r="T274" s="126">
        <f t="shared" si="19"/>
        <v>-3.3739507567567932E-3</v>
      </c>
    </row>
    <row r="275" spans="1:20" s="115" customFormat="1" ht="13" x14ac:dyDescent="0.3">
      <c r="A275" s="115">
        <v>269</v>
      </c>
      <c r="B275" s="124" t="s">
        <v>39</v>
      </c>
      <c r="C275" s="117">
        <v>39.095399999999991</v>
      </c>
      <c r="D275" s="118">
        <v>16141.302648333336</v>
      </c>
      <c r="E275" s="119">
        <v>0.46440822719770558</v>
      </c>
      <c r="F275" s="120">
        <v>1</v>
      </c>
      <c r="G275" s="119">
        <v>0.1044634233106716</v>
      </c>
      <c r="H275" s="117">
        <v>40</v>
      </c>
      <c r="I275" s="115">
        <v>0</v>
      </c>
      <c r="J275" s="120">
        <v>1</v>
      </c>
      <c r="K275" s="115" t="s">
        <v>34</v>
      </c>
      <c r="L275" s="125">
        <v>641454.13657714997</v>
      </c>
      <c r="M275" s="122">
        <v>620197.61020669981</v>
      </c>
      <c r="N275" s="122">
        <f t="shared" si="16"/>
        <v>-21256.526370450156</v>
      </c>
      <c r="O275" s="126">
        <f t="shared" si="17"/>
        <v>-3.3138029920387856E-2</v>
      </c>
      <c r="Q275" s="125">
        <v>1611710.4599104831</v>
      </c>
      <c r="R275" s="122">
        <v>1590453.9335400332</v>
      </c>
      <c r="S275" s="122">
        <f t="shared" si="18"/>
        <v>-21256.526370449923</v>
      </c>
      <c r="T275" s="126">
        <f t="shared" si="19"/>
        <v>-1.3188799662955927E-2</v>
      </c>
    </row>
    <row r="276" spans="1:20" s="115" customFormat="1" ht="13" x14ac:dyDescent="0.3">
      <c r="A276" s="115">
        <v>270</v>
      </c>
      <c r="B276" s="124" t="s">
        <v>39</v>
      </c>
      <c r="C276" s="117">
        <v>53.094675866666655</v>
      </c>
      <c r="D276" s="118">
        <v>25605.353519166663</v>
      </c>
      <c r="E276" s="119">
        <v>0.51968745612332923</v>
      </c>
      <c r="F276" s="120">
        <v>1</v>
      </c>
      <c r="G276" s="119">
        <v>0.15304724719610929</v>
      </c>
      <c r="H276" s="117">
        <v>35</v>
      </c>
      <c r="I276" s="115">
        <v>0</v>
      </c>
      <c r="J276" s="120">
        <v>1</v>
      </c>
      <c r="K276" s="115" t="s">
        <v>34</v>
      </c>
      <c r="L276" s="125">
        <v>920052.91228554153</v>
      </c>
      <c r="M276" s="122">
        <v>901956.75578999997</v>
      </c>
      <c r="N276" s="122">
        <f t="shared" si="16"/>
        <v>-18096.156495541567</v>
      </c>
      <c r="O276" s="126">
        <f t="shared" si="17"/>
        <v>-1.9668604113852708E-2</v>
      </c>
      <c r="Q276" s="125">
        <v>2435356.6814522082</v>
      </c>
      <c r="R276" s="122">
        <v>2417260.5249566669</v>
      </c>
      <c r="S276" s="122">
        <f t="shared" si="18"/>
        <v>-18096.156495541334</v>
      </c>
      <c r="T276" s="126">
        <f t="shared" si="19"/>
        <v>-7.4305980037185186E-3</v>
      </c>
    </row>
    <row r="277" spans="1:20" s="115" customFormat="1" ht="13" x14ac:dyDescent="0.3">
      <c r="A277" s="115">
        <v>271</v>
      </c>
      <c r="B277" s="124" t="s">
        <v>39</v>
      </c>
      <c r="C277" s="117">
        <v>26.195884199999998</v>
      </c>
      <c r="D277" s="118">
        <v>11109.047163333331</v>
      </c>
      <c r="E277" s="119">
        <v>0.33819981915656977</v>
      </c>
      <c r="F277" s="120">
        <v>1</v>
      </c>
      <c r="G277" s="119">
        <v>0.26956888281287239</v>
      </c>
      <c r="H277" s="117">
        <v>27</v>
      </c>
      <c r="I277" s="115">
        <v>0</v>
      </c>
      <c r="J277" s="120">
        <v>1</v>
      </c>
      <c r="K277" s="115" t="s">
        <v>34</v>
      </c>
      <c r="L277" s="125">
        <v>441596.78571276669</v>
      </c>
      <c r="M277" s="122">
        <v>430948.15937273327</v>
      </c>
      <c r="N277" s="122">
        <f t="shared" si="16"/>
        <v>-10648.626340033428</v>
      </c>
      <c r="O277" s="126">
        <f t="shared" si="17"/>
        <v>-2.4113912701710077E-2</v>
      </c>
      <c r="Q277" s="125">
        <v>1103515.8073794334</v>
      </c>
      <c r="R277" s="122">
        <v>1092867.1810393999</v>
      </c>
      <c r="S277" s="122">
        <f t="shared" si="18"/>
        <v>-10648.626340033486</v>
      </c>
      <c r="T277" s="126">
        <f t="shared" si="19"/>
        <v>-9.6497270531368633E-3</v>
      </c>
    </row>
    <row r="278" spans="1:20" s="115" customFormat="1" ht="13" x14ac:dyDescent="0.3">
      <c r="A278" s="115">
        <v>272</v>
      </c>
      <c r="B278" s="124" t="s">
        <v>39</v>
      </c>
      <c r="C278" s="117">
        <v>62.807053433333323</v>
      </c>
      <c r="D278" s="118">
        <v>23311.119965833332</v>
      </c>
      <c r="E278" s="119">
        <v>0.46443275543727636</v>
      </c>
      <c r="F278" s="120">
        <v>1</v>
      </c>
      <c r="G278" s="119">
        <v>0.15849775675952871</v>
      </c>
      <c r="H278" s="117">
        <v>40</v>
      </c>
      <c r="I278" s="115">
        <v>0</v>
      </c>
      <c r="J278" s="120">
        <v>1</v>
      </c>
      <c r="K278" s="115" t="s">
        <v>34</v>
      </c>
      <c r="L278" s="125">
        <v>907904.74604514148</v>
      </c>
      <c r="M278" s="122">
        <v>878236.45407209976</v>
      </c>
      <c r="N278" s="122">
        <f t="shared" si="16"/>
        <v>-29668.29197304172</v>
      </c>
      <c r="O278" s="126">
        <f t="shared" si="17"/>
        <v>-3.2677758434767119E-2</v>
      </c>
      <c r="Q278" s="125">
        <v>2274534.2385451412</v>
      </c>
      <c r="R278" s="122">
        <v>2244865.9465720998</v>
      </c>
      <c r="S278" s="122">
        <f t="shared" si="18"/>
        <v>-29668.291973041371</v>
      </c>
      <c r="T278" s="126">
        <f t="shared" si="19"/>
        <v>-1.3043677896894654E-2</v>
      </c>
    </row>
    <row r="279" spans="1:20" s="115" customFormat="1" ht="13" x14ac:dyDescent="0.3">
      <c r="A279" s="115">
        <v>273</v>
      </c>
      <c r="B279" s="124" t="s">
        <v>39</v>
      </c>
      <c r="C279" s="117">
        <v>27.620624933333335</v>
      </c>
      <c r="D279" s="118">
        <v>12030.301591666665</v>
      </c>
      <c r="E279" s="119">
        <v>0.54513410554451325</v>
      </c>
      <c r="F279" s="120">
        <v>1</v>
      </c>
      <c r="G279" s="119">
        <v>9.282265617594776E-2</v>
      </c>
      <c r="H279" s="117">
        <v>20</v>
      </c>
      <c r="I279" s="115">
        <v>0</v>
      </c>
      <c r="J279" s="120">
        <v>1</v>
      </c>
      <c r="K279" s="115" t="s">
        <v>34</v>
      </c>
      <c r="L279" s="125">
        <v>479308.81695395004</v>
      </c>
      <c r="M279" s="122">
        <v>463772.10004746664</v>
      </c>
      <c r="N279" s="122">
        <f t="shared" si="16"/>
        <v>-15536.716906483402</v>
      </c>
      <c r="O279" s="126">
        <f t="shared" si="17"/>
        <v>-3.2414836441400377E-2</v>
      </c>
      <c r="Q279" s="125">
        <v>1157292.0136206166</v>
      </c>
      <c r="R279" s="122">
        <v>1141755.2967141334</v>
      </c>
      <c r="S279" s="122">
        <f t="shared" si="18"/>
        <v>-15536.716906483285</v>
      </c>
      <c r="T279" s="126">
        <f t="shared" si="19"/>
        <v>-1.3425061888983647E-2</v>
      </c>
    </row>
    <row r="280" spans="1:20" s="115" customFormat="1" ht="13" x14ac:dyDescent="0.3">
      <c r="A280" s="115">
        <v>274</v>
      </c>
      <c r="B280" s="124" t="s">
        <v>39</v>
      </c>
      <c r="C280" s="117">
        <v>35.776496533333336</v>
      </c>
      <c r="D280" s="118">
        <v>17253.003088333335</v>
      </c>
      <c r="E280" s="119">
        <v>0.60691842701109311</v>
      </c>
      <c r="F280" s="120">
        <v>1</v>
      </c>
      <c r="G280" s="119">
        <v>0.12856009943530466</v>
      </c>
      <c r="H280" s="117">
        <v>32</v>
      </c>
      <c r="I280" s="115">
        <v>0</v>
      </c>
      <c r="J280" s="120">
        <v>1</v>
      </c>
      <c r="K280" s="115" t="s">
        <v>34</v>
      </c>
      <c r="L280" s="125">
        <v>614851.97805321682</v>
      </c>
      <c r="M280" s="122">
        <v>612270.37287276657</v>
      </c>
      <c r="N280" s="122">
        <f t="shared" si="16"/>
        <v>-2581.6051804502495</v>
      </c>
      <c r="O280" s="126">
        <f t="shared" si="17"/>
        <v>-4.1987425796763166E-3</v>
      </c>
      <c r="Q280" s="125">
        <v>1630276.7530532167</v>
      </c>
      <c r="R280" s="122">
        <v>1627695.1478727665</v>
      </c>
      <c r="S280" s="122">
        <f t="shared" si="18"/>
        <v>-2581.6051804502495</v>
      </c>
      <c r="T280" s="126">
        <f t="shared" si="19"/>
        <v>-1.5835379947701301E-3</v>
      </c>
    </row>
    <row r="281" spans="1:20" s="115" customFormat="1" ht="13" x14ac:dyDescent="0.3">
      <c r="A281" s="115">
        <v>275</v>
      </c>
      <c r="B281" s="124" t="s">
        <v>39</v>
      </c>
      <c r="C281" s="117">
        <v>29.617678333333327</v>
      </c>
      <c r="D281" s="118">
        <v>13078.125409999999</v>
      </c>
      <c r="E281" s="119">
        <v>0.56296317870078927</v>
      </c>
      <c r="F281" s="120">
        <v>1</v>
      </c>
      <c r="G281" s="119">
        <v>9.7899581867378571E-2</v>
      </c>
      <c r="H281" s="117">
        <v>32.5</v>
      </c>
      <c r="I281" s="115">
        <v>0</v>
      </c>
      <c r="J281" s="120">
        <v>1</v>
      </c>
      <c r="K281" s="115" t="s">
        <v>34</v>
      </c>
      <c r="L281" s="125">
        <v>504482.47429556662</v>
      </c>
      <c r="M281" s="122">
        <v>493531.8315876</v>
      </c>
      <c r="N281" s="122">
        <f t="shared" si="16"/>
        <v>-10950.642707966617</v>
      </c>
      <c r="O281" s="126">
        <f t="shared" si="17"/>
        <v>-2.1706686091043165E-2</v>
      </c>
      <c r="Q281" s="125">
        <v>1275135.9601289001</v>
      </c>
      <c r="R281" s="122">
        <v>1264185.3174209334</v>
      </c>
      <c r="S281" s="122">
        <f t="shared" si="18"/>
        <v>-10950.642707966734</v>
      </c>
      <c r="T281" s="126">
        <f t="shared" si="19"/>
        <v>-8.5878236128324407E-3</v>
      </c>
    </row>
    <row r="282" spans="1:20" s="115" customFormat="1" ht="13" x14ac:dyDescent="0.3">
      <c r="A282" s="115">
        <v>276</v>
      </c>
      <c r="B282" s="124" t="s">
        <v>40</v>
      </c>
      <c r="C282" s="117">
        <v>89.046309066666666</v>
      </c>
      <c r="D282" s="118">
        <v>41070.825108333331</v>
      </c>
      <c r="E282" s="119">
        <v>0.57587604402913117</v>
      </c>
      <c r="F282" s="120">
        <v>1</v>
      </c>
      <c r="G282" s="119">
        <v>6.4739436610874113E-2</v>
      </c>
      <c r="H282" s="117">
        <v>84.669999999999987</v>
      </c>
      <c r="I282" s="115">
        <v>0</v>
      </c>
      <c r="J282" s="120">
        <v>1</v>
      </c>
      <c r="K282" s="115" t="s">
        <v>34</v>
      </c>
      <c r="L282" s="125">
        <v>1500190.7617411835</v>
      </c>
      <c r="M282" s="122">
        <v>1448809.6326873333</v>
      </c>
      <c r="N282" s="122">
        <f t="shared" si="16"/>
        <v>-51381.129053850193</v>
      </c>
      <c r="O282" s="126">
        <f t="shared" si="17"/>
        <v>-3.4249730343769831E-2</v>
      </c>
      <c r="Q282" s="125">
        <v>3935904.6559078498</v>
      </c>
      <c r="R282" s="122">
        <v>3884523.5268540001</v>
      </c>
      <c r="S282" s="122">
        <f t="shared" si="18"/>
        <v>-51381.129053849727</v>
      </c>
      <c r="T282" s="126">
        <f t="shared" si="19"/>
        <v>-1.3054464867873745E-2</v>
      </c>
    </row>
    <row r="283" spans="1:20" s="115" customFormat="1" ht="13" x14ac:dyDescent="0.3">
      <c r="A283" s="115">
        <v>277</v>
      </c>
      <c r="B283" s="124" t="s">
        <v>40</v>
      </c>
      <c r="C283" s="117">
        <v>49.659154366666677</v>
      </c>
      <c r="D283" s="118">
        <v>25074.696275833336</v>
      </c>
      <c r="E283" s="119">
        <v>0.64454030681204955</v>
      </c>
      <c r="F283" s="120">
        <v>1</v>
      </c>
      <c r="G283" s="119">
        <v>8.7133184435696509E-2</v>
      </c>
      <c r="H283" s="117">
        <v>25.959999999999997</v>
      </c>
      <c r="I283" s="115">
        <v>0</v>
      </c>
      <c r="J283" s="120">
        <v>1</v>
      </c>
      <c r="K283" s="115" t="s">
        <v>34</v>
      </c>
      <c r="L283" s="125">
        <v>888919.10249104165</v>
      </c>
      <c r="M283" s="122">
        <v>875133.15037029993</v>
      </c>
      <c r="N283" s="122">
        <f t="shared" si="16"/>
        <v>-13785.952120741713</v>
      </c>
      <c r="O283" s="126">
        <f t="shared" si="17"/>
        <v>-1.5508668991485246E-2</v>
      </c>
      <c r="Q283" s="125">
        <v>2392191.7966577085</v>
      </c>
      <c r="R283" s="122">
        <v>2378405.8445369666</v>
      </c>
      <c r="S283" s="122">
        <f t="shared" si="18"/>
        <v>-13785.952120741829</v>
      </c>
      <c r="T283" s="126">
        <f t="shared" si="19"/>
        <v>-5.7628958263309434E-3</v>
      </c>
    </row>
    <row r="284" spans="1:20" s="115" customFormat="1" ht="13" x14ac:dyDescent="0.3">
      <c r="A284" s="115">
        <v>278</v>
      </c>
      <c r="B284" s="124" t="s">
        <v>40</v>
      </c>
      <c r="C284" s="117">
        <v>64.780449633333333</v>
      </c>
      <c r="D284" s="118">
        <v>21565.566116666665</v>
      </c>
      <c r="E284" s="119">
        <v>0.41776402760042786</v>
      </c>
      <c r="F284" s="120">
        <v>1</v>
      </c>
      <c r="G284" s="119">
        <v>0.29243298287950037</v>
      </c>
      <c r="H284" s="117">
        <v>52.100000000000016</v>
      </c>
      <c r="I284" s="115">
        <v>0</v>
      </c>
      <c r="J284" s="120">
        <v>1</v>
      </c>
      <c r="K284" s="115" t="s">
        <v>34</v>
      </c>
      <c r="L284" s="125">
        <v>864332.55306750012</v>
      </c>
      <c r="M284" s="122">
        <v>837953.9700159668</v>
      </c>
      <c r="N284" s="122">
        <f t="shared" si="16"/>
        <v>-26378.583051533322</v>
      </c>
      <c r="O284" s="126">
        <f t="shared" si="17"/>
        <v>-3.051902066851031E-2</v>
      </c>
      <c r="Q284" s="125">
        <v>2160054.6747341668</v>
      </c>
      <c r="R284" s="122">
        <v>2133676.0916826334</v>
      </c>
      <c r="S284" s="122">
        <f t="shared" si="18"/>
        <v>-26378.583051533438</v>
      </c>
      <c r="T284" s="126">
        <f t="shared" si="19"/>
        <v>-1.2211997853609789E-2</v>
      </c>
    </row>
    <row r="285" spans="1:20" s="115" customFormat="1" ht="13" x14ac:dyDescent="0.3">
      <c r="A285" s="115">
        <v>279</v>
      </c>
      <c r="B285" s="124" t="s">
        <v>40</v>
      </c>
      <c r="C285" s="117">
        <v>55.555232433333316</v>
      </c>
      <c r="D285" s="118">
        <v>29158.552762499996</v>
      </c>
      <c r="E285" s="119">
        <v>0.67041039055227625</v>
      </c>
      <c r="F285" s="120">
        <v>1</v>
      </c>
      <c r="G285" s="119">
        <v>1.7437141612585583E-2</v>
      </c>
      <c r="H285" s="117">
        <v>59</v>
      </c>
      <c r="I285" s="115">
        <v>0</v>
      </c>
      <c r="J285" s="120">
        <v>1</v>
      </c>
      <c r="K285" s="115" t="s">
        <v>34</v>
      </c>
      <c r="L285" s="125">
        <v>998576.8586410085</v>
      </c>
      <c r="M285" s="122">
        <v>988611.60385106655</v>
      </c>
      <c r="N285" s="122">
        <f t="shared" si="16"/>
        <v>-9965.2547899419442</v>
      </c>
      <c r="O285" s="126">
        <f t="shared" si="17"/>
        <v>-9.9794569678932285E-3</v>
      </c>
      <c r="Q285" s="125">
        <v>2707179.2986410083</v>
      </c>
      <c r="R285" s="122">
        <v>2697214.0438510664</v>
      </c>
      <c r="S285" s="122">
        <f t="shared" si="18"/>
        <v>-9965.2547899419442</v>
      </c>
      <c r="T285" s="126">
        <f t="shared" si="19"/>
        <v>-3.6810472047213334E-3</v>
      </c>
    </row>
    <row r="286" spans="1:20" s="115" customFormat="1" ht="13" x14ac:dyDescent="0.3">
      <c r="A286" s="115">
        <v>280</v>
      </c>
      <c r="B286" s="124" t="s">
        <v>40</v>
      </c>
      <c r="C286" s="117">
        <v>118.0056877</v>
      </c>
      <c r="D286" s="118">
        <v>55480.593479166673</v>
      </c>
      <c r="E286" s="119">
        <v>0.62853000786636437</v>
      </c>
      <c r="F286" s="120">
        <v>1</v>
      </c>
      <c r="G286" s="119">
        <v>6.9933904742383368E-2</v>
      </c>
      <c r="H286" s="117">
        <v>107.44000000000004</v>
      </c>
      <c r="I286" s="115">
        <v>0</v>
      </c>
      <c r="J286" s="120">
        <v>1</v>
      </c>
      <c r="K286" s="115" t="s">
        <v>34</v>
      </c>
      <c r="L286" s="125">
        <v>1934054.2725949083</v>
      </c>
      <c r="M286" s="122">
        <v>1892207.6259067331</v>
      </c>
      <c r="N286" s="122">
        <f t="shared" si="16"/>
        <v>-41846.646688175155</v>
      </c>
      <c r="O286" s="126">
        <f t="shared" si="17"/>
        <v>-2.1636748917097232E-2</v>
      </c>
      <c r="Q286" s="125">
        <v>5249799.9442615751</v>
      </c>
      <c r="R286" s="122">
        <v>5207953.2975733997</v>
      </c>
      <c r="S286" s="122">
        <f t="shared" si="18"/>
        <v>-41846.646688175388</v>
      </c>
      <c r="T286" s="126">
        <f t="shared" si="19"/>
        <v>-7.9710935907028064E-3</v>
      </c>
    </row>
    <row r="287" spans="1:20" s="115" customFormat="1" ht="13" x14ac:dyDescent="0.3">
      <c r="A287" s="115">
        <v>281</v>
      </c>
      <c r="B287" s="124" t="s">
        <v>40</v>
      </c>
      <c r="C287" s="117">
        <v>52.739418066666673</v>
      </c>
      <c r="D287" s="118">
        <v>25374.726933333335</v>
      </c>
      <c r="E287" s="119">
        <v>0.62234256914343966</v>
      </c>
      <c r="F287" s="120">
        <v>1</v>
      </c>
      <c r="G287" s="119">
        <v>4.652263214450314E-2</v>
      </c>
      <c r="H287" s="117">
        <v>45.399999999999984</v>
      </c>
      <c r="I287" s="115">
        <v>0</v>
      </c>
      <c r="J287" s="120">
        <v>1</v>
      </c>
      <c r="K287" s="115" t="s">
        <v>34</v>
      </c>
      <c r="L287" s="125">
        <v>917643.15340870002</v>
      </c>
      <c r="M287" s="122">
        <v>897421.92920743336</v>
      </c>
      <c r="N287" s="122">
        <f t="shared" si="16"/>
        <v>-20221.224201266654</v>
      </c>
      <c r="O287" s="126">
        <f t="shared" si="17"/>
        <v>-2.2036043233311764E-2</v>
      </c>
      <c r="Q287" s="125">
        <v>2414330.2092420333</v>
      </c>
      <c r="R287" s="122">
        <v>2394108.9850407667</v>
      </c>
      <c r="S287" s="122">
        <f t="shared" si="18"/>
        <v>-20221.224201266654</v>
      </c>
      <c r="T287" s="126">
        <f t="shared" si="19"/>
        <v>-8.3755006352735015E-3</v>
      </c>
    </row>
    <row r="288" spans="1:20" s="115" customFormat="1" ht="13" x14ac:dyDescent="0.3">
      <c r="A288" s="115">
        <v>282</v>
      </c>
      <c r="B288" s="124" t="s">
        <v>40</v>
      </c>
      <c r="C288" s="117">
        <v>69.540244599999994</v>
      </c>
      <c r="D288" s="118">
        <v>33418.263396666669</v>
      </c>
      <c r="E288" s="119">
        <v>0.64107438783257276</v>
      </c>
      <c r="F288" s="120">
        <v>1</v>
      </c>
      <c r="G288" s="119">
        <v>7.4482591474855364E-2</v>
      </c>
      <c r="H288" s="117">
        <v>77</v>
      </c>
      <c r="I288" s="115">
        <v>0</v>
      </c>
      <c r="J288" s="120">
        <v>1</v>
      </c>
      <c r="K288" s="115" t="s">
        <v>34</v>
      </c>
      <c r="L288" s="125">
        <v>1189308.8428771002</v>
      </c>
      <c r="M288" s="122">
        <v>1163913.6705491331</v>
      </c>
      <c r="N288" s="122">
        <f t="shared" si="16"/>
        <v>-25395.172327967128</v>
      </c>
      <c r="O288" s="126">
        <f t="shared" si="17"/>
        <v>-2.1352882794121623E-2</v>
      </c>
      <c r="Q288" s="125">
        <v>3205629.1312104333</v>
      </c>
      <c r="R288" s="122">
        <v>3180233.9588824664</v>
      </c>
      <c r="S288" s="122">
        <f t="shared" si="18"/>
        <v>-25395.172327966895</v>
      </c>
      <c r="T288" s="126">
        <f t="shared" si="19"/>
        <v>-7.9220556366661719E-3</v>
      </c>
    </row>
    <row r="289" spans="1:20" s="115" customFormat="1" ht="13" x14ac:dyDescent="0.3">
      <c r="A289" s="115">
        <v>283</v>
      </c>
      <c r="B289" s="124" t="s">
        <v>40</v>
      </c>
      <c r="C289" s="117">
        <v>55.889999999999993</v>
      </c>
      <c r="D289" s="118">
        <v>23288.512040833331</v>
      </c>
      <c r="E289" s="119">
        <v>0.5736133405646735</v>
      </c>
      <c r="F289" s="120">
        <v>1</v>
      </c>
      <c r="G289" s="119">
        <v>6.4931672380099781E-2</v>
      </c>
      <c r="H289" s="117">
        <v>62.100000000000016</v>
      </c>
      <c r="I289" s="115">
        <v>0</v>
      </c>
      <c r="J289" s="120">
        <v>1</v>
      </c>
      <c r="K289" s="115" t="s">
        <v>34</v>
      </c>
      <c r="L289" s="125">
        <v>892024.93492802477</v>
      </c>
      <c r="M289" s="122">
        <v>863348.08751796652</v>
      </c>
      <c r="N289" s="122">
        <f t="shared" si="16"/>
        <v>-28676.847410058253</v>
      </c>
      <c r="O289" s="126">
        <f t="shared" si="17"/>
        <v>-3.2148033409371134E-2</v>
      </c>
      <c r="Q289" s="125">
        <v>2283119.1099280249</v>
      </c>
      <c r="R289" s="122">
        <v>2254442.2625179663</v>
      </c>
      <c r="S289" s="122">
        <f t="shared" si="18"/>
        <v>-28676.847410058603</v>
      </c>
      <c r="T289" s="126">
        <f t="shared" si="19"/>
        <v>-1.2560381666185887E-2</v>
      </c>
    </row>
    <row r="290" spans="1:20" s="115" customFormat="1" ht="13" x14ac:dyDescent="0.3">
      <c r="A290" s="115">
        <v>284</v>
      </c>
      <c r="B290" s="124" t="s">
        <v>40</v>
      </c>
      <c r="C290" s="117">
        <v>11.087999999999996</v>
      </c>
      <c r="D290" s="118">
        <v>3421.5635999999995</v>
      </c>
      <c r="E290" s="119">
        <v>0.47528529089169447</v>
      </c>
      <c r="F290" s="120">
        <v>1</v>
      </c>
      <c r="G290" s="119">
        <v>0.14144895015226799</v>
      </c>
      <c r="H290" s="117">
        <v>12.319999999999999</v>
      </c>
      <c r="I290" s="115">
        <v>0</v>
      </c>
      <c r="J290" s="120">
        <v>1</v>
      </c>
      <c r="K290" s="115" t="s">
        <v>34</v>
      </c>
      <c r="L290" s="125">
        <v>158510.795296</v>
      </c>
      <c r="M290" s="122">
        <v>158738.32494799999</v>
      </c>
      <c r="N290" s="122">
        <f t="shared" si="16"/>
        <v>227.52965199999744</v>
      </c>
      <c r="O290" s="126">
        <f t="shared" si="17"/>
        <v>1.4354205439138261E-3</v>
      </c>
      <c r="Q290" s="125">
        <v>355948.58446266665</v>
      </c>
      <c r="R290" s="122">
        <v>356176.11411466665</v>
      </c>
      <c r="S290" s="122">
        <f t="shared" si="18"/>
        <v>227.52965199999744</v>
      </c>
      <c r="T290" s="126">
        <f t="shared" si="19"/>
        <v>6.3922055580996893E-4</v>
      </c>
    </row>
    <row r="291" spans="1:20" s="115" customFormat="1" ht="13" x14ac:dyDescent="0.3">
      <c r="A291" s="115">
        <v>285</v>
      </c>
      <c r="B291" s="124" t="s">
        <v>40</v>
      </c>
      <c r="C291" s="117">
        <v>12.165080000000001</v>
      </c>
      <c r="D291" s="118">
        <v>4545.2556800000002</v>
      </c>
      <c r="E291" s="119">
        <v>0.49594234831389966</v>
      </c>
      <c r="F291" s="120">
        <v>1</v>
      </c>
      <c r="G291" s="119">
        <v>0.41764568263650526</v>
      </c>
      <c r="H291" s="117">
        <v>13.080000000000004</v>
      </c>
      <c r="I291" s="115">
        <v>0</v>
      </c>
      <c r="J291" s="120">
        <v>1</v>
      </c>
      <c r="K291" s="115" t="s">
        <v>34</v>
      </c>
      <c r="L291" s="125">
        <v>177652.1281348</v>
      </c>
      <c r="M291" s="122">
        <v>182850.67132573333</v>
      </c>
      <c r="N291" s="122">
        <f t="shared" si="16"/>
        <v>5198.5431909333274</v>
      </c>
      <c r="O291" s="126">
        <f t="shared" si="17"/>
        <v>2.9262487567774838E-2</v>
      </c>
      <c r="Q291" s="125">
        <v>427847.81396813341</v>
      </c>
      <c r="R291" s="122">
        <v>433046.35715906671</v>
      </c>
      <c r="S291" s="122">
        <f t="shared" si="18"/>
        <v>5198.5431909332983</v>
      </c>
      <c r="T291" s="126">
        <f t="shared" si="19"/>
        <v>1.2150449344870303E-2</v>
      </c>
    </row>
    <row r="292" spans="1:20" s="115" customFormat="1" ht="13" x14ac:dyDescent="0.3">
      <c r="A292" s="115">
        <v>286</v>
      </c>
      <c r="B292" s="124" t="s">
        <v>40</v>
      </c>
      <c r="C292" s="117">
        <v>51.2841503</v>
      </c>
      <c r="D292" s="118">
        <v>26414.880255</v>
      </c>
      <c r="E292" s="119">
        <v>0.67258435668367311</v>
      </c>
      <c r="F292" s="120">
        <v>1</v>
      </c>
      <c r="G292" s="119">
        <v>1.5799591228677912E-2</v>
      </c>
      <c r="H292" s="117">
        <v>47</v>
      </c>
      <c r="I292" s="115">
        <v>0</v>
      </c>
      <c r="J292" s="120">
        <v>1</v>
      </c>
      <c r="K292" s="115" t="s">
        <v>34</v>
      </c>
      <c r="L292" s="125">
        <v>924587.24174188345</v>
      </c>
      <c r="M292" s="122">
        <v>911384.8273765333</v>
      </c>
      <c r="N292" s="122">
        <f t="shared" si="16"/>
        <v>-13202.414365350152</v>
      </c>
      <c r="O292" s="126">
        <f t="shared" si="17"/>
        <v>-1.4279252156321516E-2</v>
      </c>
      <c r="Q292" s="125">
        <v>2482544.7142418833</v>
      </c>
      <c r="R292" s="122">
        <v>2469342.2998765334</v>
      </c>
      <c r="S292" s="122">
        <f t="shared" si="18"/>
        <v>-13202.414365349803</v>
      </c>
      <c r="T292" s="126">
        <f t="shared" si="19"/>
        <v>-5.3180973094301516E-3</v>
      </c>
    </row>
    <row r="293" spans="1:20" s="115" customFormat="1" ht="13" x14ac:dyDescent="0.3">
      <c r="A293" s="115">
        <v>287</v>
      </c>
      <c r="B293" s="124" t="s">
        <v>40</v>
      </c>
      <c r="C293" s="117">
        <v>80.174711233333355</v>
      </c>
      <c r="D293" s="118">
        <v>37499.745039166672</v>
      </c>
      <c r="E293" s="119">
        <v>0.61543840538151895</v>
      </c>
      <c r="F293" s="120">
        <v>1</v>
      </c>
      <c r="G293" s="119">
        <v>6.2473828993570124E-2</v>
      </c>
      <c r="H293" s="117">
        <v>69.039999999999992</v>
      </c>
      <c r="I293" s="115">
        <v>0</v>
      </c>
      <c r="J293" s="120">
        <v>1</v>
      </c>
      <c r="K293" s="115" t="s">
        <v>34</v>
      </c>
      <c r="L293" s="125">
        <v>1351492.0204852417</v>
      </c>
      <c r="M293" s="122">
        <v>1312775.3723224667</v>
      </c>
      <c r="N293" s="122">
        <f t="shared" si="16"/>
        <v>-38716.648162774974</v>
      </c>
      <c r="O293" s="126">
        <f t="shared" si="17"/>
        <v>-2.8647337591289731E-2</v>
      </c>
      <c r="Q293" s="125">
        <v>3559239.7371519087</v>
      </c>
      <c r="R293" s="122">
        <v>3520523.0889891335</v>
      </c>
      <c r="S293" s="122">
        <f t="shared" si="18"/>
        <v>-38716.648162775207</v>
      </c>
      <c r="T293" s="126">
        <f t="shared" si="19"/>
        <v>-1.0877785994195529E-2</v>
      </c>
    </row>
    <row r="294" spans="1:20" s="115" customFormat="1" ht="13" x14ac:dyDescent="0.3">
      <c r="A294" s="115">
        <v>288</v>
      </c>
      <c r="B294" s="124" t="s">
        <v>40</v>
      </c>
      <c r="C294" s="117">
        <v>114.37833289999999</v>
      </c>
      <c r="D294" s="118">
        <v>56271.06182166667</v>
      </c>
      <c r="E294" s="119">
        <v>0.64518643804996612</v>
      </c>
      <c r="F294" s="120">
        <v>1</v>
      </c>
      <c r="G294" s="119">
        <v>1.6076249676060361E-2</v>
      </c>
      <c r="H294" s="117">
        <v>113.01</v>
      </c>
      <c r="I294" s="115">
        <v>0</v>
      </c>
      <c r="J294" s="120">
        <v>1</v>
      </c>
      <c r="K294" s="115" t="s">
        <v>34</v>
      </c>
      <c r="L294" s="125">
        <v>1920551.7514769835</v>
      </c>
      <c r="M294" s="122">
        <v>1888134.5899118998</v>
      </c>
      <c r="N294" s="122">
        <f t="shared" si="16"/>
        <v>-32417.161565083778</v>
      </c>
      <c r="O294" s="126">
        <f t="shared" si="17"/>
        <v>-1.68790877622296E-2</v>
      </c>
      <c r="Q294" s="125">
        <v>5241805.9939769832</v>
      </c>
      <c r="R294" s="122">
        <v>5209388.8324118992</v>
      </c>
      <c r="S294" s="122">
        <f t="shared" si="18"/>
        <v>-32417.16156508401</v>
      </c>
      <c r="T294" s="126">
        <f t="shared" si="19"/>
        <v>-6.1843497455519054E-3</v>
      </c>
    </row>
    <row r="295" spans="1:20" s="115" customFormat="1" ht="13" x14ac:dyDescent="0.3">
      <c r="A295" s="115">
        <v>289</v>
      </c>
      <c r="B295" s="124" t="s">
        <v>40</v>
      </c>
      <c r="C295" s="117">
        <v>51.48332053333332</v>
      </c>
      <c r="D295" s="118">
        <v>23735.93002</v>
      </c>
      <c r="E295" s="119">
        <v>0.62763133680095584</v>
      </c>
      <c r="F295" s="120">
        <v>1</v>
      </c>
      <c r="G295" s="119">
        <v>0.10437145055427532</v>
      </c>
      <c r="H295" s="117">
        <v>50.279999999999994</v>
      </c>
      <c r="I295" s="115">
        <v>0</v>
      </c>
      <c r="J295" s="120">
        <v>1</v>
      </c>
      <c r="K295" s="115" t="s">
        <v>34</v>
      </c>
      <c r="L295" s="125">
        <v>866559.9157874001</v>
      </c>
      <c r="M295" s="122">
        <v>848867.23755533341</v>
      </c>
      <c r="N295" s="122">
        <f t="shared" si="16"/>
        <v>-17692.678232066683</v>
      </c>
      <c r="O295" s="126">
        <f t="shared" si="17"/>
        <v>-2.0417143592419945E-2</v>
      </c>
      <c r="Q295" s="125">
        <v>2290087.1191207333</v>
      </c>
      <c r="R295" s="122">
        <v>2272394.4408886665</v>
      </c>
      <c r="S295" s="122">
        <f t="shared" si="18"/>
        <v>-17692.678232066799</v>
      </c>
      <c r="T295" s="126">
        <f t="shared" si="19"/>
        <v>-7.7257664498195195E-3</v>
      </c>
    </row>
    <row r="296" spans="1:20" s="115" customFormat="1" ht="13" x14ac:dyDescent="0.3">
      <c r="A296" s="115">
        <v>290</v>
      </c>
      <c r="B296" s="124" t="s">
        <v>40</v>
      </c>
      <c r="C296" s="117">
        <v>126</v>
      </c>
      <c r="D296" s="118">
        <v>56858.374856666669</v>
      </c>
      <c r="E296" s="119">
        <v>0.63554471702161019</v>
      </c>
      <c r="F296" s="120">
        <v>1</v>
      </c>
      <c r="G296" s="119">
        <v>3.919395539711179E-2</v>
      </c>
      <c r="H296" s="117">
        <v>140</v>
      </c>
      <c r="I296" s="115">
        <v>0</v>
      </c>
      <c r="J296" s="120">
        <v>1</v>
      </c>
      <c r="K296" s="115" t="s">
        <v>34</v>
      </c>
      <c r="L296" s="125">
        <v>1994908.2384847663</v>
      </c>
      <c r="M296" s="122">
        <v>1950973.1012730666</v>
      </c>
      <c r="N296" s="122">
        <f t="shared" si="16"/>
        <v>-43935.137211699737</v>
      </c>
      <c r="O296" s="126">
        <f t="shared" si="17"/>
        <v>-2.2023638162460394E-2</v>
      </c>
      <c r="Q296" s="125">
        <v>5378535.2901514322</v>
      </c>
      <c r="R296" s="122">
        <v>5334600.1529397331</v>
      </c>
      <c r="S296" s="122">
        <f t="shared" si="18"/>
        <v>-43935.137211699039</v>
      </c>
      <c r="T296" s="126">
        <f t="shared" si="19"/>
        <v>-8.1686062917813544E-3</v>
      </c>
    </row>
    <row r="297" spans="1:20" s="115" customFormat="1" ht="13" x14ac:dyDescent="0.3">
      <c r="A297" s="115">
        <v>291</v>
      </c>
      <c r="B297" s="124" t="s">
        <v>40</v>
      </c>
      <c r="C297" s="117">
        <v>56.528199999999977</v>
      </c>
      <c r="D297" s="118">
        <v>26060.17268</v>
      </c>
      <c r="E297" s="119">
        <v>0.63573910855170512</v>
      </c>
      <c r="F297" s="120">
        <v>1</v>
      </c>
      <c r="G297" s="119">
        <v>0.10707612281979795</v>
      </c>
      <c r="H297" s="117">
        <v>59</v>
      </c>
      <c r="I297" s="115">
        <v>0</v>
      </c>
      <c r="J297" s="120">
        <v>1</v>
      </c>
      <c r="K297" s="115" t="s">
        <v>34</v>
      </c>
      <c r="L297" s="125">
        <v>939949.00080446654</v>
      </c>
      <c r="M297" s="122">
        <v>922891.67127206677</v>
      </c>
      <c r="N297" s="122">
        <f t="shared" si="16"/>
        <v>-17057.329532399774</v>
      </c>
      <c r="O297" s="126">
        <f t="shared" si="17"/>
        <v>-1.8147079807309816E-2</v>
      </c>
      <c r="Q297" s="125">
        <v>2508100.3124711332</v>
      </c>
      <c r="R297" s="122">
        <v>2491042.9829387334</v>
      </c>
      <c r="S297" s="122">
        <f t="shared" si="18"/>
        <v>-17057.329532399774</v>
      </c>
      <c r="T297" s="126">
        <f t="shared" si="19"/>
        <v>-6.8008960596930247E-3</v>
      </c>
    </row>
    <row r="298" spans="1:20" s="115" customFormat="1" ht="13" x14ac:dyDescent="0.3">
      <c r="A298" s="115">
        <v>292</v>
      </c>
      <c r="B298" s="124" t="s">
        <v>40</v>
      </c>
      <c r="C298" s="117">
        <v>14.31</v>
      </c>
      <c r="D298" s="118">
        <v>7290.0247699999991</v>
      </c>
      <c r="E298" s="119">
        <v>0.73096989709743554</v>
      </c>
      <c r="F298" s="120">
        <v>1</v>
      </c>
      <c r="G298" s="119">
        <v>0.295384516033802</v>
      </c>
      <c r="H298" s="117">
        <v>15.900000000000004</v>
      </c>
      <c r="I298" s="115">
        <v>0</v>
      </c>
      <c r="J298" s="120">
        <v>1</v>
      </c>
      <c r="K298" s="115" t="s">
        <v>34</v>
      </c>
      <c r="L298" s="125">
        <v>237199.61533970002</v>
      </c>
      <c r="M298" s="122">
        <v>251464.90628526662</v>
      </c>
      <c r="N298" s="122">
        <f t="shared" si="16"/>
        <v>14265.290945566609</v>
      </c>
      <c r="O298" s="126">
        <f t="shared" si="17"/>
        <v>6.0140447214203523E-2</v>
      </c>
      <c r="Q298" s="125">
        <v>629731.54950636672</v>
      </c>
      <c r="R298" s="122">
        <v>643996.84045193321</v>
      </c>
      <c r="S298" s="122">
        <f t="shared" si="18"/>
        <v>14265.290945566492</v>
      </c>
      <c r="T298" s="126">
        <f t="shared" si="19"/>
        <v>2.2652971661891091E-2</v>
      </c>
    </row>
    <row r="299" spans="1:20" s="115" customFormat="1" ht="13" x14ac:dyDescent="0.3">
      <c r="A299" s="115">
        <v>293</v>
      </c>
      <c r="B299" s="124" t="s">
        <v>40</v>
      </c>
      <c r="C299" s="117">
        <v>27.556699999999996</v>
      </c>
      <c r="D299" s="118">
        <v>11176.73835</v>
      </c>
      <c r="E299" s="119">
        <v>0.53839284888499928</v>
      </c>
      <c r="F299" s="120">
        <v>1</v>
      </c>
      <c r="G299" s="119">
        <v>0.52471233711803711</v>
      </c>
      <c r="H299" s="117">
        <v>20.5</v>
      </c>
      <c r="I299" s="115">
        <v>0</v>
      </c>
      <c r="J299" s="120">
        <v>1</v>
      </c>
      <c r="K299" s="115" t="s">
        <v>34</v>
      </c>
      <c r="L299" s="125">
        <v>358749.15821849997</v>
      </c>
      <c r="M299" s="122">
        <v>382009.37517799996</v>
      </c>
      <c r="N299" s="122">
        <f t="shared" si="16"/>
        <v>23260.216959499987</v>
      </c>
      <c r="O299" s="126">
        <f t="shared" si="17"/>
        <v>6.4836993834374676E-2</v>
      </c>
      <c r="Q299" s="125">
        <v>939728.6373851666</v>
      </c>
      <c r="R299" s="122">
        <v>962988.85434466659</v>
      </c>
      <c r="S299" s="122">
        <f t="shared" si="18"/>
        <v>23260.216959499987</v>
      </c>
      <c r="T299" s="126">
        <f t="shared" si="19"/>
        <v>2.4752057172826501E-2</v>
      </c>
    </row>
    <row r="300" spans="1:20" s="115" customFormat="1" ht="13" x14ac:dyDescent="0.3">
      <c r="A300" s="115">
        <v>294</v>
      </c>
      <c r="B300" s="124" t="s">
        <v>40</v>
      </c>
      <c r="C300" s="117">
        <v>16.023594166666665</v>
      </c>
      <c r="D300" s="118">
        <v>6801.4425950000004</v>
      </c>
      <c r="E300" s="119">
        <v>0.54245122798707324</v>
      </c>
      <c r="F300" s="120">
        <v>0.40194000000000002</v>
      </c>
      <c r="G300" s="119">
        <v>0.2599093916656896</v>
      </c>
      <c r="H300" s="117">
        <v>15.740000000000002</v>
      </c>
      <c r="I300" s="115">
        <v>0</v>
      </c>
      <c r="J300" s="120">
        <v>2</v>
      </c>
      <c r="K300" s="115" t="s">
        <v>34</v>
      </c>
      <c r="L300" s="125">
        <v>248410.26384044997</v>
      </c>
      <c r="M300" s="122">
        <v>247606.35411543332</v>
      </c>
      <c r="N300" s="122">
        <f t="shared" si="16"/>
        <v>-803.90972501665237</v>
      </c>
      <c r="O300" s="126">
        <f t="shared" si="17"/>
        <v>-3.2362178300852779E-3</v>
      </c>
      <c r="Q300" s="125">
        <v>658614.45050711674</v>
      </c>
      <c r="R300" s="122">
        <v>657810.54078210006</v>
      </c>
      <c r="S300" s="122">
        <f t="shared" si="18"/>
        <v>-803.90972501668148</v>
      </c>
      <c r="T300" s="126">
        <f t="shared" si="19"/>
        <v>-1.2206074804427553E-3</v>
      </c>
    </row>
    <row r="301" spans="1:20" s="115" customFormat="1" ht="13" x14ac:dyDescent="0.3">
      <c r="A301" s="115">
        <v>295</v>
      </c>
      <c r="B301" s="124" t="s">
        <v>40</v>
      </c>
      <c r="C301" s="117">
        <v>80.553031799999985</v>
      </c>
      <c r="D301" s="118">
        <v>40402.326946666675</v>
      </c>
      <c r="E301" s="119">
        <v>0.67570937685377674</v>
      </c>
      <c r="F301" s="120">
        <v>1</v>
      </c>
      <c r="G301" s="119">
        <v>3.4453687089991636E-2</v>
      </c>
      <c r="H301" s="117">
        <v>75</v>
      </c>
      <c r="I301" s="115">
        <v>0</v>
      </c>
      <c r="J301" s="120">
        <v>1</v>
      </c>
      <c r="K301" s="115" t="s">
        <v>34</v>
      </c>
      <c r="L301" s="125">
        <v>1367837.1628766668</v>
      </c>
      <c r="M301" s="122">
        <v>1354620.8381353999</v>
      </c>
      <c r="N301" s="122">
        <f t="shared" si="16"/>
        <v>-13216.324741266901</v>
      </c>
      <c r="O301" s="126">
        <f t="shared" si="17"/>
        <v>-9.6622062186641818E-3</v>
      </c>
      <c r="Q301" s="125">
        <v>3738840.9203766668</v>
      </c>
      <c r="R301" s="122">
        <v>3725624.5956353997</v>
      </c>
      <c r="S301" s="122">
        <f t="shared" si="18"/>
        <v>-13216.324741267134</v>
      </c>
      <c r="T301" s="126">
        <f t="shared" si="19"/>
        <v>-3.5348721763577107E-3</v>
      </c>
    </row>
    <row r="302" spans="1:20" s="115" customFormat="1" ht="13" x14ac:dyDescent="0.3">
      <c r="A302" s="115">
        <v>296</v>
      </c>
      <c r="B302" s="124" t="s">
        <v>40</v>
      </c>
      <c r="C302" s="117">
        <v>2.8441333333333332</v>
      </c>
      <c r="D302" s="118">
        <v>115.39826666666669</v>
      </c>
      <c r="E302" s="119">
        <v>5.1700620536236988E-2</v>
      </c>
      <c r="F302" s="120">
        <v>6.0600000000000003E-3</v>
      </c>
      <c r="G302" s="119">
        <v>0.96369189005768574</v>
      </c>
      <c r="H302" s="117">
        <v>1.5</v>
      </c>
      <c r="I302" s="115">
        <v>44</v>
      </c>
      <c r="J302" s="120">
        <v>1</v>
      </c>
      <c r="K302" s="115" t="s">
        <v>34</v>
      </c>
      <c r="L302" s="125">
        <v>13462.281459333333</v>
      </c>
      <c r="M302" s="122">
        <v>12115.497537999996</v>
      </c>
      <c r="N302" s="122">
        <f t="shared" si="16"/>
        <v>-1346.7839213333373</v>
      </c>
      <c r="O302" s="126">
        <f t="shared" si="17"/>
        <v>-0.10004128389394344</v>
      </c>
      <c r="Q302" s="125">
        <v>18011.853959333333</v>
      </c>
      <c r="R302" s="122">
        <v>16665.070037999998</v>
      </c>
      <c r="S302" s="122">
        <f t="shared" si="18"/>
        <v>-1346.7839213333355</v>
      </c>
      <c r="T302" s="126">
        <f t="shared" si="19"/>
        <v>-7.4772087558230657E-2</v>
      </c>
    </row>
    <row r="303" spans="1:20" s="115" customFormat="1" ht="13" x14ac:dyDescent="0.3">
      <c r="A303" s="115">
        <v>297</v>
      </c>
      <c r="B303" s="124" t="s">
        <v>40</v>
      </c>
      <c r="C303" s="117">
        <v>28.980000000000004</v>
      </c>
      <c r="D303" s="118">
        <v>13486.594639999998</v>
      </c>
      <c r="E303" s="119">
        <v>0.63823068938974381</v>
      </c>
      <c r="F303" s="120">
        <v>1</v>
      </c>
      <c r="G303" s="119">
        <v>0.18108850448989355</v>
      </c>
      <c r="H303" s="117">
        <v>32.199999999999996</v>
      </c>
      <c r="I303" s="115">
        <v>0</v>
      </c>
      <c r="J303" s="120">
        <v>1</v>
      </c>
      <c r="K303" s="115" t="s">
        <v>34</v>
      </c>
      <c r="L303" s="125">
        <v>471160.6243354</v>
      </c>
      <c r="M303" s="122">
        <v>476975.59600019996</v>
      </c>
      <c r="N303" s="122">
        <f t="shared" si="16"/>
        <v>5814.9716647999594</v>
      </c>
      <c r="O303" s="126">
        <f t="shared" si="17"/>
        <v>1.2341803122878364E-2</v>
      </c>
      <c r="Q303" s="125">
        <v>1242576.9376687331</v>
      </c>
      <c r="R303" s="122">
        <v>1248391.9093335331</v>
      </c>
      <c r="S303" s="122">
        <f t="shared" si="18"/>
        <v>5814.9716648000758</v>
      </c>
      <c r="T303" s="126">
        <f t="shared" si="19"/>
        <v>4.679767898887504E-3</v>
      </c>
    </row>
    <row r="304" spans="1:20" s="115" customFormat="1" ht="13" x14ac:dyDescent="0.3">
      <c r="A304" s="115">
        <v>298</v>
      </c>
      <c r="B304" s="124" t="s">
        <v>40</v>
      </c>
      <c r="C304" s="117">
        <v>85.59980666666668</v>
      </c>
      <c r="D304" s="118">
        <v>38818.405119166666</v>
      </c>
      <c r="E304" s="119">
        <v>0.56654760319000053</v>
      </c>
      <c r="F304" s="120">
        <v>1</v>
      </c>
      <c r="G304" s="119">
        <v>7.0397149473558129E-2</v>
      </c>
      <c r="H304" s="117">
        <v>40</v>
      </c>
      <c r="I304" s="115">
        <v>0</v>
      </c>
      <c r="J304" s="120">
        <v>1</v>
      </c>
      <c r="K304" s="115" t="s">
        <v>34</v>
      </c>
      <c r="L304" s="125">
        <v>1400548.4257047751</v>
      </c>
      <c r="M304" s="122">
        <v>1361179.3057160333</v>
      </c>
      <c r="N304" s="122">
        <f t="shared" si="16"/>
        <v>-39369.119988741819</v>
      </c>
      <c r="O304" s="126">
        <f t="shared" si="17"/>
        <v>-2.8109788470135004E-2</v>
      </c>
      <c r="Q304" s="125">
        <v>3693108.9048714414</v>
      </c>
      <c r="R304" s="122">
        <v>3653739.7848827001</v>
      </c>
      <c r="S304" s="122">
        <f t="shared" si="18"/>
        <v>-39369.119988741353</v>
      </c>
      <c r="T304" s="126">
        <f t="shared" si="19"/>
        <v>-1.0660156795487678E-2</v>
      </c>
    </row>
    <row r="305" spans="1:20" s="115" customFormat="1" ht="13" x14ac:dyDescent="0.3">
      <c r="A305" s="115">
        <v>299</v>
      </c>
      <c r="B305" s="124" t="s">
        <v>40</v>
      </c>
      <c r="C305" s="117">
        <v>56.691052833333337</v>
      </c>
      <c r="D305" s="118">
        <v>28753.107977500007</v>
      </c>
      <c r="E305" s="119">
        <v>0.56954616192635954</v>
      </c>
      <c r="F305" s="120">
        <v>1</v>
      </c>
      <c r="G305" s="119">
        <v>5.3231950052580634E-2</v>
      </c>
      <c r="H305" s="117">
        <v>38.266666666666659</v>
      </c>
      <c r="I305" s="115">
        <v>0</v>
      </c>
      <c r="J305" s="120">
        <v>1</v>
      </c>
      <c r="K305" s="115" t="s">
        <v>34</v>
      </c>
      <c r="L305" s="125">
        <v>1017845.2012118582</v>
      </c>
      <c r="M305" s="122">
        <v>997218.20410019998</v>
      </c>
      <c r="N305" s="122">
        <f t="shared" si="16"/>
        <v>-20626.997111658216</v>
      </c>
      <c r="O305" s="126">
        <f t="shared" si="17"/>
        <v>-2.0265357725417849E-2</v>
      </c>
      <c r="Q305" s="125">
        <v>2698606.6962118582</v>
      </c>
      <c r="R305" s="122">
        <v>2677979.6991002001</v>
      </c>
      <c r="S305" s="122">
        <f t="shared" si="18"/>
        <v>-20626.9971116581</v>
      </c>
      <c r="T305" s="126">
        <f t="shared" si="19"/>
        <v>-7.6435729373283768E-3</v>
      </c>
    </row>
    <row r="306" spans="1:20" s="115" customFormat="1" ht="13" x14ac:dyDescent="0.3">
      <c r="A306" s="115">
        <v>300</v>
      </c>
      <c r="B306" s="124" t="s">
        <v>43</v>
      </c>
      <c r="C306" s="117">
        <v>12.952799999999998</v>
      </c>
      <c r="D306" s="118">
        <v>6250.2034150833324</v>
      </c>
      <c r="E306" s="119">
        <v>0.66317841523055643</v>
      </c>
      <c r="F306" s="120">
        <v>1</v>
      </c>
      <c r="G306" s="119">
        <v>4.6332728912413357E-2</v>
      </c>
      <c r="H306" s="117">
        <v>14.389999999999995</v>
      </c>
      <c r="I306" s="115">
        <v>0</v>
      </c>
      <c r="J306" s="120">
        <v>1</v>
      </c>
      <c r="K306" s="115" t="s">
        <v>34</v>
      </c>
      <c r="L306" s="125">
        <v>245677.43048582584</v>
      </c>
      <c r="M306" s="122">
        <v>243951.92908642333</v>
      </c>
      <c r="N306" s="122">
        <f t="shared" si="16"/>
        <v>-1725.5013994025066</v>
      </c>
      <c r="O306" s="126">
        <f t="shared" si="17"/>
        <v>-7.0234428778839664E-3</v>
      </c>
      <c r="Q306" s="125">
        <v>609055.15548582573</v>
      </c>
      <c r="R306" s="122">
        <v>607329.65408642322</v>
      </c>
      <c r="S306" s="122">
        <f t="shared" si="18"/>
        <v>-1725.5013994025066</v>
      </c>
      <c r="T306" s="126">
        <f t="shared" si="19"/>
        <v>-2.8330790468822547E-3</v>
      </c>
    </row>
    <row r="307" spans="1:20" s="115" customFormat="1" ht="13" x14ac:dyDescent="0.3">
      <c r="A307" s="115">
        <v>301</v>
      </c>
      <c r="B307" s="124" t="s">
        <v>43</v>
      </c>
      <c r="C307" s="117">
        <v>12.1302</v>
      </c>
      <c r="D307" s="118">
        <v>2977.5505514166666</v>
      </c>
      <c r="E307" s="119">
        <v>0.71692610598130058</v>
      </c>
      <c r="F307" s="120">
        <v>1</v>
      </c>
      <c r="G307" s="119">
        <v>0.12580710012758867</v>
      </c>
      <c r="H307" s="117">
        <v>13.479999999999999</v>
      </c>
      <c r="I307" s="115">
        <v>0</v>
      </c>
      <c r="J307" s="120">
        <v>1</v>
      </c>
      <c r="K307" s="115" t="s">
        <v>34</v>
      </c>
      <c r="L307" s="125">
        <v>153581.6704441559</v>
      </c>
      <c r="M307" s="122">
        <v>152462.77020313</v>
      </c>
      <c r="N307" s="122">
        <f t="shared" si="16"/>
        <v>-1118.9002410258981</v>
      </c>
      <c r="O307" s="126">
        <f t="shared" si="17"/>
        <v>-7.2853761636402009E-3</v>
      </c>
      <c r="Q307" s="125">
        <v>321797.15127748926</v>
      </c>
      <c r="R307" s="122">
        <v>320678.25103646331</v>
      </c>
      <c r="S307" s="122">
        <f t="shared" si="18"/>
        <v>-1118.9002410259563</v>
      </c>
      <c r="T307" s="126">
        <f t="shared" si="19"/>
        <v>-3.4770358798518891E-3</v>
      </c>
    </row>
    <row r="308" spans="1:20" s="115" customFormat="1" ht="13" x14ac:dyDescent="0.3">
      <c r="A308" s="115">
        <v>302</v>
      </c>
      <c r="B308" s="124" t="s">
        <v>43</v>
      </c>
      <c r="C308" s="117">
        <v>8.8650616666666675</v>
      </c>
      <c r="D308" s="118">
        <v>2882.5964585833335</v>
      </c>
      <c r="E308" s="119">
        <v>0.42627440641110004</v>
      </c>
      <c r="F308" s="120">
        <v>1</v>
      </c>
      <c r="G308" s="119">
        <v>0.54840514548460795</v>
      </c>
      <c r="H308" s="117">
        <v>8.620000000000001</v>
      </c>
      <c r="I308" s="115">
        <v>0</v>
      </c>
      <c r="J308" s="120">
        <v>1</v>
      </c>
      <c r="K308" s="115" t="s">
        <v>34</v>
      </c>
      <c r="L308" s="125">
        <v>126348.38216927751</v>
      </c>
      <c r="M308" s="122">
        <v>130166.13769767003</v>
      </c>
      <c r="N308" s="122">
        <f t="shared" si="16"/>
        <v>3817.7555283925176</v>
      </c>
      <c r="O308" s="126">
        <f t="shared" si="17"/>
        <v>3.0216101408228647E-2</v>
      </c>
      <c r="Q308" s="125">
        <v>286150.84133594419</v>
      </c>
      <c r="R308" s="122">
        <v>289968.59686433675</v>
      </c>
      <c r="S308" s="122">
        <f t="shared" si="18"/>
        <v>3817.7555283925612</v>
      </c>
      <c r="T308" s="126">
        <f t="shared" si="19"/>
        <v>1.334175887992751E-2</v>
      </c>
    </row>
    <row r="309" spans="1:20" s="115" customFormat="1" ht="13" x14ac:dyDescent="0.3">
      <c r="A309" s="115">
        <v>303</v>
      </c>
      <c r="B309" s="124" t="s">
        <v>43</v>
      </c>
      <c r="C309" s="117">
        <v>5.8500000000000005</v>
      </c>
      <c r="D309" s="118">
        <v>2704.8967085833333</v>
      </c>
      <c r="E309" s="119">
        <v>0.41304928950447417</v>
      </c>
      <c r="F309" s="120">
        <v>1</v>
      </c>
      <c r="G309" s="119">
        <v>0.15210147900094828</v>
      </c>
      <c r="H309" s="117">
        <v>6.5</v>
      </c>
      <c r="I309" s="115">
        <v>0</v>
      </c>
      <c r="J309" s="120">
        <v>1</v>
      </c>
      <c r="K309" s="115" t="s">
        <v>34</v>
      </c>
      <c r="L309" s="125">
        <v>116948.39081644417</v>
      </c>
      <c r="M309" s="122">
        <v>116904.75147566998</v>
      </c>
      <c r="N309" s="122">
        <f t="shared" si="16"/>
        <v>-43.639340774185257</v>
      </c>
      <c r="O309" s="126">
        <f t="shared" si="17"/>
        <v>-3.731504167738331E-4</v>
      </c>
      <c r="Q309" s="125">
        <v>271942.52248311078</v>
      </c>
      <c r="R309" s="122">
        <v>271898.88314233662</v>
      </c>
      <c r="S309" s="122">
        <f t="shared" si="18"/>
        <v>-43.639340774156153</v>
      </c>
      <c r="T309" s="126">
        <f t="shared" si="19"/>
        <v>-1.604726630307197E-4</v>
      </c>
    </row>
    <row r="310" spans="1:20" s="115" customFormat="1" ht="13" x14ac:dyDescent="0.3">
      <c r="A310" s="115">
        <v>304</v>
      </c>
      <c r="B310" s="124" t="s">
        <v>43</v>
      </c>
      <c r="C310" s="117">
        <v>0.68630893333333332</v>
      </c>
      <c r="D310" s="118">
        <v>9.7108783916666663</v>
      </c>
      <c r="E310" s="119">
        <v>1.6336904904285982E-2</v>
      </c>
      <c r="F310" s="120">
        <v>8.2600000000000017E-3</v>
      </c>
      <c r="G310" s="119">
        <v>0.97445885931841825</v>
      </c>
      <c r="H310" s="117">
        <v>9.9999999999999992E-2</v>
      </c>
      <c r="I310" s="115">
        <v>12</v>
      </c>
      <c r="J310" s="120">
        <v>1</v>
      </c>
      <c r="K310" s="115" t="s">
        <v>34</v>
      </c>
      <c r="L310" s="125">
        <v>3542.0585028397495</v>
      </c>
      <c r="M310" s="122">
        <v>3124.6589875896666</v>
      </c>
      <c r="N310" s="122">
        <f t="shared" si="16"/>
        <v>-417.39951525008291</v>
      </c>
      <c r="O310" s="126">
        <f t="shared" si="17"/>
        <v>-0.11784094331458506</v>
      </c>
      <c r="Q310" s="125">
        <v>4041.9043361730828</v>
      </c>
      <c r="R310" s="122">
        <v>3624.5048209229999</v>
      </c>
      <c r="S310" s="122">
        <f t="shared" si="18"/>
        <v>-417.39951525008291</v>
      </c>
      <c r="T310" s="126">
        <f t="shared" si="19"/>
        <v>-0.10326803420718293</v>
      </c>
    </row>
    <row r="311" spans="1:20" s="115" customFormat="1" ht="13" x14ac:dyDescent="0.3">
      <c r="A311" s="115">
        <v>305</v>
      </c>
      <c r="B311" s="124" t="s">
        <v>43</v>
      </c>
      <c r="C311" s="117">
        <v>0.27</v>
      </c>
      <c r="D311" s="118">
        <v>1.4858833333333335E-3</v>
      </c>
      <c r="E311" s="119">
        <v>4.4205620151602476E-5</v>
      </c>
      <c r="F311" s="120">
        <v>2.6699999999999992E-3</v>
      </c>
      <c r="G311" s="119">
        <v>1</v>
      </c>
      <c r="H311" s="117">
        <v>0.29999999999999993</v>
      </c>
      <c r="I311" s="115">
        <v>112</v>
      </c>
      <c r="J311" s="120">
        <v>1</v>
      </c>
      <c r="K311" s="115" t="s">
        <v>34</v>
      </c>
      <c r="L311" s="125">
        <v>1272.547379813833</v>
      </c>
      <c r="M311" s="122">
        <v>1091.9301138340002</v>
      </c>
      <c r="N311" s="122">
        <f t="shared" si="16"/>
        <v>-180.61726597983284</v>
      </c>
      <c r="O311" s="126">
        <f t="shared" si="17"/>
        <v>-0.14193362765499246</v>
      </c>
      <c r="Q311" s="125">
        <v>1272.5940464804996</v>
      </c>
      <c r="R311" s="122">
        <v>1091.9767805006668</v>
      </c>
      <c r="S311" s="122">
        <f t="shared" si="18"/>
        <v>-180.61726597983284</v>
      </c>
      <c r="T311" s="126">
        <f t="shared" si="19"/>
        <v>-0.14192842287715393</v>
      </c>
    </row>
    <row r="312" spans="1:20" s="115" customFormat="1" ht="13" x14ac:dyDescent="0.3">
      <c r="A312" s="115">
        <v>306</v>
      </c>
      <c r="B312" s="124" t="s">
        <v>43</v>
      </c>
      <c r="C312" s="117">
        <v>35.089596333333326</v>
      </c>
      <c r="D312" s="118">
        <v>15576.455075</v>
      </c>
      <c r="E312" s="119">
        <v>0.50674203161676001</v>
      </c>
      <c r="F312" s="120">
        <v>0.59806000000000015</v>
      </c>
      <c r="G312" s="119">
        <v>9.3162066926406162E-2</v>
      </c>
      <c r="H312" s="117">
        <v>23.420000000000005</v>
      </c>
      <c r="I312" s="115">
        <v>0</v>
      </c>
      <c r="J312" s="120">
        <v>2</v>
      </c>
      <c r="K312" s="115" t="s">
        <v>34</v>
      </c>
      <c r="L312" s="125">
        <v>587107.04732225009</v>
      </c>
      <c r="M312" s="122">
        <v>567295.73043466662</v>
      </c>
      <c r="N312" s="122">
        <f t="shared" si="16"/>
        <v>-19811.316887583467</v>
      </c>
      <c r="O312" s="126">
        <f t="shared" si="17"/>
        <v>-3.3743960284485348E-2</v>
      </c>
      <c r="Q312" s="125">
        <v>1510552.1348222499</v>
      </c>
      <c r="R312" s="122">
        <v>1490740.8179346665</v>
      </c>
      <c r="S312" s="122">
        <f t="shared" si="18"/>
        <v>-19811.316887583351</v>
      </c>
      <c r="T312" s="126">
        <f t="shared" si="19"/>
        <v>-1.3115281777357915E-2</v>
      </c>
    </row>
    <row r="313" spans="1:20" s="115" customFormat="1" ht="13" x14ac:dyDescent="0.3">
      <c r="A313" s="115">
        <v>307</v>
      </c>
      <c r="B313" s="124" t="s">
        <v>43</v>
      </c>
      <c r="C313" s="117">
        <v>30.435028666666664</v>
      </c>
      <c r="D313" s="118">
        <v>14786.977677499999</v>
      </c>
      <c r="E313" s="119">
        <v>0.61227381458558983</v>
      </c>
      <c r="F313" s="120">
        <v>1</v>
      </c>
      <c r="G313" s="119">
        <v>1.935427028564729E-2</v>
      </c>
      <c r="H313" s="117">
        <v>33.5</v>
      </c>
      <c r="I313" s="115">
        <v>0</v>
      </c>
      <c r="J313" s="120">
        <v>1</v>
      </c>
      <c r="K313" s="115" t="s">
        <v>34</v>
      </c>
      <c r="L313" s="125">
        <v>546135.22891452489</v>
      </c>
      <c r="M313" s="122">
        <v>537942.81036603323</v>
      </c>
      <c r="N313" s="122">
        <f t="shared" si="16"/>
        <v>-8192.418548491667</v>
      </c>
      <c r="O313" s="126">
        <f t="shared" si="17"/>
        <v>-1.5000714319005879E-2</v>
      </c>
      <c r="Q313" s="125">
        <v>1423539.388914525</v>
      </c>
      <c r="R313" s="122">
        <v>1415346.9703660333</v>
      </c>
      <c r="S313" s="122">
        <f t="shared" si="18"/>
        <v>-8192.4185484917834</v>
      </c>
      <c r="T313" s="126">
        <f t="shared" si="19"/>
        <v>-5.754964430410776E-3</v>
      </c>
    </row>
    <row r="314" spans="1:20" s="115" customFormat="1" ht="13" x14ac:dyDescent="0.3">
      <c r="A314" s="115">
        <v>308</v>
      </c>
      <c r="B314" s="124" t="s">
        <v>43</v>
      </c>
      <c r="C314" s="117">
        <v>8.980500000000001</v>
      </c>
      <c r="D314" s="118">
        <v>2742.8564777500001</v>
      </c>
      <c r="E314" s="119">
        <v>0.5348876624382628</v>
      </c>
      <c r="F314" s="120">
        <v>1</v>
      </c>
      <c r="G314" s="119">
        <v>0.1985516858137073</v>
      </c>
      <c r="H314" s="117">
        <v>6</v>
      </c>
      <c r="I314" s="115">
        <v>0</v>
      </c>
      <c r="J314" s="120">
        <v>1</v>
      </c>
      <c r="K314" s="115" t="s">
        <v>34</v>
      </c>
      <c r="L314" s="125">
        <v>130260.65381771918</v>
      </c>
      <c r="M314" s="122">
        <v>131101.72946537001</v>
      </c>
      <c r="N314" s="122">
        <f t="shared" si="16"/>
        <v>841.07564765082498</v>
      </c>
      <c r="O314" s="126">
        <f t="shared" si="17"/>
        <v>6.4568664673508233E-3</v>
      </c>
      <c r="Q314" s="125">
        <v>281460.91965105251</v>
      </c>
      <c r="R314" s="122">
        <v>282301.99529870332</v>
      </c>
      <c r="S314" s="122">
        <f t="shared" si="18"/>
        <v>841.07564765081042</v>
      </c>
      <c r="T314" s="126">
        <f t="shared" si="19"/>
        <v>2.9882501936451884E-3</v>
      </c>
    </row>
    <row r="315" spans="1:20" s="115" customFormat="1" ht="13" x14ac:dyDescent="0.3">
      <c r="A315" s="115">
        <v>309</v>
      </c>
      <c r="B315" s="124" t="s">
        <v>43</v>
      </c>
      <c r="C315" s="117">
        <v>23.641957333333334</v>
      </c>
      <c r="D315" s="118">
        <v>12875.187315833333</v>
      </c>
      <c r="E315" s="119">
        <v>0.71989863101557605</v>
      </c>
      <c r="F315" s="120">
        <v>1</v>
      </c>
      <c r="G315" s="119">
        <v>5.5733425362450073E-2</v>
      </c>
      <c r="H315" s="117">
        <v>24.400000000000002</v>
      </c>
      <c r="I315" s="115">
        <v>0</v>
      </c>
      <c r="J315" s="120">
        <v>1</v>
      </c>
      <c r="K315" s="115" t="s">
        <v>34</v>
      </c>
      <c r="L315" s="125">
        <v>443543.43447740836</v>
      </c>
      <c r="M315" s="122">
        <v>447399.46458476671</v>
      </c>
      <c r="N315" s="122">
        <f t="shared" si="16"/>
        <v>3856.0301073583541</v>
      </c>
      <c r="O315" s="126">
        <f t="shared" si="17"/>
        <v>8.6936922240808383E-3</v>
      </c>
      <c r="Q315" s="125">
        <v>1187213.5978107417</v>
      </c>
      <c r="R315" s="122">
        <v>1191069.6279181002</v>
      </c>
      <c r="S315" s="122">
        <f t="shared" si="18"/>
        <v>3856.0301073584706</v>
      </c>
      <c r="T315" s="126">
        <f t="shared" si="19"/>
        <v>3.2479665954543548E-3</v>
      </c>
    </row>
    <row r="316" spans="1:20" s="115" customFormat="1" ht="13" x14ac:dyDescent="0.3">
      <c r="A316" s="115">
        <v>310</v>
      </c>
      <c r="B316" s="124" t="s">
        <v>43</v>
      </c>
      <c r="C316" s="117">
        <v>54.548999999999985</v>
      </c>
      <c r="D316" s="118">
        <v>23029.537653333333</v>
      </c>
      <c r="E316" s="119">
        <v>0.67430686577438148</v>
      </c>
      <c r="F316" s="120">
        <v>1</v>
      </c>
      <c r="G316" s="119">
        <v>0.1157084064516376</v>
      </c>
      <c r="H316" s="117">
        <v>60.610000000000007</v>
      </c>
      <c r="I316" s="115">
        <v>0</v>
      </c>
      <c r="J316" s="120">
        <v>1</v>
      </c>
      <c r="K316" s="115" t="s">
        <v>34</v>
      </c>
      <c r="L316" s="125">
        <v>771482.68056153355</v>
      </c>
      <c r="M316" s="122">
        <v>784111.12898393336</v>
      </c>
      <c r="N316" s="122">
        <f t="shared" si="16"/>
        <v>12628.448422399815</v>
      </c>
      <c r="O316" s="126">
        <f t="shared" si="17"/>
        <v>1.6369062767822653E-2</v>
      </c>
      <c r="Q316" s="125">
        <v>2045798.978894867</v>
      </c>
      <c r="R316" s="122">
        <v>2058427.4273172668</v>
      </c>
      <c r="S316" s="122">
        <f t="shared" si="18"/>
        <v>12628.448422399815</v>
      </c>
      <c r="T316" s="126">
        <f t="shared" si="19"/>
        <v>6.172868670225682E-3</v>
      </c>
    </row>
    <row r="317" spans="1:20" s="115" customFormat="1" ht="13" x14ac:dyDescent="0.3">
      <c r="A317" s="115">
        <v>311</v>
      </c>
      <c r="B317" s="124" t="s">
        <v>43</v>
      </c>
      <c r="C317" s="117">
        <v>34.566622666666667</v>
      </c>
      <c r="D317" s="118">
        <v>20140.283108333337</v>
      </c>
      <c r="E317" s="119">
        <v>0.70185193318101857</v>
      </c>
      <c r="F317" s="120">
        <v>1</v>
      </c>
      <c r="G317" s="119">
        <v>5.7803011077139033E-2</v>
      </c>
      <c r="H317" s="117">
        <v>33.300000000000004</v>
      </c>
      <c r="I317" s="115">
        <v>0</v>
      </c>
      <c r="J317" s="120">
        <v>1</v>
      </c>
      <c r="K317" s="115" t="s">
        <v>34</v>
      </c>
      <c r="L317" s="125">
        <v>660603.31881191675</v>
      </c>
      <c r="M317" s="122">
        <v>667812.15915299999</v>
      </c>
      <c r="N317" s="122">
        <f t="shared" si="16"/>
        <v>7208.8403410832398</v>
      </c>
      <c r="O317" s="126">
        <f t="shared" si="17"/>
        <v>1.0912510028027426E-2</v>
      </c>
      <c r="Q317" s="125">
        <v>1812256.0954785834</v>
      </c>
      <c r="R317" s="122">
        <v>1819464.9358196666</v>
      </c>
      <c r="S317" s="122">
        <f t="shared" si="18"/>
        <v>7208.8403410832398</v>
      </c>
      <c r="T317" s="126">
        <f t="shared" si="19"/>
        <v>3.977826510871532E-3</v>
      </c>
    </row>
    <row r="318" spans="1:20" s="115" customFormat="1" ht="13" x14ac:dyDescent="0.3">
      <c r="A318" s="115">
        <v>312</v>
      </c>
      <c r="B318" s="124" t="s">
        <v>43</v>
      </c>
      <c r="C318" s="117">
        <v>15.479999999999999</v>
      </c>
      <c r="D318" s="118">
        <v>5332.3811135000005</v>
      </c>
      <c r="E318" s="119">
        <v>0.57479092940698162</v>
      </c>
      <c r="F318" s="120">
        <v>1</v>
      </c>
      <c r="G318" s="119">
        <v>0.20301843185170598</v>
      </c>
      <c r="H318" s="117">
        <v>17.199999999999996</v>
      </c>
      <c r="I318" s="115">
        <v>0</v>
      </c>
      <c r="J318" s="120">
        <v>1</v>
      </c>
      <c r="K318" s="115" t="s">
        <v>34</v>
      </c>
      <c r="L318" s="125">
        <v>227549.02080948502</v>
      </c>
      <c r="M318" s="122">
        <v>226816.93481884664</v>
      </c>
      <c r="N318" s="122">
        <f t="shared" si="16"/>
        <v>-732.08599063838483</v>
      </c>
      <c r="O318" s="126">
        <f t="shared" si="17"/>
        <v>-3.2172671542775935E-3</v>
      </c>
      <c r="Q318" s="125">
        <v>524882.10830948502</v>
      </c>
      <c r="R318" s="122">
        <v>524150.02231884666</v>
      </c>
      <c r="S318" s="122">
        <f t="shared" si="18"/>
        <v>-732.08599063835572</v>
      </c>
      <c r="T318" s="126">
        <f t="shared" si="19"/>
        <v>-1.3947627077558864E-3</v>
      </c>
    </row>
    <row r="319" spans="1:20" s="115" customFormat="1" ht="13" x14ac:dyDescent="0.3">
      <c r="A319" s="115">
        <v>313</v>
      </c>
      <c r="B319" s="124" t="s">
        <v>43</v>
      </c>
      <c r="C319" s="117">
        <v>34.023277</v>
      </c>
      <c r="D319" s="118">
        <v>15173.994706666666</v>
      </c>
      <c r="E319" s="119">
        <v>0.56119680365661717</v>
      </c>
      <c r="F319" s="120">
        <v>1</v>
      </c>
      <c r="G319" s="119">
        <v>0.20921914670768393</v>
      </c>
      <c r="H319" s="117">
        <v>37.5</v>
      </c>
      <c r="I319" s="115">
        <v>0</v>
      </c>
      <c r="J319" s="120">
        <v>1</v>
      </c>
      <c r="K319" s="115" t="s">
        <v>34</v>
      </c>
      <c r="L319" s="125">
        <v>530857.80107373337</v>
      </c>
      <c r="M319" s="122">
        <v>536620.2213968666</v>
      </c>
      <c r="N319" s="122">
        <f t="shared" si="16"/>
        <v>5762.4203231332358</v>
      </c>
      <c r="O319" s="126">
        <f t="shared" si="17"/>
        <v>1.0854922563967117E-2</v>
      </c>
      <c r="Q319" s="125">
        <v>1398095.1769070667</v>
      </c>
      <c r="R319" s="122">
        <v>1403857.5972302</v>
      </c>
      <c r="S319" s="122">
        <f t="shared" si="18"/>
        <v>5762.4203231332358</v>
      </c>
      <c r="T319" s="126">
        <f t="shared" si="19"/>
        <v>4.1216223461131869E-3</v>
      </c>
    </row>
    <row r="320" spans="1:20" s="115" customFormat="1" ht="13" x14ac:dyDescent="0.3">
      <c r="A320" s="115">
        <v>314</v>
      </c>
      <c r="B320" s="124" t="s">
        <v>43</v>
      </c>
      <c r="C320" s="117">
        <v>21.509999999999994</v>
      </c>
      <c r="D320" s="118">
        <v>7591.5592900833335</v>
      </c>
      <c r="E320" s="119">
        <v>0.67462329104661878</v>
      </c>
      <c r="F320" s="120">
        <v>1</v>
      </c>
      <c r="G320" s="119">
        <v>0.10391351031615303</v>
      </c>
      <c r="H320" s="117">
        <v>23.900000000000002</v>
      </c>
      <c r="I320" s="115">
        <v>0</v>
      </c>
      <c r="J320" s="120">
        <v>1</v>
      </c>
      <c r="K320" s="115" t="s">
        <v>34</v>
      </c>
      <c r="L320" s="125">
        <v>294165.62060174253</v>
      </c>
      <c r="M320" s="122">
        <v>298644.37225109001</v>
      </c>
      <c r="N320" s="122">
        <f t="shared" si="16"/>
        <v>4478.7516493474832</v>
      </c>
      <c r="O320" s="126">
        <f t="shared" si="17"/>
        <v>1.5225272212931577E-2</v>
      </c>
      <c r="Q320" s="125">
        <v>721561.59393507591</v>
      </c>
      <c r="R320" s="122">
        <v>726040.34558442328</v>
      </c>
      <c r="S320" s="122">
        <f t="shared" si="18"/>
        <v>4478.7516493473668</v>
      </c>
      <c r="T320" s="126">
        <f t="shared" si="19"/>
        <v>6.2070261042058072E-3</v>
      </c>
    </row>
    <row r="321" spans="1:20" s="115" customFormat="1" ht="13" x14ac:dyDescent="0.3">
      <c r="A321" s="115">
        <v>315</v>
      </c>
      <c r="B321" s="124" t="s">
        <v>43</v>
      </c>
      <c r="C321" s="117">
        <v>19.53</v>
      </c>
      <c r="D321" s="118">
        <v>7844.5647236666664</v>
      </c>
      <c r="E321" s="119">
        <v>0.63246568596328268</v>
      </c>
      <c r="F321" s="120">
        <v>1</v>
      </c>
      <c r="G321" s="119">
        <v>7.3001831677185325E-2</v>
      </c>
      <c r="H321" s="117">
        <v>21.699999999999992</v>
      </c>
      <c r="I321" s="115">
        <v>0</v>
      </c>
      <c r="J321" s="120">
        <v>1</v>
      </c>
      <c r="K321" s="115" t="s">
        <v>34</v>
      </c>
      <c r="L321" s="125">
        <v>321638.37029027002</v>
      </c>
      <c r="M321" s="122">
        <v>316046.73757209332</v>
      </c>
      <c r="N321" s="122">
        <f t="shared" si="16"/>
        <v>-5591.6327181766974</v>
      </c>
      <c r="O321" s="126">
        <f t="shared" si="17"/>
        <v>-1.7384843459847154E-2</v>
      </c>
      <c r="Q321" s="125">
        <v>787571.57945693668</v>
      </c>
      <c r="R321" s="122">
        <v>781979.94673875999</v>
      </c>
      <c r="S321" s="122">
        <f t="shared" si="18"/>
        <v>-5591.6327181766974</v>
      </c>
      <c r="T321" s="126">
        <f t="shared" si="19"/>
        <v>-7.0998406545248376E-3</v>
      </c>
    </row>
    <row r="322" spans="1:20" s="115" customFormat="1" ht="13" x14ac:dyDescent="0.3">
      <c r="A322" s="115">
        <v>316</v>
      </c>
      <c r="B322" s="124" t="s">
        <v>43</v>
      </c>
      <c r="C322" s="117">
        <v>13.814999999999998</v>
      </c>
      <c r="D322" s="118">
        <v>6428.5358320000005</v>
      </c>
      <c r="E322" s="119">
        <v>0.69365256871240788</v>
      </c>
      <c r="F322" s="120">
        <v>1</v>
      </c>
      <c r="G322" s="119">
        <v>9.2721260828418584E-2</v>
      </c>
      <c r="H322" s="117">
        <v>15.349999999999996</v>
      </c>
      <c r="I322" s="115">
        <v>0</v>
      </c>
      <c r="J322" s="120">
        <v>1</v>
      </c>
      <c r="K322" s="115" t="s">
        <v>34</v>
      </c>
      <c r="L322" s="125">
        <v>238931.23911685336</v>
      </c>
      <c r="M322" s="122">
        <v>242767.92033042668</v>
      </c>
      <c r="N322" s="122">
        <f t="shared" si="16"/>
        <v>3836.6812135733198</v>
      </c>
      <c r="O322" s="126">
        <f t="shared" si="17"/>
        <v>1.6057679304533827E-2</v>
      </c>
      <c r="Q322" s="125">
        <v>604420.24745018675</v>
      </c>
      <c r="R322" s="122">
        <v>608256.92866376007</v>
      </c>
      <c r="S322" s="122">
        <f t="shared" si="18"/>
        <v>3836.6812135733198</v>
      </c>
      <c r="T322" s="126">
        <f t="shared" si="19"/>
        <v>6.3477046471536675E-3</v>
      </c>
    </row>
    <row r="323" spans="1:20" s="115" customFormat="1" ht="13" x14ac:dyDescent="0.3">
      <c r="A323" s="115">
        <v>317</v>
      </c>
      <c r="B323" s="124" t="s">
        <v>43</v>
      </c>
      <c r="C323" s="117">
        <v>50.13</v>
      </c>
      <c r="D323" s="118">
        <v>21723.157994166668</v>
      </c>
      <c r="E323" s="119">
        <v>0.70639398202121428</v>
      </c>
      <c r="F323" s="120">
        <v>0.98236000000000001</v>
      </c>
      <c r="G323" s="119">
        <v>4.8933066961802552E-2</v>
      </c>
      <c r="H323" s="117">
        <v>55.70000000000001</v>
      </c>
      <c r="I323" s="115">
        <v>1</v>
      </c>
      <c r="J323" s="120">
        <v>1</v>
      </c>
      <c r="K323" s="115" t="s">
        <v>35</v>
      </c>
      <c r="L323" s="125">
        <v>774190.25509869168</v>
      </c>
      <c r="M323" s="122">
        <v>768926.14017536666</v>
      </c>
      <c r="N323" s="122">
        <f t="shared" si="16"/>
        <v>-5264.114923325018</v>
      </c>
      <c r="O323" s="126">
        <f t="shared" si="17"/>
        <v>-6.7995106999299065E-3</v>
      </c>
      <c r="Q323" s="125">
        <v>2035036.1775986915</v>
      </c>
      <c r="R323" s="122">
        <v>2029772.0626753666</v>
      </c>
      <c r="S323" s="122">
        <f t="shared" si="18"/>
        <v>-5264.1149233249016</v>
      </c>
      <c r="T323" s="126">
        <f t="shared" si="19"/>
        <v>-2.5867426738017348E-3</v>
      </c>
    </row>
    <row r="324" spans="1:20" s="115" customFormat="1" ht="13" x14ac:dyDescent="0.3">
      <c r="A324" s="115">
        <v>318</v>
      </c>
      <c r="B324" s="124" t="s">
        <v>43</v>
      </c>
      <c r="C324" s="117">
        <v>9.172444333333333</v>
      </c>
      <c r="D324" s="118">
        <v>2425.7549981000002</v>
      </c>
      <c r="E324" s="119">
        <v>0.35316995087134023</v>
      </c>
      <c r="F324" s="120">
        <v>0.64912000000000003</v>
      </c>
      <c r="G324" s="119">
        <v>0.26049120802412773</v>
      </c>
      <c r="H324" s="117">
        <v>7.4000000000000012</v>
      </c>
      <c r="I324" s="115">
        <v>4</v>
      </c>
      <c r="J324" s="120">
        <v>1</v>
      </c>
      <c r="K324" s="115" t="s">
        <v>35</v>
      </c>
      <c r="L324" s="125">
        <v>136994.63267099104</v>
      </c>
      <c r="M324" s="122">
        <v>128605.66441237467</v>
      </c>
      <c r="N324" s="122">
        <f t="shared" si="16"/>
        <v>-8388.968258616369</v>
      </c>
      <c r="O324" s="126">
        <f t="shared" si="17"/>
        <v>-6.1235744021909802E-2</v>
      </c>
      <c r="Q324" s="125">
        <v>288495.93100432435</v>
      </c>
      <c r="R324" s="122">
        <v>280106.96274570795</v>
      </c>
      <c r="S324" s="122">
        <f t="shared" si="18"/>
        <v>-8388.9682586163981</v>
      </c>
      <c r="T324" s="126">
        <f t="shared" si="19"/>
        <v>-2.90782896986185E-2</v>
      </c>
    </row>
    <row r="325" spans="1:20" s="115" customFormat="1" ht="13" x14ac:dyDescent="0.3">
      <c r="A325" s="115">
        <v>319</v>
      </c>
      <c r="B325" s="124" t="s">
        <v>43</v>
      </c>
      <c r="C325" s="117">
        <v>13.971088666666667</v>
      </c>
      <c r="D325" s="118">
        <v>6741.5574409166684</v>
      </c>
      <c r="E325" s="119">
        <v>0.62805271318721079</v>
      </c>
      <c r="F325" s="120">
        <v>1</v>
      </c>
      <c r="G325" s="119">
        <v>2.6858243771421098E-2</v>
      </c>
      <c r="H325" s="117">
        <v>15.300000000000002</v>
      </c>
      <c r="I325" s="115">
        <v>0</v>
      </c>
      <c r="J325" s="120">
        <v>1</v>
      </c>
      <c r="K325" s="115" t="s">
        <v>34</v>
      </c>
      <c r="L325" s="125">
        <v>267593.85891966749</v>
      </c>
      <c r="M325" s="122">
        <v>264077.10400365666</v>
      </c>
      <c r="N325" s="122">
        <f t="shared" si="16"/>
        <v>-3516.7549160108319</v>
      </c>
      <c r="O325" s="126">
        <f t="shared" si="17"/>
        <v>-1.3142136109583041E-2</v>
      </c>
      <c r="Q325" s="125">
        <v>668259.35725300084</v>
      </c>
      <c r="R325" s="122">
        <v>664742.60233698995</v>
      </c>
      <c r="S325" s="122">
        <f t="shared" si="18"/>
        <v>-3516.7549160108902</v>
      </c>
      <c r="T325" s="126">
        <f t="shared" si="19"/>
        <v>-5.26255992952667E-3</v>
      </c>
    </row>
    <row r="326" spans="1:20" s="115" customFormat="1" ht="13" x14ac:dyDescent="0.3">
      <c r="A326" s="115">
        <v>320</v>
      </c>
      <c r="B326" s="124" t="s">
        <v>43</v>
      </c>
      <c r="C326" s="117">
        <v>5.6208000000000018</v>
      </c>
      <c r="D326" s="118">
        <v>1696.0121049166664</v>
      </c>
      <c r="E326" s="119">
        <v>0.57034427621926787</v>
      </c>
      <c r="F326" s="120">
        <v>1</v>
      </c>
      <c r="G326" s="119">
        <v>9.7479303377772664E-2</v>
      </c>
      <c r="H326" s="117">
        <v>3.9099999999999988</v>
      </c>
      <c r="I326" s="115">
        <v>0</v>
      </c>
      <c r="J326" s="120">
        <v>1</v>
      </c>
      <c r="K326" s="115" t="s">
        <v>34</v>
      </c>
      <c r="L326" s="125">
        <v>90037.007429040852</v>
      </c>
      <c r="M326" s="122">
        <v>89553.814634843337</v>
      </c>
      <c r="N326" s="122">
        <f t="shared" si="16"/>
        <v>-483.19279419751547</v>
      </c>
      <c r="O326" s="126">
        <f t="shared" si="17"/>
        <v>-5.3666021116741914E-3</v>
      </c>
      <c r="Q326" s="125">
        <v>188364.80076237419</v>
      </c>
      <c r="R326" s="122">
        <v>187881.60796817666</v>
      </c>
      <c r="S326" s="122">
        <f t="shared" si="18"/>
        <v>-483.19279419753002</v>
      </c>
      <c r="T326" s="126">
        <f t="shared" si="19"/>
        <v>-2.5651968533499368E-3</v>
      </c>
    </row>
    <row r="327" spans="1:20" s="115" customFormat="1" ht="13" x14ac:dyDescent="0.3">
      <c r="A327" s="115">
        <v>321</v>
      </c>
      <c r="B327" s="124" t="s">
        <v>43</v>
      </c>
      <c r="C327" s="117">
        <v>41.491958333333336</v>
      </c>
      <c r="D327" s="118">
        <v>20119.298425833334</v>
      </c>
      <c r="E327" s="119">
        <v>0.68094447265453428</v>
      </c>
      <c r="F327" s="120">
        <v>1</v>
      </c>
      <c r="G327" s="119">
        <v>0.20298376065607504</v>
      </c>
      <c r="H327" s="117">
        <v>42.600000000000009</v>
      </c>
      <c r="I327" s="115">
        <v>0</v>
      </c>
      <c r="J327" s="120">
        <v>1</v>
      </c>
      <c r="K327" s="115" t="s">
        <v>34</v>
      </c>
      <c r="L327" s="125">
        <v>633792.21286850842</v>
      </c>
      <c r="M327" s="122">
        <v>657720.92158623331</v>
      </c>
      <c r="N327" s="122">
        <f t="shared" si="16"/>
        <v>23928.70871772489</v>
      </c>
      <c r="O327" s="126">
        <f t="shared" si="17"/>
        <v>3.775481653431001E-2</v>
      </c>
      <c r="Q327" s="125">
        <v>1718355.0462018417</v>
      </c>
      <c r="R327" s="122">
        <v>1742283.7549195667</v>
      </c>
      <c r="S327" s="122">
        <f t="shared" si="18"/>
        <v>23928.708717725007</v>
      </c>
      <c r="T327" s="126">
        <f t="shared" si="19"/>
        <v>1.3925357725468738E-2</v>
      </c>
    </row>
    <row r="328" spans="1:20" s="115" customFormat="1" ht="13" x14ac:dyDescent="0.3">
      <c r="A328" s="115">
        <v>322</v>
      </c>
      <c r="B328" s="124" t="s">
        <v>43</v>
      </c>
      <c r="C328" s="117">
        <v>52.382946666666669</v>
      </c>
      <c r="D328" s="118">
        <v>35208.079974999993</v>
      </c>
      <c r="E328" s="119">
        <v>0.90495805919096983</v>
      </c>
      <c r="F328" s="120">
        <v>1</v>
      </c>
      <c r="G328" s="119">
        <v>4.3258268985962967E-2</v>
      </c>
      <c r="H328" s="117">
        <v>58</v>
      </c>
      <c r="I328" s="115">
        <v>0</v>
      </c>
      <c r="J328" s="120">
        <v>1</v>
      </c>
      <c r="K328" s="115" t="s">
        <v>34</v>
      </c>
      <c r="L328" s="125">
        <v>989783.51262391673</v>
      </c>
      <c r="M328" s="122">
        <v>1042760.3045563331</v>
      </c>
      <c r="N328" s="122">
        <f t="shared" ref="N328:N391" si="20">M328-L328</f>
        <v>52976.791932416381</v>
      </c>
      <c r="O328" s="126">
        <f t="shared" ref="O328:O391" si="21">N328/L328</f>
        <v>5.3523615272166813E-2</v>
      </c>
      <c r="Q328" s="125">
        <v>2933923.2426239164</v>
      </c>
      <c r="R328" s="122">
        <v>2986900.034556333</v>
      </c>
      <c r="S328" s="122">
        <f t="shared" ref="S328:S391" si="22">R328-Q328</f>
        <v>52976.791932416614</v>
      </c>
      <c r="T328" s="126">
        <f t="shared" ref="T328:T391" si="23">S328/Q328</f>
        <v>1.8056638688692315E-2</v>
      </c>
    </row>
    <row r="329" spans="1:20" s="115" customFormat="1" ht="13" x14ac:dyDescent="0.3">
      <c r="A329" s="115">
        <v>323</v>
      </c>
      <c r="B329" s="124" t="s">
        <v>43</v>
      </c>
      <c r="C329" s="117">
        <v>44.396999999999998</v>
      </c>
      <c r="D329" s="118">
        <v>18803.232476666668</v>
      </c>
      <c r="E329" s="119">
        <v>0.60156880334259488</v>
      </c>
      <c r="F329" s="120">
        <v>1</v>
      </c>
      <c r="G329" s="119">
        <v>5.9786488642382229E-2</v>
      </c>
      <c r="H329" s="117">
        <v>49.329999999999991</v>
      </c>
      <c r="I329" s="115">
        <v>0</v>
      </c>
      <c r="J329" s="120">
        <v>1</v>
      </c>
      <c r="K329" s="115" t="s">
        <v>34</v>
      </c>
      <c r="L329" s="125">
        <v>732151.4133594333</v>
      </c>
      <c r="M329" s="122">
        <v>708253.39588446671</v>
      </c>
      <c r="N329" s="122">
        <f t="shared" si="20"/>
        <v>-23898.017474966589</v>
      </c>
      <c r="O329" s="126">
        <f t="shared" si="21"/>
        <v>-3.2640813141795295E-2</v>
      </c>
      <c r="Q329" s="125">
        <v>1849290.5750261</v>
      </c>
      <c r="R329" s="122">
        <v>1825392.5575511334</v>
      </c>
      <c r="S329" s="122">
        <f t="shared" si="22"/>
        <v>-23898.017474966589</v>
      </c>
      <c r="T329" s="126">
        <f t="shared" si="23"/>
        <v>-1.2922802829203465E-2</v>
      </c>
    </row>
    <row r="330" spans="1:20" s="115" customFormat="1" ht="13" x14ac:dyDescent="0.3">
      <c r="A330" s="115">
        <v>324</v>
      </c>
      <c r="B330" s="124" t="s">
        <v>43</v>
      </c>
      <c r="C330" s="117">
        <v>15.991299999999997</v>
      </c>
      <c r="D330" s="118">
        <v>3579.4818796666664</v>
      </c>
      <c r="E330" s="119">
        <v>0.33266104387754247</v>
      </c>
      <c r="F330" s="120">
        <v>1</v>
      </c>
      <c r="G330" s="119">
        <v>0.14729550249911738</v>
      </c>
      <c r="H330" s="117">
        <v>9.31</v>
      </c>
      <c r="I330" s="115">
        <v>0</v>
      </c>
      <c r="J330" s="120">
        <v>1</v>
      </c>
      <c r="K330" s="115" t="s">
        <v>34</v>
      </c>
      <c r="L330" s="125">
        <v>204920.08756176336</v>
      </c>
      <c r="M330" s="122">
        <v>195655.93903717338</v>
      </c>
      <c r="N330" s="122">
        <f t="shared" si="20"/>
        <v>-9264.1485245899821</v>
      </c>
      <c r="O330" s="126">
        <f t="shared" si="21"/>
        <v>-4.5208591479826241E-2</v>
      </c>
      <c r="Q330" s="125">
        <v>408836.69256176334</v>
      </c>
      <c r="R330" s="122">
        <v>399572.54403717339</v>
      </c>
      <c r="S330" s="122">
        <f t="shared" si="22"/>
        <v>-9264.148524589953</v>
      </c>
      <c r="T330" s="126">
        <f t="shared" si="23"/>
        <v>-2.2659777591245458E-2</v>
      </c>
    </row>
    <row r="331" spans="1:20" s="115" customFormat="1" ht="13" x14ac:dyDescent="0.3">
      <c r="A331" s="115">
        <v>325</v>
      </c>
      <c r="B331" s="124" t="s">
        <v>43</v>
      </c>
      <c r="C331" s="117">
        <v>8.4711376666666673</v>
      </c>
      <c r="D331" s="118">
        <v>1640.463802333333</v>
      </c>
      <c r="E331" s="119">
        <v>0.14399495995225567</v>
      </c>
      <c r="F331" s="120">
        <v>1</v>
      </c>
      <c r="G331" s="119">
        <v>0.3226203883469777</v>
      </c>
      <c r="H331" s="117">
        <v>3.4833333333333343</v>
      </c>
      <c r="I331" s="115">
        <v>0</v>
      </c>
      <c r="J331" s="120">
        <v>1</v>
      </c>
      <c r="K331" s="115" t="s">
        <v>34</v>
      </c>
      <c r="L331" s="125">
        <v>116205.38208825665</v>
      </c>
      <c r="M331" s="122">
        <v>109609.87084191998</v>
      </c>
      <c r="N331" s="122">
        <f t="shared" si="20"/>
        <v>-6595.5112463366677</v>
      </c>
      <c r="O331" s="126">
        <f t="shared" si="21"/>
        <v>-5.6757364657408493E-2</v>
      </c>
      <c r="Q331" s="125">
        <v>208990.48292158998</v>
      </c>
      <c r="R331" s="122">
        <v>202394.9716752533</v>
      </c>
      <c r="S331" s="122">
        <f t="shared" si="22"/>
        <v>-6595.5112463366822</v>
      </c>
      <c r="T331" s="126">
        <f t="shared" si="23"/>
        <v>-3.155890715277794E-2</v>
      </c>
    </row>
    <row r="332" spans="1:20" s="115" customFormat="1" ht="13" x14ac:dyDescent="0.3">
      <c r="A332" s="115">
        <v>326</v>
      </c>
      <c r="B332" s="124" t="s">
        <v>43</v>
      </c>
      <c r="C332" s="117">
        <v>24.123571666666667</v>
      </c>
      <c r="D332" s="118">
        <v>10986.464731833332</v>
      </c>
      <c r="E332" s="119">
        <v>0.62076995220604281</v>
      </c>
      <c r="F332" s="120">
        <v>1</v>
      </c>
      <c r="G332" s="119">
        <v>9.1126492661716907E-2</v>
      </c>
      <c r="H332" s="117">
        <v>20.770000000000003</v>
      </c>
      <c r="I332" s="115">
        <v>0</v>
      </c>
      <c r="J332" s="120">
        <v>1</v>
      </c>
      <c r="K332" s="115" t="s">
        <v>34</v>
      </c>
      <c r="L332" s="125">
        <v>407293.47092883498</v>
      </c>
      <c r="M332" s="122">
        <v>406255.17743564659</v>
      </c>
      <c r="N332" s="122">
        <f t="shared" si="20"/>
        <v>-1038.2934931883938</v>
      </c>
      <c r="O332" s="126">
        <f t="shared" si="21"/>
        <v>-2.5492515036407526E-3</v>
      </c>
      <c r="Q332" s="125">
        <v>1049904.0059288349</v>
      </c>
      <c r="R332" s="122">
        <v>1048865.7124356467</v>
      </c>
      <c r="S332" s="122">
        <f t="shared" si="22"/>
        <v>-1038.2934931882191</v>
      </c>
      <c r="T332" s="126">
        <f t="shared" si="23"/>
        <v>-9.8894135780504613E-4</v>
      </c>
    </row>
    <row r="333" spans="1:20" s="115" customFormat="1" ht="13" x14ac:dyDescent="0.3">
      <c r="A333" s="115">
        <v>327</v>
      </c>
      <c r="B333" s="124" t="s">
        <v>43</v>
      </c>
      <c r="C333" s="117">
        <v>38.699999999999996</v>
      </c>
      <c r="D333" s="118">
        <v>16091.325750833334</v>
      </c>
      <c r="E333" s="119">
        <v>0.57918486945003</v>
      </c>
      <c r="F333" s="120">
        <v>0.86</v>
      </c>
      <c r="G333" s="119">
        <v>0.15407334771422976</v>
      </c>
      <c r="H333" s="117">
        <v>43</v>
      </c>
      <c r="I333" s="115">
        <v>7</v>
      </c>
      <c r="J333" s="120">
        <v>1</v>
      </c>
      <c r="K333" s="115" t="s">
        <v>35</v>
      </c>
      <c r="L333" s="125">
        <v>579974.12695892504</v>
      </c>
      <c r="M333" s="122">
        <v>577859.57211023325</v>
      </c>
      <c r="N333" s="122">
        <f t="shared" si="20"/>
        <v>-2114.5548486917978</v>
      </c>
      <c r="O333" s="126">
        <f t="shared" si="21"/>
        <v>-3.6459468628012694E-3</v>
      </c>
      <c r="Q333" s="125">
        <v>1494283.1686255918</v>
      </c>
      <c r="R333" s="122">
        <v>1492168.6137768999</v>
      </c>
      <c r="S333" s="122">
        <f t="shared" si="22"/>
        <v>-2114.5548486919142</v>
      </c>
      <c r="T333" s="126">
        <f t="shared" si="23"/>
        <v>-1.4150964777558423E-3</v>
      </c>
    </row>
    <row r="334" spans="1:20" s="115" customFormat="1" ht="13" x14ac:dyDescent="0.3">
      <c r="A334" s="115">
        <v>328</v>
      </c>
      <c r="B334" s="124" t="s">
        <v>43</v>
      </c>
      <c r="C334" s="117">
        <v>122.36855666666666</v>
      </c>
      <c r="D334" s="118">
        <v>44234.810985833326</v>
      </c>
      <c r="E334" s="119">
        <v>0.48673864080117263</v>
      </c>
      <c r="F334" s="120">
        <v>0.66086999999999996</v>
      </c>
      <c r="G334" s="119">
        <v>1</v>
      </c>
      <c r="H334" s="117">
        <v>122.77</v>
      </c>
      <c r="I334" s="115">
        <v>63</v>
      </c>
      <c r="J334" s="120">
        <v>1</v>
      </c>
      <c r="K334" s="115" t="s">
        <v>35</v>
      </c>
      <c r="L334" s="125">
        <v>705239.62412844168</v>
      </c>
      <c r="M334" s="122">
        <v>1002467.3898670333</v>
      </c>
      <c r="N334" s="122">
        <f t="shared" si="20"/>
        <v>297227.76573859167</v>
      </c>
      <c r="O334" s="126">
        <f t="shared" si="21"/>
        <v>0.42145641788904803</v>
      </c>
      <c r="Q334" s="125">
        <v>2378613.1841284414</v>
      </c>
      <c r="R334" s="122">
        <v>2675840.9498670334</v>
      </c>
      <c r="S334" s="122">
        <f t="shared" si="22"/>
        <v>297227.76573859202</v>
      </c>
      <c r="T334" s="126">
        <f t="shared" si="23"/>
        <v>0.1249584286011181</v>
      </c>
    </row>
    <row r="335" spans="1:20" s="115" customFormat="1" ht="13" x14ac:dyDescent="0.3">
      <c r="A335" s="115">
        <v>329</v>
      </c>
      <c r="B335" s="124" t="s">
        <v>43</v>
      </c>
      <c r="C335" s="117">
        <v>20.14065733333333</v>
      </c>
      <c r="D335" s="118">
        <v>10593.880385499999</v>
      </c>
      <c r="E335" s="119">
        <v>0.65938490118625381</v>
      </c>
      <c r="F335" s="120">
        <v>1</v>
      </c>
      <c r="G335" s="119">
        <v>6.0940143022582105E-2</v>
      </c>
      <c r="H335" s="117">
        <v>17.460000000000004</v>
      </c>
      <c r="I335" s="115">
        <v>0</v>
      </c>
      <c r="J335" s="120">
        <v>1</v>
      </c>
      <c r="K335" s="115" t="s">
        <v>34</v>
      </c>
      <c r="L335" s="125">
        <v>377224.37272073835</v>
      </c>
      <c r="M335" s="122">
        <v>379275.72053514002</v>
      </c>
      <c r="N335" s="122">
        <f t="shared" si="20"/>
        <v>2051.3478144016699</v>
      </c>
      <c r="O335" s="126">
        <f t="shared" si="21"/>
        <v>5.4380044417763427E-3</v>
      </c>
      <c r="Q335" s="125">
        <v>994714.37605407159</v>
      </c>
      <c r="R335" s="122">
        <v>996765.72386847332</v>
      </c>
      <c r="S335" s="122">
        <f t="shared" si="22"/>
        <v>2051.3478144017281</v>
      </c>
      <c r="T335" s="126">
        <f t="shared" si="23"/>
        <v>2.0622480822477013E-3</v>
      </c>
    </row>
    <row r="336" spans="1:20" s="115" customFormat="1" ht="13" x14ac:dyDescent="0.3">
      <c r="A336" s="115">
        <v>330</v>
      </c>
      <c r="B336" s="124" t="s">
        <v>43</v>
      </c>
      <c r="C336" s="117">
        <v>41.49</v>
      </c>
      <c r="D336" s="118">
        <v>15251.194084166666</v>
      </c>
      <c r="E336" s="119">
        <v>0.67329019705068072</v>
      </c>
      <c r="F336" s="120">
        <v>1</v>
      </c>
      <c r="G336" s="119">
        <v>0.17419357131231228</v>
      </c>
      <c r="H336" s="117">
        <v>46.100000000000016</v>
      </c>
      <c r="I336" s="115">
        <v>0</v>
      </c>
      <c r="J336" s="120">
        <v>1</v>
      </c>
      <c r="K336" s="115" t="s">
        <v>34</v>
      </c>
      <c r="L336" s="125">
        <v>559510.11607392516</v>
      </c>
      <c r="M336" s="122">
        <v>562695.77230856672</v>
      </c>
      <c r="N336" s="122">
        <f t="shared" si="20"/>
        <v>3185.6562346415594</v>
      </c>
      <c r="O336" s="126">
        <f t="shared" si="21"/>
        <v>5.6936526134599057E-3</v>
      </c>
      <c r="Q336" s="125">
        <v>1416966.3819072586</v>
      </c>
      <c r="R336" s="122">
        <v>1420152.0381419002</v>
      </c>
      <c r="S336" s="122">
        <f t="shared" si="22"/>
        <v>3185.6562346415594</v>
      </c>
      <c r="T336" s="126">
        <f t="shared" si="23"/>
        <v>2.2482228762220999E-3</v>
      </c>
    </row>
    <row r="337" spans="1:20" s="115" customFormat="1" ht="13" x14ac:dyDescent="0.3">
      <c r="A337" s="115">
        <v>331</v>
      </c>
      <c r="B337" s="124" t="s">
        <v>43</v>
      </c>
      <c r="C337" s="117">
        <v>23.039999999999996</v>
      </c>
      <c r="D337" s="118">
        <v>5268.7510866666662</v>
      </c>
      <c r="E337" s="119">
        <v>0.56921866345424765</v>
      </c>
      <c r="F337" s="120">
        <v>1</v>
      </c>
      <c r="G337" s="119">
        <v>0.1638317471628149</v>
      </c>
      <c r="H337" s="117">
        <v>25.599999999999998</v>
      </c>
      <c r="I337" s="115">
        <v>0</v>
      </c>
      <c r="J337" s="120">
        <v>1</v>
      </c>
      <c r="K337" s="115" t="s">
        <v>34</v>
      </c>
      <c r="L337" s="125">
        <v>257806.9871772</v>
      </c>
      <c r="M337" s="122">
        <v>253849.81425659999</v>
      </c>
      <c r="N337" s="122">
        <f t="shared" si="20"/>
        <v>-3957.1729206000164</v>
      </c>
      <c r="O337" s="126">
        <f t="shared" si="21"/>
        <v>-1.534936257518928E-2</v>
      </c>
      <c r="Q337" s="125">
        <v>554320.50801053329</v>
      </c>
      <c r="R337" s="122">
        <v>550363.33508993336</v>
      </c>
      <c r="S337" s="122">
        <f t="shared" si="22"/>
        <v>-3957.1729205999291</v>
      </c>
      <c r="T337" s="126">
        <f t="shared" si="23"/>
        <v>-7.1387813790297905E-3</v>
      </c>
    </row>
    <row r="338" spans="1:20" s="115" customFormat="1" ht="13" x14ac:dyDescent="0.3">
      <c r="A338" s="115">
        <v>332</v>
      </c>
      <c r="B338" s="124" t="s">
        <v>43</v>
      </c>
      <c r="C338" s="117">
        <v>48.384053333333334</v>
      </c>
      <c r="D338" s="118">
        <v>12519.676358833332</v>
      </c>
      <c r="E338" s="119">
        <v>0.34797107493026314</v>
      </c>
      <c r="F338" s="120">
        <v>1</v>
      </c>
      <c r="G338" s="119">
        <v>0.96964220167305815</v>
      </c>
      <c r="H338" s="117">
        <v>49</v>
      </c>
      <c r="I338" s="115">
        <v>0</v>
      </c>
      <c r="J338" s="120">
        <v>1</v>
      </c>
      <c r="K338" s="115" t="s">
        <v>34</v>
      </c>
      <c r="L338" s="125">
        <v>341592.1625704717</v>
      </c>
      <c r="M338" s="122">
        <v>410147.9959523399</v>
      </c>
      <c r="N338" s="122">
        <f t="shared" si="20"/>
        <v>68555.8333818682</v>
      </c>
      <c r="O338" s="126">
        <f t="shared" si="21"/>
        <v>0.20069498335672406</v>
      </c>
      <c r="Q338" s="125">
        <v>1003049.4450704716</v>
      </c>
      <c r="R338" s="122">
        <v>1071605.2784523398</v>
      </c>
      <c r="S338" s="122">
        <f t="shared" si="22"/>
        <v>68555.8333818682</v>
      </c>
      <c r="T338" s="126">
        <f t="shared" si="23"/>
        <v>6.834741170416743E-2</v>
      </c>
    </row>
    <row r="339" spans="1:20" s="115" customFormat="1" ht="13" x14ac:dyDescent="0.3">
      <c r="A339" s="115">
        <v>333</v>
      </c>
      <c r="B339" s="124" t="s">
        <v>43</v>
      </c>
      <c r="C339" s="117">
        <v>12.78</v>
      </c>
      <c r="D339" s="118">
        <v>6245.3675591666661</v>
      </c>
      <c r="E339" s="119">
        <v>0.63493714573193916</v>
      </c>
      <c r="F339" s="120">
        <v>1</v>
      </c>
      <c r="G339" s="119">
        <v>9.728627597697681E-2</v>
      </c>
      <c r="H339" s="117">
        <v>14.199999999999998</v>
      </c>
      <c r="I339" s="115">
        <v>0</v>
      </c>
      <c r="J339" s="120">
        <v>1</v>
      </c>
      <c r="K339" s="115" t="s">
        <v>34</v>
      </c>
      <c r="L339" s="125">
        <v>225792.34259550832</v>
      </c>
      <c r="M339" s="122">
        <v>231065.23177756663</v>
      </c>
      <c r="N339" s="122">
        <f t="shared" si="20"/>
        <v>5272.8891820583085</v>
      </c>
      <c r="O339" s="126">
        <f t="shared" si="21"/>
        <v>2.3352825527410963E-2</v>
      </c>
      <c r="Q339" s="125">
        <v>572801.36176217499</v>
      </c>
      <c r="R339" s="122">
        <v>578074.25094423327</v>
      </c>
      <c r="S339" s="122">
        <f t="shared" si="22"/>
        <v>5272.8891820582794</v>
      </c>
      <c r="T339" s="126">
        <f t="shared" si="23"/>
        <v>9.2054410726899842E-3</v>
      </c>
    </row>
    <row r="340" spans="1:20" s="115" customFormat="1" ht="13" x14ac:dyDescent="0.3">
      <c r="A340" s="115">
        <v>334</v>
      </c>
      <c r="B340" s="124" t="s">
        <v>43</v>
      </c>
      <c r="C340" s="117">
        <v>12.960000000000006</v>
      </c>
      <c r="D340" s="118">
        <v>6064.3782624999994</v>
      </c>
      <c r="E340" s="119">
        <v>0.71299086935522038</v>
      </c>
      <c r="F340" s="120">
        <v>1</v>
      </c>
      <c r="G340" s="119">
        <v>3.7563815068425987E-2</v>
      </c>
      <c r="H340" s="117">
        <v>14.400000000000004</v>
      </c>
      <c r="I340" s="115">
        <v>0</v>
      </c>
      <c r="J340" s="120">
        <v>1</v>
      </c>
      <c r="K340" s="115" t="s">
        <v>34</v>
      </c>
      <c r="L340" s="125">
        <v>237018.35656987494</v>
      </c>
      <c r="M340" s="122">
        <v>236727.64547949997</v>
      </c>
      <c r="N340" s="122">
        <f t="shared" si="20"/>
        <v>-290.71109037497081</v>
      </c>
      <c r="O340" s="126">
        <f t="shared" si="21"/>
        <v>-1.2265340734875394E-3</v>
      </c>
      <c r="Q340" s="125">
        <v>586979.68323654158</v>
      </c>
      <c r="R340" s="122">
        <v>586688.9721461666</v>
      </c>
      <c r="S340" s="122">
        <f t="shared" si="22"/>
        <v>-290.71109037497081</v>
      </c>
      <c r="T340" s="126">
        <f t="shared" si="23"/>
        <v>-4.9526601801960465E-4</v>
      </c>
    </row>
    <row r="341" spans="1:20" s="115" customFormat="1" ht="13" x14ac:dyDescent="0.3">
      <c r="A341" s="115">
        <v>335</v>
      </c>
      <c r="B341" s="124" t="s">
        <v>43</v>
      </c>
      <c r="C341" s="117">
        <v>50.670000000000009</v>
      </c>
      <c r="D341" s="118">
        <v>16057.008439166666</v>
      </c>
      <c r="E341" s="119">
        <v>0.56723362701208657</v>
      </c>
      <c r="F341" s="120">
        <v>1</v>
      </c>
      <c r="G341" s="119">
        <v>0.23195414248512547</v>
      </c>
      <c r="H341" s="117">
        <v>56.29999999999999</v>
      </c>
      <c r="I341" s="115">
        <v>0</v>
      </c>
      <c r="J341" s="120">
        <v>1</v>
      </c>
      <c r="K341" s="115" t="s">
        <v>34</v>
      </c>
      <c r="L341" s="125">
        <v>654566.4888396418</v>
      </c>
      <c r="M341" s="122">
        <v>638762.74982996657</v>
      </c>
      <c r="N341" s="122">
        <f t="shared" si="20"/>
        <v>-15803.739009675221</v>
      </c>
      <c r="O341" s="126">
        <f t="shared" si="21"/>
        <v>-2.4143825385394699E-2</v>
      </c>
      <c r="Q341" s="125">
        <v>1612289.8013396417</v>
      </c>
      <c r="R341" s="122">
        <v>1596486.0623299666</v>
      </c>
      <c r="S341" s="122">
        <f t="shared" si="22"/>
        <v>-15803.739009675104</v>
      </c>
      <c r="T341" s="126">
        <f t="shared" si="23"/>
        <v>-9.802046131250023E-3</v>
      </c>
    </row>
    <row r="342" spans="1:20" s="115" customFormat="1" ht="13" x14ac:dyDescent="0.3">
      <c r="A342" s="115">
        <v>336</v>
      </c>
      <c r="B342" s="124" t="s">
        <v>43</v>
      </c>
      <c r="C342" s="117">
        <v>10.349999999999998</v>
      </c>
      <c r="D342" s="118">
        <v>3712.5417756666666</v>
      </c>
      <c r="E342" s="119">
        <v>0.50203429385686227</v>
      </c>
      <c r="F342" s="120">
        <v>1</v>
      </c>
      <c r="G342" s="119">
        <v>0.13796606096625907</v>
      </c>
      <c r="H342" s="117">
        <v>11.5</v>
      </c>
      <c r="I342" s="115">
        <v>0</v>
      </c>
      <c r="J342" s="120">
        <v>1</v>
      </c>
      <c r="K342" s="115" t="s">
        <v>34</v>
      </c>
      <c r="L342" s="125">
        <v>169197.89561665666</v>
      </c>
      <c r="M342" s="122">
        <v>166921.35850078665</v>
      </c>
      <c r="N342" s="122">
        <f t="shared" si="20"/>
        <v>-2276.5371158700145</v>
      </c>
      <c r="O342" s="126">
        <f t="shared" si="21"/>
        <v>-1.3454878428440106E-2</v>
      </c>
      <c r="Q342" s="125">
        <v>382849.66894998995</v>
      </c>
      <c r="R342" s="122">
        <v>380573.13183411997</v>
      </c>
      <c r="S342" s="122">
        <f t="shared" si="22"/>
        <v>-2276.5371158699854</v>
      </c>
      <c r="T342" s="126">
        <f t="shared" si="23"/>
        <v>-5.946295113989925E-3</v>
      </c>
    </row>
    <row r="343" spans="1:20" s="115" customFormat="1" ht="13" x14ac:dyDescent="0.3">
      <c r="A343" s="115">
        <v>337</v>
      </c>
      <c r="B343" s="124" t="s">
        <v>43</v>
      </c>
      <c r="C343" s="117">
        <v>26.100000000000005</v>
      </c>
      <c r="D343" s="118">
        <v>5013.2992769166667</v>
      </c>
      <c r="E343" s="119">
        <v>0.39713132663427803</v>
      </c>
      <c r="F343" s="120">
        <v>0.93840500000000004</v>
      </c>
      <c r="G343" s="119">
        <v>0.20431705559261037</v>
      </c>
      <c r="H343" s="117">
        <v>29</v>
      </c>
      <c r="I343" s="115">
        <v>17</v>
      </c>
      <c r="J343" s="120">
        <v>1</v>
      </c>
      <c r="K343" s="115" t="s">
        <v>35</v>
      </c>
      <c r="L343" s="125">
        <v>268766.57075012749</v>
      </c>
      <c r="M343" s="122">
        <v>260871.60555330338</v>
      </c>
      <c r="N343" s="122">
        <f t="shared" si="20"/>
        <v>-7894.9651968241087</v>
      </c>
      <c r="O343" s="126">
        <f t="shared" si="21"/>
        <v>-2.9374803476448955E-2</v>
      </c>
      <c r="Q343" s="125">
        <v>554078.89825012744</v>
      </c>
      <c r="R343" s="122">
        <v>546183.93305330339</v>
      </c>
      <c r="S343" s="122">
        <f t="shared" si="22"/>
        <v>-7894.9651968240505</v>
      </c>
      <c r="T343" s="126">
        <f t="shared" si="23"/>
        <v>-1.4248810452369965E-2</v>
      </c>
    </row>
    <row r="344" spans="1:20" s="115" customFormat="1" ht="13" x14ac:dyDescent="0.3">
      <c r="A344" s="115">
        <v>338</v>
      </c>
      <c r="B344" s="124" t="s">
        <v>43</v>
      </c>
      <c r="C344" s="117">
        <v>15.979733333333337</v>
      </c>
      <c r="D344" s="118">
        <v>7290.4656806666671</v>
      </c>
      <c r="E344" s="119">
        <v>0.60428753833679083</v>
      </c>
      <c r="F344" s="120">
        <v>1</v>
      </c>
      <c r="G344" s="119">
        <v>6.2028597315842315E-2</v>
      </c>
      <c r="H344" s="117">
        <v>17.699999999999996</v>
      </c>
      <c r="I344" s="115">
        <v>0</v>
      </c>
      <c r="J344" s="120">
        <v>1</v>
      </c>
      <c r="K344" s="115" t="s">
        <v>34</v>
      </c>
      <c r="L344" s="125">
        <v>291222.9543018734</v>
      </c>
      <c r="M344" s="122">
        <v>287167.3755851867</v>
      </c>
      <c r="N344" s="122">
        <f t="shared" si="20"/>
        <v>-4055.578716686694</v>
      </c>
      <c r="O344" s="126">
        <f t="shared" si="21"/>
        <v>-1.3926026972732366E-2</v>
      </c>
      <c r="Q344" s="125">
        <v>722314.6593018733</v>
      </c>
      <c r="R344" s="122">
        <v>718259.0805851866</v>
      </c>
      <c r="S344" s="122">
        <f t="shared" si="22"/>
        <v>-4055.578716686694</v>
      </c>
      <c r="T344" s="126">
        <f t="shared" si="23"/>
        <v>-5.6146980605467217E-3</v>
      </c>
    </row>
    <row r="345" spans="1:20" s="115" customFormat="1" ht="13" x14ac:dyDescent="0.3">
      <c r="A345" s="115">
        <v>339</v>
      </c>
      <c r="B345" s="124" t="s">
        <v>43</v>
      </c>
      <c r="C345" s="117">
        <v>46.079999999999991</v>
      </c>
      <c r="D345" s="118">
        <v>18160.995615</v>
      </c>
      <c r="E345" s="119">
        <v>0.70520342567520811</v>
      </c>
      <c r="F345" s="120">
        <v>1</v>
      </c>
      <c r="G345" s="119">
        <v>4.8806280404560476E-2</v>
      </c>
      <c r="H345" s="117">
        <v>51.199999999999996</v>
      </c>
      <c r="I345" s="115">
        <v>0</v>
      </c>
      <c r="J345" s="120">
        <v>1</v>
      </c>
      <c r="K345" s="115" t="s">
        <v>34</v>
      </c>
      <c r="L345" s="125">
        <v>640955.0357199834</v>
      </c>
      <c r="M345" s="122">
        <v>646978.33667386661</v>
      </c>
      <c r="N345" s="122">
        <f t="shared" si="20"/>
        <v>6023.3009538832121</v>
      </c>
      <c r="O345" s="126">
        <f t="shared" si="21"/>
        <v>9.3973845561838073E-3</v>
      </c>
      <c r="Q345" s="125">
        <v>1668873.7807199834</v>
      </c>
      <c r="R345" s="122">
        <v>1674897.0816738666</v>
      </c>
      <c r="S345" s="122">
        <f t="shared" si="22"/>
        <v>6023.3009538832121</v>
      </c>
      <c r="T345" s="126">
        <f t="shared" si="23"/>
        <v>3.6092010213526439E-3</v>
      </c>
    </row>
    <row r="346" spans="1:20" s="115" customFormat="1" ht="13" x14ac:dyDescent="0.3">
      <c r="A346" s="115">
        <v>340</v>
      </c>
      <c r="B346" s="124" t="s">
        <v>43</v>
      </c>
      <c r="C346" s="117">
        <v>13.86</v>
      </c>
      <c r="D346" s="118">
        <v>6574.0573795833325</v>
      </c>
      <c r="E346" s="119">
        <v>0.74976688766896327</v>
      </c>
      <c r="F346" s="120">
        <v>1</v>
      </c>
      <c r="G346" s="119">
        <v>6.9409392561468497E-2</v>
      </c>
      <c r="H346" s="117">
        <v>15.400000000000004</v>
      </c>
      <c r="I346" s="115">
        <v>0</v>
      </c>
      <c r="J346" s="120">
        <v>1</v>
      </c>
      <c r="K346" s="115" t="s">
        <v>34</v>
      </c>
      <c r="L346" s="125">
        <v>236467.53837958747</v>
      </c>
      <c r="M346" s="122">
        <v>242968.12132261661</v>
      </c>
      <c r="N346" s="122">
        <f t="shared" si="20"/>
        <v>6500.5829430291487</v>
      </c>
      <c r="O346" s="126">
        <f t="shared" si="21"/>
        <v>2.7490381925463884E-2</v>
      </c>
      <c r="Q346" s="125">
        <v>604204.80171292089</v>
      </c>
      <c r="R346" s="122">
        <v>610705.38465595001</v>
      </c>
      <c r="S346" s="122">
        <f t="shared" si="22"/>
        <v>6500.5829430291196</v>
      </c>
      <c r="T346" s="126">
        <f t="shared" si="23"/>
        <v>1.0758906457876475E-2</v>
      </c>
    </row>
    <row r="347" spans="1:20" s="115" customFormat="1" ht="13" x14ac:dyDescent="0.3">
      <c r="A347" s="115">
        <v>341</v>
      </c>
      <c r="B347" s="124" t="s">
        <v>43</v>
      </c>
      <c r="C347" s="117">
        <v>12.824999999999998</v>
      </c>
      <c r="D347" s="118">
        <v>5458.1032280833333</v>
      </c>
      <c r="E347" s="119">
        <v>0.58603031718682208</v>
      </c>
      <c r="F347" s="120">
        <v>1</v>
      </c>
      <c r="G347" s="119">
        <v>0.18044171246948104</v>
      </c>
      <c r="H347" s="117">
        <v>14.25</v>
      </c>
      <c r="I347" s="115">
        <v>0</v>
      </c>
      <c r="J347" s="120">
        <v>1</v>
      </c>
      <c r="K347" s="115" t="s">
        <v>34</v>
      </c>
      <c r="L347" s="125">
        <v>219669.06273625584</v>
      </c>
      <c r="M347" s="122">
        <v>219767.68560093001</v>
      </c>
      <c r="N347" s="122">
        <f t="shared" si="20"/>
        <v>98.622864674165612</v>
      </c>
      <c r="O347" s="126">
        <f t="shared" si="21"/>
        <v>4.4896110287763409E-4</v>
      </c>
      <c r="Q347" s="125">
        <v>534299.35440292256</v>
      </c>
      <c r="R347" s="122">
        <v>534397.97726759664</v>
      </c>
      <c r="S347" s="122">
        <f t="shared" si="22"/>
        <v>98.622864674078301</v>
      </c>
      <c r="T347" s="126">
        <f t="shared" si="23"/>
        <v>1.8458353704037126E-4</v>
      </c>
    </row>
    <row r="348" spans="1:20" s="115" customFormat="1" ht="13" x14ac:dyDescent="0.3">
      <c r="A348" s="115">
        <v>342</v>
      </c>
      <c r="B348" s="124" t="s">
        <v>43</v>
      </c>
      <c r="C348" s="117">
        <v>26.069569000000001</v>
      </c>
      <c r="D348" s="118">
        <v>12779.889373333332</v>
      </c>
      <c r="E348" s="119">
        <v>0.6173763015551611</v>
      </c>
      <c r="F348" s="120">
        <v>1</v>
      </c>
      <c r="G348" s="119">
        <v>4.7363590813449097E-2</v>
      </c>
      <c r="H348" s="117">
        <v>24.300000000000008</v>
      </c>
      <c r="I348" s="115">
        <v>0</v>
      </c>
      <c r="J348" s="120">
        <v>1</v>
      </c>
      <c r="K348" s="115" t="s">
        <v>34</v>
      </c>
      <c r="L348" s="125">
        <v>475268.47223073331</v>
      </c>
      <c r="M348" s="122">
        <v>468539.99609920004</v>
      </c>
      <c r="N348" s="122">
        <f t="shared" si="20"/>
        <v>-6728.4761315332726</v>
      </c>
      <c r="O348" s="126">
        <f t="shared" si="21"/>
        <v>-1.4157211186242399E-2</v>
      </c>
      <c r="Q348" s="125">
        <v>1228075.2822307332</v>
      </c>
      <c r="R348" s="122">
        <v>1221346.8060991999</v>
      </c>
      <c r="S348" s="122">
        <f t="shared" si="22"/>
        <v>-6728.4761315332726</v>
      </c>
      <c r="T348" s="126">
        <f t="shared" si="23"/>
        <v>-5.4788792095150345E-3</v>
      </c>
    </row>
    <row r="349" spans="1:20" s="115" customFormat="1" ht="13" x14ac:dyDescent="0.3">
      <c r="A349" s="115">
        <v>343</v>
      </c>
      <c r="B349" s="124" t="s">
        <v>43</v>
      </c>
      <c r="C349" s="117">
        <v>37.302837666666676</v>
      </c>
      <c r="D349" s="118">
        <v>17760.479813333335</v>
      </c>
      <c r="E349" s="119">
        <v>0.59453862910826594</v>
      </c>
      <c r="F349" s="120">
        <v>1</v>
      </c>
      <c r="G349" s="119">
        <v>0.10074255860666936</v>
      </c>
      <c r="H349" s="117">
        <v>35.800000000000004</v>
      </c>
      <c r="I349" s="115">
        <v>0</v>
      </c>
      <c r="J349" s="120">
        <v>1</v>
      </c>
      <c r="K349" s="115" t="s">
        <v>34</v>
      </c>
      <c r="L349" s="125">
        <v>637834.76604113344</v>
      </c>
      <c r="M349" s="122">
        <v>633179.61444240005</v>
      </c>
      <c r="N349" s="122">
        <f t="shared" si="20"/>
        <v>-4655.1515987333842</v>
      </c>
      <c r="O349" s="126">
        <f t="shared" si="21"/>
        <v>-7.2983660449031989E-3</v>
      </c>
      <c r="Q349" s="125">
        <v>1692391.3368744669</v>
      </c>
      <c r="R349" s="122">
        <v>1687736.1852757335</v>
      </c>
      <c r="S349" s="122">
        <f t="shared" si="22"/>
        <v>-4655.1515987333842</v>
      </c>
      <c r="T349" s="126">
        <f t="shared" si="23"/>
        <v>-2.7506354454227984E-3</v>
      </c>
    </row>
    <row r="350" spans="1:20" s="115" customFormat="1" ht="13" x14ac:dyDescent="0.3">
      <c r="A350" s="115">
        <v>344</v>
      </c>
      <c r="B350" s="124" t="s">
        <v>43</v>
      </c>
      <c r="C350" s="117">
        <v>31.053982000000001</v>
      </c>
      <c r="D350" s="118">
        <v>16961.643643333333</v>
      </c>
      <c r="E350" s="119">
        <v>0.63316455610814748</v>
      </c>
      <c r="F350" s="120">
        <v>1</v>
      </c>
      <c r="G350" s="119">
        <v>5.6555949334237021E-2</v>
      </c>
      <c r="H350" s="117">
        <v>29.329999999999988</v>
      </c>
      <c r="I350" s="115">
        <v>0</v>
      </c>
      <c r="J350" s="120">
        <v>1</v>
      </c>
      <c r="K350" s="115" t="s">
        <v>34</v>
      </c>
      <c r="L350" s="125">
        <v>596566.40598676668</v>
      </c>
      <c r="M350" s="122">
        <v>592321.59898546652</v>
      </c>
      <c r="N350" s="122">
        <f t="shared" si="20"/>
        <v>-4244.8070013001561</v>
      </c>
      <c r="O350" s="126">
        <f t="shared" si="21"/>
        <v>-7.1153973115179346E-3</v>
      </c>
      <c r="Q350" s="125">
        <v>1598338.7409867668</v>
      </c>
      <c r="R350" s="122">
        <v>1594093.9339854666</v>
      </c>
      <c r="S350" s="122">
        <f t="shared" si="22"/>
        <v>-4244.8070013001561</v>
      </c>
      <c r="T350" s="126">
        <f t="shared" si="23"/>
        <v>-2.6557618184738104E-3</v>
      </c>
    </row>
    <row r="351" spans="1:20" s="115" customFormat="1" ht="13" x14ac:dyDescent="0.3">
      <c r="A351" s="115">
        <v>345</v>
      </c>
      <c r="B351" s="124" t="s">
        <v>43</v>
      </c>
      <c r="C351" s="117">
        <v>17.009999999999998</v>
      </c>
      <c r="D351" s="118">
        <v>5446.6152723333325</v>
      </c>
      <c r="E351" s="119">
        <v>0.79522679664676865</v>
      </c>
      <c r="F351" s="120">
        <v>1</v>
      </c>
      <c r="G351" s="119">
        <v>5.0047193971353043E-2</v>
      </c>
      <c r="H351" s="117">
        <v>18.900000000000002</v>
      </c>
      <c r="I351" s="115">
        <v>0</v>
      </c>
      <c r="J351" s="120">
        <v>1</v>
      </c>
      <c r="K351" s="115" t="s">
        <v>34</v>
      </c>
      <c r="L351" s="125">
        <v>231100.30504695672</v>
      </c>
      <c r="M351" s="122">
        <v>232493.51473085335</v>
      </c>
      <c r="N351" s="122">
        <f t="shared" si="20"/>
        <v>1393.2096838966245</v>
      </c>
      <c r="O351" s="126">
        <f t="shared" si="21"/>
        <v>6.0285930112188362E-3</v>
      </c>
      <c r="Q351" s="125">
        <v>534349.82254695671</v>
      </c>
      <c r="R351" s="122">
        <v>535743.03223085334</v>
      </c>
      <c r="S351" s="122">
        <f t="shared" si="22"/>
        <v>1393.2096838966245</v>
      </c>
      <c r="T351" s="126">
        <f t="shared" si="23"/>
        <v>2.607298861363792E-3</v>
      </c>
    </row>
    <row r="352" spans="1:20" s="115" customFormat="1" ht="13" x14ac:dyDescent="0.3">
      <c r="A352" s="115">
        <v>346</v>
      </c>
      <c r="B352" s="124" t="s">
        <v>43</v>
      </c>
      <c r="C352" s="117">
        <v>36.899999999999991</v>
      </c>
      <c r="D352" s="118">
        <v>16693.007106250003</v>
      </c>
      <c r="E352" s="119">
        <v>0.66162858412886105</v>
      </c>
      <c r="F352" s="120">
        <v>1</v>
      </c>
      <c r="G352" s="119">
        <v>0.17926337412275539</v>
      </c>
      <c r="H352" s="117">
        <v>41</v>
      </c>
      <c r="I352" s="115">
        <v>0</v>
      </c>
      <c r="J352" s="120">
        <v>1</v>
      </c>
      <c r="K352" s="115" t="s">
        <v>34</v>
      </c>
      <c r="L352" s="125">
        <v>568113.00881485408</v>
      </c>
      <c r="M352" s="122">
        <v>578558.60371541663</v>
      </c>
      <c r="N352" s="122">
        <f t="shared" si="20"/>
        <v>10445.594900562544</v>
      </c>
      <c r="O352" s="126">
        <f t="shared" si="21"/>
        <v>1.8386473709435379E-2</v>
      </c>
      <c r="Q352" s="125">
        <v>1529114.593814854</v>
      </c>
      <c r="R352" s="122">
        <v>1539560.1887154165</v>
      </c>
      <c r="S352" s="122">
        <f t="shared" si="22"/>
        <v>10445.594900562428</v>
      </c>
      <c r="T352" s="126">
        <f t="shared" si="23"/>
        <v>6.8311393683730586E-3</v>
      </c>
    </row>
    <row r="353" spans="1:20" s="115" customFormat="1" ht="13" x14ac:dyDescent="0.3">
      <c r="A353" s="115">
        <v>347</v>
      </c>
      <c r="B353" s="124" t="s">
        <v>43</v>
      </c>
      <c r="C353" s="117">
        <v>15.599899999999998</v>
      </c>
      <c r="D353" s="118">
        <v>3098.3341385833332</v>
      </c>
      <c r="E353" s="119">
        <v>0.3117909772961564</v>
      </c>
      <c r="F353" s="120">
        <v>0.19370000000000001</v>
      </c>
      <c r="G353" s="119">
        <v>0.3454426926764993</v>
      </c>
      <c r="H353" s="117">
        <v>10.569999999999999</v>
      </c>
      <c r="I353" s="115">
        <v>0</v>
      </c>
      <c r="J353" s="120">
        <v>2</v>
      </c>
      <c r="K353" s="115" t="s">
        <v>34</v>
      </c>
      <c r="L353" s="125">
        <v>157459.04122274416</v>
      </c>
      <c r="M353" s="122">
        <v>147273.54475706999</v>
      </c>
      <c r="N353" s="122">
        <f t="shared" si="20"/>
        <v>-10185.496465674165</v>
      </c>
      <c r="O353" s="126">
        <f t="shared" si="21"/>
        <v>-6.4686640961223646E-2</v>
      </c>
      <c r="Q353" s="125">
        <v>340271.2262227441</v>
      </c>
      <c r="R353" s="122">
        <v>330085.72975706996</v>
      </c>
      <c r="S353" s="122">
        <f t="shared" si="22"/>
        <v>-10185.496465674136</v>
      </c>
      <c r="T353" s="126">
        <f t="shared" si="23"/>
        <v>-2.9933463898021848E-2</v>
      </c>
    </row>
    <row r="354" spans="1:20" s="115" customFormat="1" ht="13" x14ac:dyDescent="0.3">
      <c r="A354" s="115">
        <v>348</v>
      </c>
      <c r="B354" s="124" t="s">
        <v>43</v>
      </c>
      <c r="C354" s="117">
        <v>11.105323333333333</v>
      </c>
      <c r="D354" s="118">
        <v>6192.4337949166684</v>
      </c>
      <c r="E354" s="119">
        <v>0.71616578152718402</v>
      </c>
      <c r="F354" s="120">
        <v>1</v>
      </c>
      <c r="G354" s="119">
        <v>6.0277252131018422E-2</v>
      </c>
      <c r="H354" s="117">
        <v>11.400000000000004</v>
      </c>
      <c r="I354" s="115">
        <v>0</v>
      </c>
      <c r="J354" s="120">
        <v>1</v>
      </c>
      <c r="K354" s="115" t="s">
        <v>34</v>
      </c>
      <c r="L354" s="125">
        <v>232106.93548994084</v>
      </c>
      <c r="M354" s="122">
        <v>232560.16406904327</v>
      </c>
      <c r="N354" s="122">
        <f t="shared" si="20"/>
        <v>453.22857910243329</v>
      </c>
      <c r="O354" s="126">
        <f t="shared" si="21"/>
        <v>1.9526714190842244E-3</v>
      </c>
      <c r="Q354" s="125">
        <v>584228.85465660749</v>
      </c>
      <c r="R354" s="122">
        <v>584682.08323570993</v>
      </c>
      <c r="S354" s="122">
        <f t="shared" si="22"/>
        <v>453.22857910243329</v>
      </c>
      <c r="T354" s="126">
        <f t="shared" si="23"/>
        <v>7.757723287543332E-4</v>
      </c>
    </row>
    <row r="355" spans="1:20" s="115" customFormat="1" ht="13" x14ac:dyDescent="0.3">
      <c r="A355" s="115">
        <v>349</v>
      </c>
      <c r="B355" s="124" t="s">
        <v>43</v>
      </c>
      <c r="C355" s="117">
        <v>8.8199999999999985</v>
      </c>
      <c r="D355" s="118">
        <v>4193.909776583333</v>
      </c>
      <c r="E355" s="119">
        <v>0.79220217838437101</v>
      </c>
      <c r="F355" s="120">
        <v>1</v>
      </c>
      <c r="G355" s="119">
        <v>3.993176712400226E-2</v>
      </c>
      <c r="H355" s="117">
        <v>9.7999999999999989</v>
      </c>
      <c r="I355" s="115">
        <v>0</v>
      </c>
      <c r="J355" s="120">
        <v>1</v>
      </c>
      <c r="K355" s="115" t="s">
        <v>34</v>
      </c>
      <c r="L355" s="125">
        <v>164584.88797725752</v>
      </c>
      <c r="M355" s="122">
        <v>166792.75262924333</v>
      </c>
      <c r="N355" s="122">
        <f t="shared" si="20"/>
        <v>2207.8646519858157</v>
      </c>
      <c r="O355" s="126">
        <f t="shared" si="21"/>
        <v>1.3414747119984067E-2</v>
      </c>
      <c r="Q355" s="125">
        <v>397692.57047725754</v>
      </c>
      <c r="R355" s="122">
        <v>399900.43512924336</v>
      </c>
      <c r="S355" s="122">
        <f t="shared" si="22"/>
        <v>2207.8646519858157</v>
      </c>
      <c r="T355" s="126">
        <f t="shared" si="23"/>
        <v>5.5516869458643175E-3</v>
      </c>
    </row>
    <row r="356" spans="1:20" s="115" customFormat="1" ht="13" x14ac:dyDescent="0.3">
      <c r="A356" s="115">
        <v>350</v>
      </c>
      <c r="B356" s="124" t="s">
        <v>43</v>
      </c>
      <c r="C356" s="117">
        <v>5.7777936666666667</v>
      </c>
      <c r="D356" s="118">
        <v>1782.925107008333</v>
      </c>
      <c r="E356" s="119">
        <v>0.37546328851483579</v>
      </c>
      <c r="F356" s="120">
        <v>0.66666999999999998</v>
      </c>
      <c r="G356" s="119">
        <v>0.24794882996531054</v>
      </c>
      <c r="H356" s="117">
        <v>6</v>
      </c>
      <c r="I356" s="115">
        <v>3</v>
      </c>
      <c r="J356" s="120">
        <v>1</v>
      </c>
      <c r="K356" s="115" t="s">
        <v>35</v>
      </c>
      <c r="L356" s="125">
        <v>99768.92994278761</v>
      </c>
      <c r="M356" s="122">
        <v>94495.543880182362</v>
      </c>
      <c r="N356" s="122">
        <f t="shared" si="20"/>
        <v>-5273.3860626052483</v>
      </c>
      <c r="O356" s="126">
        <f t="shared" si="21"/>
        <v>-5.2855995003948282E-2</v>
      </c>
      <c r="Q356" s="125">
        <v>211747.6849427876</v>
      </c>
      <c r="R356" s="122">
        <v>206474.29888018235</v>
      </c>
      <c r="S356" s="122">
        <f t="shared" si="22"/>
        <v>-5273.3860626052483</v>
      </c>
      <c r="T356" s="126">
        <f t="shared" si="23"/>
        <v>-2.4904102559752055E-2</v>
      </c>
    </row>
    <row r="357" spans="1:20" s="115" customFormat="1" ht="13" x14ac:dyDescent="0.3">
      <c r="A357" s="115">
        <v>351</v>
      </c>
      <c r="B357" s="124" t="s">
        <v>43</v>
      </c>
      <c r="C357" s="117">
        <v>16.020000000000003</v>
      </c>
      <c r="D357" s="118">
        <v>2389.9735626666666</v>
      </c>
      <c r="E357" s="119">
        <v>0.41355961073793046</v>
      </c>
      <c r="F357" s="120">
        <v>1</v>
      </c>
      <c r="G357" s="119">
        <v>0.2035454549512119</v>
      </c>
      <c r="H357" s="117">
        <v>17.800000000000004</v>
      </c>
      <c r="I357" s="115">
        <v>0</v>
      </c>
      <c r="J357" s="120">
        <v>1</v>
      </c>
      <c r="K357" s="115" t="s">
        <v>34</v>
      </c>
      <c r="L357" s="125">
        <v>163216.57583989334</v>
      </c>
      <c r="M357" s="122">
        <v>158022.43060528001</v>
      </c>
      <c r="N357" s="122">
        <f t="shared" si="20"/>
        <v>-5194.1452346133301</v>
      </c>
      <c r="O357" s="126">
        <f t="shared" si="21"/>
        <v>-3.1823638058113085E-2</v>
      </c>
      <c r="Q357" s="125">
        <v>306907.68000656</v>
      </c>
      <c r="R357" s="122">
        <v>301713.53477194667</v>
      </c>
      <c r="S357" s="122">
        <f t="shared" si="22"/>
        <v>-5194.1452346133301</v>
      </c>
      <c r="T357" s="126">
        <f t="shared" si="23"/>
        <v>-1.6924129218605113E-2</v>
      </c>
    </row>
    <row r="358" spans="1:20" s="115" customFormat="1" ht="13" x14ac:dyDescent="0.3">
      <c r="A358" s="115">
        <v>352</v>
      </c>
      <c r="B358" s="124" t="s">
        <v>43</v>
      </c>
      <c r="C358" s="117">
        <v>11.742971333333335</v>
      </c>
      <c r="D358" s="118">
        <v>4523.7861244166661</v>
      </c>
      <c r="E358" s="119">
        <v>0.48209084093527999</v>
      </c>
      <c r="F358" s="120">
        <v>1</v>
      </c>
      <c r="G358" s="119">
        <v>0.22193938072911579</v>
      </c>
      <c r="H358" s="117">
        <v>7.950000000000002</v>
      </c>
      <c r="I358" s="115">
        <v>0</v>
      </c>
      <c r="J358" s="120">
        <v>1</v>
      </c>
      <c r="K358" s="115" t="s">
        <v>34</v>
      </c>
      <c r="L358" s="125">
        <v>189197.9518218525</v>
      </c>
      <c r="M358" s="122">
        <v>189774.43295277</v>
      </c>
      <c r="N358" s="122">
        <f t="shared" si="20"/>
        <v>576.48113091749838</v>
      </c>
      <c r="O358" s="126">
        <f t="shared" si="21"/>
        <v>3.0469734231600406E-3</v>
      </c>
      <c r="Q358" s="125">
        <v>449001.71432185249</v>
      </c>
      <c r="R358" s="122">
        <v>449578.19545276999</v>
      </c>
      <c r="S358" s="122">
        <f t="shared" si="22"/>
        <v>576.48113091749838</v>
      </c>
      <c r="T358" s="126">
        <f t="shared" si="23"/>
        <v>1.2839174384627547E-3</v>
      </c>
    </row>
    <row r="359" spans="1:20" s="115" customFormat="1" ht="13" x14ac:dyDescent="0.3">
      <c r="A359" s="115">
        <v>353</v>
      </c>
      <c r="B359" s="124" t="s">
        <v>43</v>
      </c>
      <c r="C359" s="117">
        <v>5.7411556666666668</v>
      </c>
      <c r="D359" s="118">
        <v>2197.0676385833335</v>
      </c>
      <c r="E359" s="119">
        <v>0.51848440741981383</v>
      </c>
      <c r="F359" s="120">
        <v>1</v>
      </c>
      <c r="G359" s="119">
        <v>0.32678989248490076</v>
      </c>
      <c r="H359" s="117">
        <v>5.5</v>
      </c>
      <c r="I359" s="115">
        <v>0</v>
      </c>
      <c r="J359" s="120">
        <v>1</v>
      </c>
      <c r="K359" s="115" t="s">
        <v>34</v>
      </c>
      <c r="L359" s="125">
        <v>98005.302841577504</v>
      </c>
      <c r="M359" s="122">
        <v>99931.139363236667</v>
      </c>
      <c r="N359" s="122">
        <f t="shared" si="20"/>
        <v>1925.8365216591628</v>
      </c>
      <c r="O359" s="126">
        <f t="shared" si="21"/>
        <v>1.9650329786462851E-2</v>
      </c>
      <c r="Q359" s="125">
        <v>219040.01950824412</v>
      </c>
      <c r="R359" s="122">
        <v>220965.85602990328</v>
      </c>
      <c r="S359" s="122">
        <f t="shared" si="22"/>
        <v>1925.8365216591628</v>
      </c>
      <c r="T359" s="126">
        <f t="shared" si="23"/>
        <v>8.7921674129812569E-3</v>
      </c>
    </row>
    <row r="360" spans="1:20" s="115" customFormat="1" ht="13" x14ac:dyDescent="0.3">
      <c r="A360" s="115">
        <v>354</v>
      </c>
      <c r="B360" s="124" t="s">
        <v>43</v>
      </c>
      <c r="C360" s="117">
        <v>7.6390600000000006</v>
      </c>
      <c r="D360" s="118">
        <v>4363.1850569999997</v>
      </c>
      <c r="E360" s="119">
        <v>0.73519621394625467</v>
      </c>
      <c r="F360" s="120">
        <v>1</v>
      </c>
      <c r="G360" s="119">
        <v>5.2294905331544572E-2</v>
      </c>
      <c r="H360" s="117">
        <v>4.5</v>
      </c>
      <c r="I360" s="115">
        <v>0</v>
      </c>
      <c r="J360" s="120">
        <v>1</v>
      </c>
      <c r="K360" s="115" t="s">
        <v>34</v>
      </c>
      <c r="L360" s="125">
        <v>163889.06584593665</v>
      </c>
      <c r="M360" s="122">
        <v>166508.81597776001</v>
      </c>
      <c r="N360" s="122">
        <f t="shared" si="20"/>
        <v>2619.7501318233553</v>
      </c>
      <c r="O360" s="126">
        <f t="shared" si="21"/>
        <v>1.5984898799081826E-2</v>
      </c>
      <c r="Q360" s="125">
        <v>410858.40084593662</v>
      </c>
      <c r="R360" s="122">
        <v>413478.15097775997</v>
      </c>
      <c r="S360" s="122">
        <f t="shared" si="22"/>
        <v>2619.7501318233553</v>
      </c>
      <c r="T360" s="126">
        <f t="shared" si="23"/>
        <v>6.376284691829162E-3</v>
      </c>
    </row>
    <row r="361" spans="1:20" s="115" customFormat="1" ht="13" x14ac:dyDescent="0.3">
      <c r="A361" s="115">
        <v>355</v>
      </c>
      <c r="B361" s="124" t="s">
        <v>43</v>
      </c>
      <c r="C361" s="117">
        <v>34.920000000000009</v>
      </c>
      <c r="D361" s="118">
        <v>11860.577991833334</v>
      </c>
      <c r="E361" s="119">
        <v>0.47730439399488594</v>
      </c>
      <c r="F361" s="120">
        <v>0.99221999999999999</v>
      </c>
      <c r="G361" s="119">
        <v>0.40243519552656004</v>
      </c>
      <c r="H361" s="117">
        <v>38.800000000000004</v>
      </c>
      <c r="I361" s="115">
        <v>1.9</v>
      </c>
      <c r="J361" s="120">
        <v>1</v>
      </c>
      <c r="K361" s="115" t="s">
        <v>35</v>
      </c>
      <c r="L361" s="125">
        <v>413770.80855043506</v>
      </c>
      <c r="M361" s="122">
        <v>430440.60847377992</v>
      </c>
      <c r="N361" s="122">
        <f t="shared" si="20"/>
        <v>16669.799923344865</v>
      </c>
      <c r="O361" s="126">
        <f t="shared" si="21"/>
        <v>4.0287520479620691E-2</v>
      </c>
      <c r="Q361" s="125">
        <v>1033809.0627171018</v>
      </c>
      <c r="R361" s="122">
        <v>1050478.8626404468</v>
      </c>
      <c r="S361" s="122">
        <f t="shared" si="22"/>
        <v>16669.799923344981</v>
      </c>
      <c r="T361" s="126">
        <f t="shared" si="23"/>
        <v>1.6124640926954821E-2</v>
      </c>
    </row>
    <row r="362" spans="1:20" s="115" customFormat="1" ht="13" x14ac:dyDescent="0.3">
      <c r="A362" s="115">
        <v>356</v>
      </c>
      <c r="B362" s="124" t="s">
        <v>43</v>
      </c>
      <c r="C362" s="117">
        <v>12.717766666666664</v>
      </c>
      <c r="D362" s="118">
        <v>4829.7325861666668</v>
      </c>
      <c r="E362" s="119">
        <v>0.53723861351110758</v>
      </c>
      <c r="F362" s="120">
        <v>1</v>
      </c>
      <c r="G362" s="119">
        <v>6.9691440738175681E-2</v>
      </c>
      <c r="H362" s="117">
        <v>11.283333333333333</v>
      </c>
      <c r="I362" s="115">
        <v>0</v>
      </c>
      <c r="J362" s="120">
        <v>1</v>
      </c>
      <c r="K362" s="115" t="s">
        <v>34</v>
      </c>
      <c r="L362" s="125">
        <v>211727.15351981166</v>
      </c>
      <c r="M362" s="122">
        <v>207934.00894992668</v>
      </c>
      <c r="N362" s="122">
        <f t="shared" si="20"/>
        <v>-3793.1445698849857</v>
      </c>
      <c r="O362" s="126">
        <f t="shared" si="21"/>
        <v>-1.7915248501794337E-2</v>
      </c>
      <c r="Q362" s="125">
        <v>491559.79518647841</v>
      </c>
      <c r="R362" s="122">
        <v>487766.65061659343</v>
      </c>
      <c r="S362" s="122">
        <f t="shared" si="22"/>
        <v>-3793.1445698849857</v>
      </c>
      <c r="T362" s="126">
        <f t="shared" si="23"/>
        <v>-7.71654762457946E-3</v>
      </c>
    </row>
    <row r="363" spans="1:20" s="115" customFormat="1" ht="13" x14ac:dyDescent="0.3">
      <c r="A363" s="115">
        <v>357</v>
      </c>
      <c r="B363" s="124" t="s">
        <v>43</v>
      </c>
      <c r="C363" s="117">
        <v>15.873526333333336</v>
      </c>
      <c r="D363" s="118">
        <v>229.61002208333332</v>
      </c>
      <c r="E363" s="119">
        <v>1.7998671781346093E-2</v>
      </c>
      <c r="F363" s="120">
        <v>0.45488999999999985</v>
      </c>
      <c r="G363" s="119">
        <v>0.92486855240232202</v>
      </c>
      <c r="H363" s="117">
        <v>14.400000000000004</v>
      </c>
      <c r="I363" s="115">
        <v>17.259999999999998</v>
      </c>
      <c r="J363" s="120">
        <v>1</v>
      </c>
      <c r="K363" s="115" t="s">
        <v>35</v>
      </c>
      <c r="L363" s="125">
        <v>101703.4498461625</v>
      </c>
      <c r="M363" s="122">
        <v>89862.979685083337</v>
      </c>
      <c r="N363" s="122">
        <f t="shared" si="20"/>
        <v>-11840.470161079167</v>
      </c>
      <c r="O363" s="126">
        <f t="shared" si="21"/>
        <v>-0.11642151941737633</v>
      </c>
      <c r="Q363" s="125">
        <v>117795.33901282916</v>
      </c>
      <c r="R363" s="122">
        <v>105954.86885175</v>
      </c>
      <c r="S363" s="122">
        <f t="shared" si="22"/>
        <v>-11840.470161079167</v>
      </c>
      <c r="T363" s="126">
        <f t="shared" si="23"/>
        <v>-0.10051730620504105</v>
      </c>
    </row>
    <row r="364" spans="1:20" s="115" customFormat="1" ht="13" x14ac:dyDescent="0.3">
      <c r="A364" s="115">
        <v>358</v>
      </c>
      <c r="B364" s="124" t="s">
        <v>43</v>
      </c>
      <c r="C364" s="117">
        <v>30.35383366666667</v>
      </c>
      <c r="D364" s="118">
        <v>16108.705843333331</v>
      </c>
      <c r="E364" s="119">
        <v>0.69407908573692756</v>
      </c>
      <c r="F364" s="120">
        <v>1</v>
      </c>
      <c r="G364" s="119">
        <v>2.8366629305700775E-2</v>
      </c>
      <c r="H364" s="117">
        <v>32</v>
      </c>
      <c r="I364" s="115">
        <v>0</v>
      </c>
      <c r="J364" s="120">
        <v>1</v>
      </c>
      <c r="K364" s="115" t="s">
        <v>34</v>
      </c>
      <c r="L364" s="125">
        <v>546905.48913176672</v>
      </c>
      <c r="M364" s="122">
        <v>551749.00121946668</v>
      </c>
      <c r="N364" s="122">
        <f t="shared" si="20"/>
        <v>4843.5120876999572</v>
      </c>
      <c r="O364" s="126">
        <f t="shared" si="21"/>
        <v>8.8562140698006473E-3</v>
      </c>
      <c r="Q364" s="125">
        <v>1475539.7391317668</v>
      </c>
      <c r="R364" s="122">
        <v>1480383.2512194668</v>
      </c>
      <c r="S364" s="122">
        <f t="shared" si="22"/>
        <v>4843.5120876999572</v>
      </c>
      <c r="T364" s="126">
        <f t="shared" si="23"/>
        <v>3.2825358472215486E-3</v>
      </c>
    </row>
    <row r="365" spans="1:20" s="115" customFormat="1" ht="13" x14ac:dyDescent="0.3">
      <c r="A365" s="115">
        <v>359</v>
      </c>
      <c r="B365" s="124" t="s">
        <v>43</v>
      </c>
      <c r="C365" s="117">
        <v>22.680000000000003</v>
      </c>
      <c r="D365" s="118">
        <v>11832.569264166666</v>
      </c>
      <c r="E365" s="119">
        <v>0.77062776009742229</v>
      </c>
      <c r="F365" s="120">
        <v>1</v>
      </c>
      <c r="G365" s="119">
        <v>0.11329753277805521</v>
      </c>
      <c r="H365" s="117">
        <v>25.199999999999992</v>
      </c>
      <c r="I365" s="115">
        <v>0</v>
      </c>
      <c r="J365" s="120">
        <v>1</v>
      </c>
      <c r="K365" s="115" t="s">
        <v>34</v>
      </c>
      <c r="L365" s="125">
        <v>380859.23265472497</v>
      </c>
      <c r="M365" s="122">
        <v>396885.05111529998</v>
      </c>
      <c r="N365" s="122">
        <f t="shared" si="20"/>
        <v>16025.818460575014</v>
      </c>
      <c r="O365" s="126">
        <f t="shared" si="21"/>
        <v>4.2078062146135548E-2</v>
      </c>
      <c r="Q365" s="125">
        <v>1035849.127654725</v>
      </c>
      <c r="R365" s="122">
        <v>1051874.9461153001</v>
      </c>
      <c r="S365" s="122">
        <f t="shared" si="22"/>
        <v>16025.818460575072</v>
      </c>
      <c r="T365" s="126">
        <f t="shared" si="23"/>
        <v>1.5471189802379104E-2</v>
      </c>
    </row>
    <row r="366" spans="1:20" s="115" customFormat="1" ht="13" x14ac:dyDescent="0.3">
      <c r="A366" s="115">
        <v>360</v>
      </c>
      <c r="B366" s="124" t="s">
        <v>43</v>
      </c>
      <c r="C366" s="117">
        <v>9.3825833333333328</v>
      </c>
      <c r="D366" s="118">
        <v>4584.9114331666669</v>
      </c>
      <c r="E366" s="119">
        <v>0.68602968925218388</v>
      </c>
      <c r="F366" s="120">
        <v>1</v>
      </c>
      <c r="G366" s="119">
        <v>0.19723601816248859</v>
      </c>
      <c r="H366" s="117">
        <v>10.400000000000002</v>
      </c>
      <c r="I366" s="115">
        <v>0</v>
      </c>
      <c r="J366" s="120">
        <v>1</v>
      </c>
      <c r="K366" s="115" t="s">
        <v>34</v>
      </c>
      <c r="L366" s="125">
        <v>173953.79560498169</v>
      </c>
      <c r="M366" s="122">
        <v>177565.02660388665</v>
      </c>
      <c r="N366" s="122">
        <f t="shared" si="20"/>
        <v>3611.2309989049681</v>
      </c>
      <c r="O366" s="126">
        <f t="shared" si="21"/>
        <v>2.0759713729417179E-2</v>
      </c>
      <c r="Q366" s="125">
        <v>431482.45810498169</v>
      </c>
      <c r="R366" s="122">
        <v>435093.68910388666</v>
      </c>
      <c r="S366" s="122">
        <f t="shared" si="22"/>
        <v>3611.2309989049681</v>
      </c>
      <c r="T366" s="126">
        <f t="shared" si="23"/>
        <v>8.3693576206204396E-3</v>
      </c>
    </row>
    <row r="367" spans="1:20" s="115" customFormat="1" ht="13" x14ac:dyDescent="0.3">
      <c r="A367" s="115">
        <v>361</v>
      </c>
      <c r="B367" s="124" t="s">
        <v>43</v>
      </c>
      <c r="C367" s="117">
        <v>11.700000000000001</v>
      </c>
      <c r="D367" s="118">
        <v>6233.4008245833329</v>
      </c>
      <c r="E367" s="119">
        <v>0.73342590565278043</v>
      </c>
      <c r="F367" s="120">
        <v>1</v>
      </c>
      <c r="G367" s="119">
        <v>0.23263035717272396</v>
      </c>
      <c r="H367" s="117">
        <v>13</v>
      </c>
      <c r="I367" s="115">
        <v>0</v>
      </c>
      <c r="J367" s="120">
        <v>1</v>
      </c>
      <c r="K367" s="115" t="s">
        <v>34</v>
      </c>
      <c r="L367" s="125">
        <v>213114.20297820415</v>
      </c>
      <c r="M367" s="122">
        <v>221903.75817821667</v>
      </c>
      <c r="N367" s="122">
        <f t="shared" si="20"/>
        <v>8789.5552000125172</v>
      </c>
      <c r="O367" s="126">
        <f t="shared" si="21"/>
        <v>4.1243404133470413E-2</v>
      </c>
      <c r="Q367" s="125">
        <v>554997.13964487088</v>
      </c>
      <c r="R367" s="122">
        <v>563786.6948448834</v>
      </c>
      <c r="S367" s="122">
        <f t="shared" si="22"/>
        <v>8789.5552000125172</v>
      </c>
      <c r="T367" s="126">
        <f t="shared" si="23"/>
        <v>1.5837118017647332E-2</v>
      </c>
    </row>
    <row r="368" spans="1:20" s="115" customFormat="1" ht="13" x14ac:dyDescent="0.3">
      <c r="A368" s="115">
        <v>362</v>
      </c>
      <c r="B368" s="124" t="s">
        <v>43</v>
      </c>
      <c r="C368" s="117">
        <v>13.910251333333335</v>
      </c>
      <c r="D368" s="118">
        <v>5804.1005185000004</v>
      </c>
      <c r="E368" s="119">
        <v>0.570114262602466</v>
      </c>
      <c r="F368" s="120">
        <v>1</v>
      </c>
      <c r="G368" s="119">
        <v>6.5675224115840813E-2</v>
      </c>
      <c r="H368" s="117">
        <v>11</v>
      </c>
      <c r="I368" s="115">
        <v>0</v>
      </c>
      <c r="J368" s="120">
        <v>1</v>
      </c>
      <c r="K368" s="115" t="s">
        <v>34</v>
      </c>
      <c r="L368" s="125">
        <v>240249.23011536835</v>
      </c>
      <c r="M368" s="122">
        <v>237420.09448358</v>
      </c>
      <c r="N368" s="122">
        <f t="shared" si="20"/>
        <v>-2829.1356317883474</v>
      </c>
      <c r="O368" s="126">
        <f t="shared" si="21"/>
        <v>-1.1775836411337462E-2</v>
      </c>
      <c r="Q368" s="125">
        <v>577064.00678203499</v>
      </c>
      <c r="R368" s="122">
        <v>574234.8711502467</v>
      </c>
      <c r="S368" s="122">
        <f t="shared" si="22"/>
        <v>-2829.1356317882892</v>
      </c>
      <c r="T368" s="126">
        <f t="shared" si="23"/>
        <v>-4.9026374865498981E-3</v>
      </c>
    </row>
    <row r="369" spans="1:20" s="115" customFormat="1" ht="13" x14ac:dyDescent="0.3">
      <c r="A369" s="115">
        <v>363</v>
      </c>
      <c r="B369" s="124" t="s">
        <v>43</v>
      </c>
      <c r="C369" s="117">
        <v>59.17371</v>
      </c>
      <c r="D369" s="118">
        <v>30998.087972500001</v>
      </c>
      <c r="E369" s="119">
        <v>0.70294078068184718</v>
      </c>
      <c r="F369" s="120">
        <v>1</v>
      </c>
      <c r="G369" s="119">
        <v>0.14116745201001224</v>
      </c>
      <c r="H369" s="117">
        <v>65.52</v>
      </c>
      <c r="I369" s="115">
        <v>0</v>
      </c>
      <c r="J369" s="120">
        <v>1</v>
      </c>
      <c r="K369" s="115" t="s">
        <v>34</v>
      </c>
      <c r="L369" s="125">
        <v>949799.40986864164</v>
      </c>
      <c r="M369" s="122">
        <v>979723.52753629989</v>
      </c>
      <c r="N369" s="122">
        <f t="shared" si="20"/>
        <v>29924.117667658255</v>
      </c>
      <c r="O369" s="126">
        <f t="shared" si="21"/>
        <v>3.1505723584095292E-2</v>
      </c>
      <c r="Q369" s="125">
        <v>2655214.6207019747</v>
      </c>
      <c r="R369" s="122">
        <v>2685138.738369633</v>
      </c>
      <c r="S369" s="122">
        <f t="shared" si="22"/>
        <v>29924.117667658255</v>
      </c>
      <c r="T369" s="126">
        <f t="shared" si="23"/>
        <v>1.1269943090230137E-2</v>
      </c>
    </row>
    <row r="370" spans="1:20" s="115" customFormat="1" ht="13" x14ac:dyDescent="0.3">
      <c r="A370" s="115">
        <v>364</v>
      </c>
      <c r="B370" s="124" t="s">
        <v>43</v>
      </c>
      <c r="C370" s="117">
        <v>26.37</v>
      </c>
      <c r="D370" s="118">
        <v>3317.5939118333336</v>
      </c>
      <c r="E370" s="119">
        <v>0.18691949487172749</v>
      </c>
      <c r="F370" s="120">
        <v>0.53662999999999994</v>
      </c>
      <c r="G370" s="119">
        <v>0.56027365607688273</v>
      </c>
      <c r="H370" s="117">
        <v>29.300000000000008</v>
      </c>
      <c r="I370" s="115">
        <v>25.300000000000008</v>
      </c>
      <c r="J370" s="120">
        <v>1</v>
      </c>
      <c r="K370" s="115" t="s">
        <v>35</v>
      </c>
      <c r="L370" s="125">
        <v>230921.37429096838</v>
      </c>
      <c r="M370" s="122">
        <v>213246.25384871336</v>
      </c>
      <c r="N370" s="122">
        <f t="shared" si="20"/>
        <v>-17675.120442255022</v>
      </c>
      <c r="O370" s="126">
        <f t="shared" si="21"/>
        <v>-7.6541725496505147E-2</v>
      </c>
      <c r="Q370" s="125">
        <v>445048.40845763503</v>
      </c>
      <c r="R370" s="122">
        <v>427373.28801538004</v>
      </c>
      <c r="S370" s="122">
        <f t="shared" si="22"/>
        <v>-17675.120442254993</v>
      </c>
      <c r="T370" s="126">
        <f t="shared" si="23"/>
        <v>-3.9715051455885657E-2</v>
      </c>
    </row>
    <row r="371" spans="1:20" s="115" customFormat="1" ht="13" x14ac:dyDescent="0.3">
      <c r="A371" s="115">
        <v>365</v>
      </c>
      <c r="B371" s="124" t="s">
        <v>43</v>
      </c>
      <c r="C371" s="117">
        <v>14.849033</v>
      </c>
      <c r="D371" s="118">
        <v>2153.8536184666668</v>
      </c>
      <c r="E371" s="119">
        <v>0.18639801007991483</v>
      </c>
      <c r="F371" s="120">
        <v>1</v>
      </c>
      <c r="G371" s="119">
        <v>0.78017816797669493</v>
      </c>
      <c r="H371" s="117">
        <v>16</v>
      </c>
      <c r="I371" s="115">
        <v>0</v>
      </c>
      <c r="J371" s="120">
        <v>1</v>
      </c>
      <c r="K371" s="115" t="s">
        <v>34</v>
      </c>
      <c r="L371" s="125">
        <v>149794.94007429798</v>
      </c>
      <c r="M371" s="122">
        <v>146059.16957422398</v>
      </c>
      <c r="N371" s="122">
        <f t="shared" si="20"/>
        <v>-3735.7705000739952</v>
      </c>
      <c r="O371" s="126">
        <f t="shared" si="21"/>
        <v>-2.4939230245167567E-2</v>
      </c>
      <c r="Q371" s="125">
        <v>288373.74757429794</v>
      </c>
      <c r="R371" s="122">
        <v>284637.97707422398</v>
      </c>
      <c r="S371" s="122">
        <f t="shared" si="22"/>
        <v>-3735.7705000739661</v>
      </c>
      <c r="T371" s="126">
        <f t="shared" si="23"/>
        <v>-1.2954613696628071E-2</v>
      </c>
    </row>
    <row r="372" spans="1:20" s="115" customFormat="1" ht="13" x14ac:dyDescent="0.3">
      <c r="A372" s="115">
        <v>366</v>
      </c>
      <c r="B372" s="124" t="s">
        <v>43</v>
      </c>
      <c r="C372" s="117">
        <v>22.139999999999997</v>
      </c>
      <c r="D372" s="118">
        <v>10238.374595916668</v>
      </c>
      <c r="E372" s="119">
        <v>0.68177411163060397</v>
      </c>
      <c r="F372" s="120">
        <v>1</v>
      </c>
      <c r="G372" s="119">
        <v>5.0781840146557622E-2</v>
      </c>
      <c r="H372" s="117">
        <v>24.599999999999998</v>
      </c>
      <c r="I372" s="115">
        <v>0</v>
      </c>
      <c r="J372" s="120">
        <v>1</v>
      </c>
      <c r="K372" s="115" t="s">
        <v>34</v>
      </c>
      <c r="L372" s="125">
        <v>373351.20683138422</v>
      </c>
      <c r="M372" s="122">
        <v>375169.01805172331</v>
      </c>
      <c r="N372" s="122">
        <f t="shared" si="20"/>
        <v>1817.811220339092</v>
      </c>
      <c r="O372" s="126">
        <f t="shared" si="21"/>
        <v>4.8689040964050396E-3</v>
      </c>
      <c r="Q372" s="125">
        <v>959969.9568313841</v>
      </c>
      <c r="R372" s="122">
        <v>961787.76805172325</v>
      </c>
      <c r="S372" s="122">
        <f t="shared" si="22"/>
        <v>1817.8112203391502</v>
      </c>
      <c r="T372" s="126">
        <f t="shared" si="23"/>
        <v>1.8936126150648309E-3</v>
      </c>
    </row>
    <row r="373" spans="1:20" s="115" customFormat="1" ht="13" x14ac:dyDescent="0.3">
      <c r="A373" s="115">
        <v>367</v>
      </c>
      <c r="B373" s="124" t="s">
        <v>43</v>
      </c>
      <c r="C373" s="117">
        <v>3.8699999999999997</v>
      </c>
      <c r="D373" s="118">
        <v>1440.4206505499999</v>
      </c>
      <c r="E373" s="119">
        <v>0.57786567360379304</v>
      </c>
      <c r="F373" s="120">
        <v>0.31158999999999992</v>
      </c>
      <c r="G373" s="119">
        <v>0.29930075125869127</v>
      </c>
      <c r="H373" s="117">
        <v>4.2999999999999989</v>
      </c>
      <c r="I373" s="115">
        <v>0</v>
      </c>
      <c r="J373" s="120">
        <v>2</v>
      </c>
      <c r="K373" s="115" t="s">
        <v>34</v>
      </c>
      <c r="L373" s="125">
        <v>56262.110979627156</v>
      </c>
      <c r="M373" s="122">
        <v>58141.792354840669</v>
      </c>
      <c r="N373" s="122">
        <f t="shared" si="20"/>
        <v>1879.6813752135131</v>
      </c>
      <c r="O373" s="126">
        <f t="shared" si="21"/>
        <v>3.3409364534760469E-2</v>
      </c>
      <c r="Q373" s="125">
        <v>138160.99764629381</v>
      </c>
      <c r="R373" s="122">
        <v>140040.67902150733</v>
      </c>
      <c r="S373" s="122">
        <f t="shared" si="22"/>
        <v>1879.6813752135204</v>
      </c>
      <c r="T373" s="126">
        <f t="shared" si="23"/>
        <v>1.3605007254114477E-2</v>
      </c>
    </row>
    <row r="374" spans="1:20" s="115" customFormat="1" ht="13" x14ac:dyDescent="0.3">
      <c r="A374" s="115">
        <v>368</v>
      </c>
      <c r="B374" s="124" t="s">
        <v>43</v>
      </c>
      <c r="C374" s="117">
        <v>30.490071000000004</v>
      </c>
      <c r="D374" s="118">
        <v>15863.476720833334</v>
      </c>
      <c r="E374" s="119">
        <v>0.69351064950252905</v>
      </c>
      <c r="F374" s="120">
        <v>1</v>
      </c>
      <c r="G374" s="119">
        <v>7.4685964376165259E-2</v>
      </c>
      <c r="H374" s="117">
        <v>32.899999999999991</v>
      </c>
      <c r="I374" s="115">
        <v>0</v>
      </c>
      <c r="J374" s="120">
        <v>1</v>
      </c>
      <c r="K374" s="115" t="s">
        <v>34</v>
      </c>
      <c r="L374" s="125">
        <v>546775.18416329159</v>
      </c>
      <c r="M374" s="122">
        <v>549401.29696183326</v>
      </c>
      <c r="N374" s="122">
        <f t="shared" si="20"/>
        <v>2626.1127985416679</v>
      </c>
      <c r="O374" s="126">
        <f t="shared" si="21"/>
        <v>4.8029114608782114E-3</v>
      </c>
      <c r="Q374" s="125">
        <v>1459676.0491632915</v>
      </c>
      <c r="R374" s="122">
        <v>1462302.161961833</v>
      </c>
      <c r="S374" s="122">
        <f t="shared" si="22"/>
        <v>2626.1127985415515</v>
      </c>
      <c r="T374" s="126">
        <f t="shared" si="23"/>
        <v>1.7991065894702317E-3</v>
      </c>
    </row>
    <row r="375" spans="1:20" s="115" customFormat="1" ht="13" x14ac:dyDescent="0.3">
      <c r="A375" s="115">
        <v>369</v>
      </c>
      <c r="B375" s="124" t="s">
        <v>43</v>
      </c>
      <c r="C375" s="117">
        <v>6.7949999999999997E-2</v>
      </c>
      <c r="D375" s="118">
        <v>15.516341666666667</v>
      </c>
      <c r="E375" s="119">
        <v>0.28264976804624498</v>
      </c>
      <c r="F375" s="120">
        <v>3.49E-3</v>
      </c>
      <c r="G375" s="119">
        <v>0.55153846153846153</v>
      </c>
      <c r="H375" s="117">
        <v>6.0000000000000019E-2</v>
      </c>
      <c r="I375" s="115">
        <v>18</v>
      </c>
      <c r="J375" s="120">
        <v>1</v>
      </c>
      <c r="K375" s="115" t="s">
        <v>34</v>
      </c>
      <c r="L375" s="125">
        <v>744.68305591666649</v>
      </c>
      <c r="M375" s="122">
        <v>747.93662066666673</v>
      </c>
      <c r="N375" s="122">
        <f t="shared" si="20"/>
        <v>3.2535647500002369</v>
      </c>
      <c r="O375" s="126">
        <f t="shared" si="21"/>
        <v>4.3690597283635871E-3</v>
      </c>
      <c r="Q375" s="125">
        <v>1650.7013892499999</v>
      </c>
      <c r="R375" s="122">
        <v>1653.9549540000003</v>
      </c>
      <c r="S375" s="122">
        <f t="shared" si="22"/>
        <v>3.2535647500003506</v>
      </c>
      <c r="T375" s="126">
        <f t="shared" si="23"/>
        <v>1.9710195745813331E-3</v>
      </c>
    </row>
    <row r="376" spans="1:20" s="115" customFormat="1" ht="13" x14ac:dyDescent="0.3">
      <c r="A376" s="115">
        <v>370</v>
      </c>
      <c r="B376" s="124" t="s">
        <v>43</v>
      </c>
      <c r="C376" s="117">
        <v>5.3016666666666663E-2</v>
      </c>
      <c r="D376" s="118">
        <v>15.974366666666667</v>
      </c>
      <c r="E376" s="119">
        <v>0.33562414208476909</v>
      </c>
      <c r="F376" s="120">
        <v>5.069999999999999E-3</v>
      </c>
      <c r="G376" s="119">
        <v>0.29055441478439414</v>
      </c>
      <c r="H376" s="117">
        <v>6.0000000000000019E-2</v>
      </c>
      <c r="I376" s="115">
        <v>11</v>
      </c>
      <c r="J376" s="120">
        <v>1</v>
      </c>
      <c r="K376" s="115" t="s">
        <v>34</v>
      </c>
      <c r="L376" s="125">
        <v>746.31301199999996</v>
      </c>
      <c r="M376" s="122">
        <v>747.87265099999968</v>
      </c>
      <c r="N376" s="122">
        <f t="shared" si="20"/>
        <v>1.55963899999972</v>
      </c>
      <c r="O376" s="126">
        <f t="shared" si="21"/>
        <v>2.0897920509521011E-3</v>
      </c>
      <c r="Q376" s="125">
        <v>1661.4621786666667</v>
      </c>
      <c r="R376" s="122">
        <v>1663.0218176666663</v>
      </c>
      <c r="S376" s="122">
        <f t="shared" si="22"/>
        <v>1.5596389999996063</v>
      </c>
      <c r="T376" s="126">
        <f t="shared" si="23"/>
        <v>9.3871471768994827E-4</v>
      </c>
    </row>
    <row r="377" spans="1:20" s="115" customFormat="1" ht="13" x14ac:dyDescent="0.3">
      <c r="A377" s="115">
        <v>371</v>
      </c>
      <c r="B377" s="124" t="s">
        <v>43</v>
      </c>
      <c r="C377" s="117">
        <v>11.61</v>
      </c>
      <c r="D377" s="118">
        <v>4401.5196789166666</v>
      </c>
      <c r="E377" s="119">
        <v>0.61626967963213308</v>
      </c>
      <c r="F377" s="120">
        <v>1</v>
      </c>
      <c r="G377" s="119">
        <v>0.1124628451897457</v>
      </c>
      <c r="H377" s="117">
        <v>12.900000000000004</v>
      </c>
      <c r="I377" s="115">
        <v>0</v>
      </c>
      <c r="J377" s="120">
        <v>1</v>
      </c>
      <c r="K377" s="115" t="s">
        <v>34</v>
      </c>
      <c r="L377" s="125">
        <v>193794.78431584753</v>
      </c>
      <c r="M377" s="122">
        <v>191059.57783082998</v>
      </c>
      <c r="N377" s="122">
        <f t="shared" si="20"/>
        <v>-2735.206485017552</v>
      </c>
      <c r="O377" s="126">
        <f t="shared" si="21"/>
        <v>-1.4113932398509247E-2</v>
      </c>
      <c r="Q377" s="125">
        <v>448256.58098251419</v>
      </c>
      <c r="R377" s="122">
        <v>445521.37449749664</v>
      </c>
      <c r="S377" s="122">
        <f t="shared" si="22"/>
        <v>-2735.206485017552</v>
      </c>
      <c r="T377" s="126">
        <f t="shared" si="23"/>
        <v>-6.1018769183987694E-3</v>
      </c>
    </row>
    <row r="378" spans="1:20" s="115" customFormat="1" ht="13" x14ac:dyDescent="0.3">
      <c r="A378" s="115">
        <v>372</v>
      </c>
      <c r="B378" s="124" t="s">
        <v>43</v>
      </c>
      <c r="C378" s="117">
        <v>3.149999999999999</v>
      </c>
      <c r="D378" s="118">
        <v>1059.1038689416666</v>
      </c>
      <c r="E378" s="119">
        <v>0.39324537512441432</v>
      </c>
      <c r="F378" s="120">
        <v>2.7399999999999998E-3</v>
      </c>
      <c r="G378" s="119">
        <v>0.29088872357401363</v>
      </c>
      <c r="H378" s="117">
        <v>3.5</v>
      </c>
      <c r="I378" s="115">
        <v>0</v>
      </c>
      <c r="J378" s="120">
        <v>3</v>
      </c>
      <c r="K378" s="115" t="s">
        <v>34</v>
      </c>
      <c r="L378" s="125">
        <v>36517.362098666919</v>
      </c>
      <c r="M378" s="122">
        <v>36145.539722163659</v>
      </c>
      <c r="N378" s="122">
        <f t="shared" si="20"/>
        <v>-371.82237650325987</v>
      </c>
      <c r="O378" s="126">
        <f t="shared" si="21"/>
        <v>-1.018207107891929E-2</v>
      </c>
      <c r="Q378" s="125">
        <v>95639.941265333589</v>
      </c>
      <c r="R378" s="122">
        <v>95268.11888883033</v>
      </c>
      <c r="S378" s="122">
        <f t="shared" si="22"/>
        <v>-371.82237650325987</v>
      </c>
      <c r="T378" s="126">
        <f t="shared" si="23"/>
        <v>-3.8877311255525997E-3</v>
      </c>
    </row>
    <row r="379" spans="1:20" s="115" customFormat="1" ht="13" x14ac:dyDescent="0.3">
      <c r="A379" s="115">
        <v>373</v>
      </c>
      <c r="B379" s="124" t="s">
        <v>43</v>
      </c>
      <c r="C379" s="117">
        <v>3.0790833333333332</v>
      </c>
      <c r="D379" s="118">
        <v>41.996183333333327</v>
      </c>
      <c r="E379" s="119">
        <v>1.6974217592600076E-2</v>
      </c>
      <c r="F379" s="120">
        <v>0.10714</v>
      </c>
      <c r="G379" s="119">
        <v>1</v>
      </c>
      <c r="H379" s="117">
        <v>3</v>
      </c>
      <c r="I379" s="115">
        <v>0</v>
      </c>
      <c r="J379" s="120">
        <v>1</v>
      </c>
      <c r="K379" s="115" t="s">
        <v>34</v>
      </c>
      <c r="L379" s="125">
        <v>19088.559246833334</v>
      </c>
      <c r="M379" s="122">
        <v>17388.559787999999</v>
      </c>
      <c r="N379" s="122">
        <f t="shared" si="20"/>
        <v>-1699.9994588333357</v>
      </c>
      <c r="O379" s="126">
        <f t="shared" si="21"/>
        <v>-8.9058552657155329E-2</v>
      </c>
      <c r="Q379" s="125">
        <v>23425.309246833334</v>
      </c>
      <c r="R379" s="122">
        <v>21725.309787999999</v>
      </c>
      <c r="S379" s="122">
        <f t="shared" si="22"/>
        <v>-1699.9994588333357</v>
      </c>
      <c r="T379" s="126">
        <f t="shared" si="23"/>
        <v>-7.25710572663259E-2</v>
      </c>
    </row>
    <row r="380" spans="1:20" s="115" customFormat="1" ht="13" x14ac:dyDescent="0.3">
      <c r="A380" s="115">
        <v>374</v>
      </c>
      <c r="B380" s="124" t="s">
        <v>43</v>
      </c>
      <c r="C380" s="117">
        <v>10.708733333333333</v>
      </c>
      <c r="D380" s="118">
        <v>4699.9288166666665</v>
      </c>
      <c r="E380" s="119">
        <v>0.58751812791721758</v>
      </c>
      <c r="F380" s="120">
        <v>6.9499999999999987E-3</v>
      </c>
      <c r="G380" s="119">
        <v>0.39033066615251122</v>
      </c>
      <c r="H380" s="117">
        <v>8.9000000000000021</v>
      </c>
      <c r="I380" s="115">
        <v>0</v>
      </c>
      <c r="J380" s="120">
        <v>2</v>
      </c>
      <c r="K380" s="115" t="s">
        <v>34</v>
      </c>
      <c r="L380" s="125">
        <v>135092.86997816665</v>
      </c>
      <c r="M380" s="122">
        <v>140785.81973700001</v>
      </c>
      <c r="N380" s="122">
        <f t="shared" si="20"/>
        <v>5692.9497588333616</v>
      </c>
      <c r="O380" s="126">
        <f t="shared" si="21"/>
        <v>4.2141008328222214E-2</v>
      </c>
      <c r="Q380" s="125">
        <v>380657.6191448333</v>
      </c>
      <c r="R380" s="122">
        <v>386350.56890366669</v>
      </c>
      <c r="S380" s="122">
        <f t="shared" si="22"/>
        <v>5692.9497588333907</v>
      </c>
      <c r="T380" s="126">
        <f t="shared" si="23"/>
        <v>1.4955564981525634E-2</v>
      </c>
    </row>
    <row r="381" spans="1:20" s="115" customFormat="1" ht="13" x14ac:dyDescent="0.3">
      <c r="A381" s="115">
        <v>375</v>
      </c>
      <c r="B381" s="124" t="s">
        <v>43</v>
      </c>
      <c r="C381" s="117">
        <v>20.156870666666663</v>
      </c>
      <c r="D381" s="118">
        <v>9982.3908220000012</v>
      </c>
      <c r="E381" s="119">
        <v>0.6476988350826236</v>
      </c>
      <c r="F381" s="120">
        <v>1</v>
      </c>
      <c r="G381" s="119">
        <v>1.793644098779601E-2</v>
      </c>
      <c r="H381" s="117">
        <v>22.300000000000008</v>
      </c>
      <c r="I381" s="115">
        <v>0</v>
      </c>
      <c r="J381" s="120">
        <v>1</v>
      </c>
      <c r="K381" s="115" t="s">
        <v>34</v>
      </c>
      <c r="L381" s="125">
        <v>377272.16362908669</v>
      </c>
      <c r="M381" s="122">
        <v>372930.34969762672</v>
      </c>
      <c r="N381" s="122">
        <f t="shared" si="20"/>
        <v>-4341.8139314599684</v>
      </c>
      <c r="O381" s="126">
        <f t="shared" si="21"/>
        <v>-1.150843966248356E-2</v>
      </c>
      <c r="Q381" s="125">
        <v>967562.55029575329</v>
      </c>
      <c r="R381" s="122">
        <v>963220.73636429338</v>
      </c>
      <c r="S381" s="122">
        <f t="shared" si="22"/>
        <v>-4341.8139314599102</v>
      </c>
      <c r="T381" s="126">
        <f t="shared" si="23"/>
        <v>-4.4873728630079315E-3</v>
      </c>
    </row>
    <row r="382" spans="1:20" s="115" customFormat="1" ht="13" x14ac:dyDescent="0.3">
      <c r="A382" s="115">
        <v>376</v>
      </c>
      <c r="B382" s="124" t="s">
        <v>43</v>
      </c>
      <c r="C382" s="117">
        <v>15.448964666666669</v>
      </c>
      <c r="D382" s="118">
        <v>7551.1008033333337</v>
      </c>
      <c r="E382" s="119">
        <v>0.64470446627236888</v>
      </c>
      <c r="F382" s="120">
        <v>1</v>
      </c>
      <c r="G382" s="119">
        <v>0.562624951738945</v>
      </c>
      <c r="H382" s="117">
        <v>16</v>
      </c>
      <c r="I382" s="115">
        <v>0</v>
      </c>
      <c r="J382" s="120">
        <v>1</v>
      </c>
      <c r="K382" s="115" t="s">
        <v>34</v>
      </c>
      <c r="L382" s="125">
        <v>219217.28548069997</v>
      </c>
      <c r="M382" s="122">
        <v>244296.54613659999</v>
      </c>
      <c r="N382" s="122">
        <f t="shared" si="20"/>
        <v>25079.260655900027</v>
      </c>
      <c r="O382" s="126">
        <f t="shared" si="21"/>
        <v>0.11440366393054356</v>
      </c>
      <c r="Q382" s="125">
        <v>600676.77381403325</v>
      </c>
      <c r="R382" s="122">
        <v>625756.03446993337</v>
      </c>
      <c r="S382" s="122">
        <f t="shared" si="22"/>
        <v>25079.260655900114</v>
      </c>
      <c r="T382" s="126">
        <f t="shared" si="23"/>
        <v>4.1751673694086493E-2</v>
      </c>
    </row>
    <row r="383" spans="1:20" s="115" customFormat="1" ht="13" x14ac:dyDescent="0.3">
      <c r="A383" s="115">
        <v>377</v>
      </c>
      <c r="B383" s="124" t="s">
        <v>43</v>
      </c>
      <c r="C383" s="117">
        <v>12.840910999999998</v>
      </c>
      <c r="D383" s="118">
        <v>5485.1098544166671</v>
      </c>
      <c r="E383" s="119">
        <v>0.49580563472177119</v>
      </c>
      <c r="F383" s="120">
        <v>1</v>
      </c>
      <c r="G383" s="119">
        <v>7.9939926544023487E-2</v>
      </c>
      <c r="H383" s="117">
        <v>13.080000000000004</v>
      </c>
      <c r="I383" s="115">
        <v>0</v>
      </c>
      <c r="J383" s="120">
        <v>1</v>
      </c>
      <c r="K383" s="115" t="s">
        <v>34</v>
      </c>
      <c r="L383" s="125">
        <v>223258.58458348585</v>
      </c>
      <c r="M383" s="122">
        <v>222200.49871016995</v>
      </c>
      <c r="N383" s="122">
        <f t="shared" si="20"/>
        <v>-1058.0858733158966</v>
      </c>
      <c r="O383" s="126">
        <f t="shared" si="21"/>
        <v>-4.7392841591729854E-3</v>
      </c>
      <c r="Q383" s="125">
        <v>535216.23125015246</v>
      </c>
      <c r="R383" s="122">
        <v>534158.14537683665</v>
      </c>
      <c r="S383" s="122">
        <f t="shared" si="22"/>
        <v>-1058.0858733158093</v>
      </c>
      <c r="T383" s="126">
        <f t="shared" si="23"/>
        <v>-1.9769315867800637E-3</v>
      </c>
    </row>
    <row r="384" spans="1:20" s="115" customFormat="1" ht="13" x14ac:dyDescent="0.3">
      <c r="A384" s="115">
        <v>378</v>
      </c>
      <c r="B384" s="124" t="s">
        <v>43</v>
      </c>
      <c r="C384" s="117">
        <v>7.6099086666666667</v>
      </c>
      <c r="D384" s="118">
        <v>3686.0584489166667</v>
      </c>
      <c r="E384" s="119">
        <v>0.62463786895807349</v>
      </c>
      <c r="F384" s="120">
        <v>1</v>
      </c>
      <c r="G384" s="119">
        <v>0.10700333473445456</v>
      </c>
      <c r="H384" s="117">
        <v>5.3999999999999995</v>
      </c>
      <c r="I384" s="115">
        <v>0</v>
      </c>
      <c r="J384" s="120">
        <v>1</v>
      </c>
      <c r="K384" s="115" t="s">
        <v>34</v>
      </c>
      <c r="L384" s="125">
        <v>152263.27396121417</v>
      </c>
      <c r="M384" s="122">
        <v>152446.87103709666</v>
      </c>
      <c r="N384" s="122">
        <f t="shared" si="20"/>
        <v>183.59707588248421</v>
      </c>
      <c r="O384" s="126">
        <f t="shared" si="21"/>
        <v>1.2057869971274337E-3</v>
      </c>
      <c r="Q384" s="125">
        <v>365666.9297945475</v>
      </c>
      <c r="R384" s="122">
        <v>365850.52687042998</v>
      </c>
      <c r="S384" s="122">
        <f t="shared" si="22"/>
        <v>183.59707588248421</v>
      </c>
      <c r="T384" s="126">
        <f t="shared" si="23"/>
        <v>5.0208826919524686E-4</v>
      </c>
    </row>
    <row r="385" spans="1:20" s="115" customFormat="1" ht="13" x14ac:dyDescent="0.3">
      <c r="A385" s="115">
        <v>379</v>
      </c>
      <c r="B385" s="124" t="s">
        <v>43</v>
      </c>
      <c r="C385" s="117">
        <v>14.582483333333331</v>
      </c>
      <c r="D385" s="118">
        <v>4569.1992905833331</v>
      </c>
      <c r="E385" s="119">
        <v>0.44598466340604709</v>
      </c>
      <c r="F385" s="120">
        <v>0.92516999999999971</v>
      </c>
      <c r="G385" s="119">
        <v>0.70864451236232451</v>
      </c>
      <c r="H385" s="117">
        <v>13.599999999999996</v>
      </c>
      <c r="I385" s="115">
        <v>1.0999999999999999</v>
      </c>
      <c r="J385" s="120">
        <v>1</v>
      </c>
      <c r="K385" s="115" t="s">
        <v>35</v>
      </c>
      <c r="L385" s="125">
        <v>161432.95495946417</v>
      </c>
      <c r="M385" s="122">
        <v>175221.9175297633</v>
      </c>
      <c r="N385" s="122">
        <f t="shared" si="20"/>
        <v>13788.962570299132</v>
      </c>
      <c r="O385" s="126">
        <f t="shared" si="21"/>
        <v>8.5416032765810071E-2</v>
      </c>
      <c r="Q385" s="125">
        <v>359559.04245946417</v>
      </c>
      <c r="R385" s="122">
        <v>373348.00502976333</v>
      </c>
      <c r="S385" s="122">
        <f t="shared" si="22"/>
        <v>13788.962570299162</v>
      </c>
      <c r="T385" s="126">
        <f t="shared" si="23"/>
        <v>3.8349647601627755E-2</v>
      </c>
    </row>
    <row r="386" spans="1:20" s="115" customFormat="1" ht="13" x14ac:dyDescent="0.3">
      <c r="A386" s="115">
        <v>380</v>
      </c>
      <c r="B386" s="124" t="s">
        <v>43</v>
      </c>
      <c r="C386" s="117">
        <v>14.039999999999994</v>
      </c>
      <c r="D386" s="118">
        <v>2805.9810664999991</v>
      </c>
      <c r="E386" s="119">
        <v>0.38119539434225913</v>
      </c>
      <c r="F386" s="120">
        <v>1</v>
      </c>
      <c r="G386" s="119">
        <v>0.25245146494800508</v>
      </c>
      <c r="H386" s="117">
        <v>15.599999999999996</v>
      </c>
      <c r="I386" s="115">
        <v>0</v>
      </c>
      <c r="J386" s="120">
        <v>1</v>
      </c>
      <c r="K386" s="115" t="s">
        <v>34</v>
      </c>
      <c r="L386" s="125">
        <v>168649.09745364831</v>
      </c>
      <c r="M386" s="122">
        <v>162535.96186022004</v>
      </c>
      <c r="N386" s="122">
        <f t="shared" si="20"/>
        <v>-6113.1355934282765</v>
      </c>
      <c r="O386" s="126">
        <f t="shared" si="21"/>
        <v>-3.624766266601822E-2</v>
      </c>
      <c r="Q386" s="125">
        <v>327783.2999536483</v>
      </c>
      <c r="R386" s="122">
        <v>321670.16436022002</v>
      </c>
      <c r="S386" s="122">
        <f t="shared" si="22"/>
        <v>-6113.1355934282765</v>
      </c>
      <c r="T386" s="126">
        <f t="shared" si="23"/>
        <v>-1.8649929982072707E-2</v>
      </c>
    </row>
    <row r="387" spans="1:20" s="115" customFormat="1" ht="13" x14ac:dyDescent="0.3">
      <c r="A387" s="115">
        <v>381</v>
      </c>
      <c r="B387" s="124" t="s">
        <v>43</v>
      </c>
      <c r="C387" s="117">
        <v>16.596395000000001</v>
      </c>
      <c r="D387" s="118">
        <v>7167.3676720000012</v>
      </c>
      <c r="E387" s="119">
        <v>0.57998190756429147</v>
      </c>
      <c r="F387" s="120">
        <v>1</v>
      </c>
      <c r="G387" s="119">
        <v>0.21657457150172232</v>
      </c>
      <c r="H387" s="117">
        <v>18.400000000000002</v>
      </c>
      <c r="I387" s="115">
        <v>0</v>
      </c>
      <c r="J387" s="120">
        <v>1</v>
      </c>
      <c r="K387" s="115" t="s">
        <v>34</v>
      </c>
      <c r="L387" s="125">
        <v>275142.66685825336</v>
      </c>
      <c r="M387" s="122">
        <v>276687.05475229333</v>
      </c>
      <c r="N387" s="122">
        <f t="shared" si="20"/>
        <v>1544.3878940399736</v>
      </c>
      <c r="O387" s="126">
        <f t="shared" si="21"/>
        <v>5.6130439952288601E-3</v>
      </c>
      <c r="Q387" s="125">
        <v>680655.9151915866</v>
      </c>
      <c r="R387" s="122">
        <v>682200.30308562657</v>
      </c>
      <c r="S387" s="122">
        <f t="shared" si="22"/>
        <v>1544.3878940399736</v>
      </c>
      <c r="T387" s="126">
        <f t="shared" si="23"/>
        <v>2.2689700619222112E-3</v>
      </c>
    </row>
    <row r="388" spans="1:20" s="115" customFormat="1" ht="13" x14ac:dyDescent="0.3">
      <c r="A388" s="115">
        <v>382</v>
      </c>
      <c r="B388" s="124" t="s">
        <v>43</v>
      </c>
      <c r="C388" s="117">
        <v>5.1030000000000006</v>
      </c>
      <c r="D388" s="118">
        <v>2591.4735406666664</v>
      </c>
      <c r="E388" s="119">
        <v>0.74622213396020121</v>
      </c>
      <c r="F388" s="120">
        <v>1</v>
      </c>
      <c r="G388" s="119">
        <v>0.12239039817471553</v>
      </c>
      <c r="H388" s="117">
        <v>5.6700000000000008</v>
      </c>
      <c r="I388" s="115">
        <v>0</v>
      </c>
      <c r="J388" s="120">
        <v>1</v>
      </c>
      <c r="K388" s="115" t="s">
        <v>34</v>
      </c>
      <c r="L388" s="125">
        <v>102806.34843563999</v>
      </c>
      <c r="M388" s="122">
        <v>105542.45167915332</v>
      </c>
      <c r="N388" s="122">
        <f t="shared" si="20"/>
        <v>2736.1032435133384</v>
      </c>
      <c r="O388" s="126">
        <f t="shared" si="21"/>
        <v>2.6614146744315361E-2</v>
      </c>
      <c r="Q388" s="125">
        <v>246702.43343563995</v>
      </c>
      <c r="R388" s="122">
        <v>249438.53667915327</v>
      </c>
      <c r="S388" s="122">
        <f t="shared" si="22"/>
        <v>2736.1032435133238</v>
      </c>
      <c r="T388" s="126">
        <f t="shared" si="23"/>
        <v>1.1090702290243611E-2</v>
      </c>
    </row>
    <row r="389" spans="1:20" s="115" customFormat="1" ht="13" x14ac:dyDescent="0.3">
      <c r="A389" s="115">
        <v>383</v>
      </c>
      <c r="B389" s="124" t="s">
        <v>43</v>
      </c>
      <c r="C389" s="117">
        <v>13.398275000000003</v>
      </c>
      <c r="D389" s="118">
        <v>8614.7801443333337</v>
      </c>
      <c r="E389" s="119">
        <v>0.85894619836218022</v>
      </c>
      <c r="F389" s="120">
        <v>1</v>
      </c>
      <c r="G389" s="119">
        <v>8.5255999995024423E-2</v>
      </c>
      <c r="H389" s="117">
        <v>12.799999999999999</v>
      </c>
      <c r="I389" s="115">
        <v>0</v>
      </c>
      <c r="J389" s="120">
        <v>1</v>
      </c>
      <c r="K389" s="115" t="s">
        <v>34</v>
      </c>
      <c r="L389" s="125">
        <v>275395.25732120994</v>
      </c>
      <c r="M389" s="122">
        <v>287118.49731647997</v>
      </c>
      <c r="N389" s="122">
        <f t="shared" si="20"/>
        <v>11723.239995270036</v>
      </c>
      <c r="O389" s="126">
        <f t="shared" si="21"/>
        <v>4.2568779540006825E-2</v>
      </c>
      <c r="Q389" s="125">
        <v>743669.96982121002</v>
      </c>
      <c r="R389" s="122">
        <v>755393.20981648006</v>
      </c>
      <c r="S389" s="122">
        <f t="shared" si="22"/>
        <v>11723.239995270036</v>
      </c>
      <c r="T389" s="126">
        <f t="shared" si="23"/>
        <v>1.576403575646397E-2</v>
      </c>
    </row>
    <row r="390" spans="1:20" s="115" customFormat="1" ht="13" x14ac:dyDescent="0.3">
      <c r="A390" s="115">
        <v>384</v>
      </c>
      <c r="B390" s="124" t="s">
        <v>43</v>
      </c>
      <c r="C390" s="117">
        <v>21.878195666666674</v>
      </c>
      <c r="D390" s="118">
        <v>11322.815992000002</v>
      </c>
      <c r="E390" s="119">
        <v>0.64680195978135024</v>
      </c>
      <c r="F390" s="120">
        <v>1</v>
      </c>
      <c r="G390" s="119">
        <v>7.7598659286702065E-2</v>
      </c>
      <c r="H390" s="117">
        <v>23.300000000000008</v>
      </c>
      <c r="I390" s="115">
        <v>0</v>
      </c>
      <c r="J390" s="120">
        <v>1</v>
      </c>
      <c r="K390" s="115" t="s">
        <v>34</v>
      </c>
      <c r="L390" s="125">
        <v>403733.57367045339</v>
      </c>
      <c r="M390" s="122">
        <v>405249.19942089333</v>
      </c>
      <c r="N390" s="122">
        <f t="shared" si="20"/>
        <v>1515.62575043994</v>
      </c>
      <c r="O390" s="126">
        <f t="shared" si="21"/>
        <v>3.7540245579800752E-3</v>
      </c>
      <c r="Q390" s="125">
        <v>1068358.0236704536</v>
      </c>
      <c r="R390" s="122">
        <v>1069873.6494208933</v>
      </c>
      <c r="S390" s="122">
        <f t="shared" si="22"/>
        <v>1515.6257504397072</v>
      </c>
      <c r="T390" s="126">
        <f t="shared" si="23"/>
        <v>1.4186496631837138E-3</v>
      </c>
    </row>
    <row r="391" spans="1:20" s="115" customFormat="1" ht="13" x14ac:dyDescent="0.3">
      <c r="A391" s="115">
        <v>385</v>
      </c>
      <c r="B391" s="124" t="s">
        <v>43</v>
      </c>
      <c r="C391" s="117">
        <v>3.600000000000001</v>
      </c>
      <c r="D391" s="118">
        <v>553.34826426666677</v>
      </c>
      <c r="E391" s="119">
        <v>0.36855900294183591</v>
      </c>
      <c r="F391" s="120">
        <v>1</v>
      </c>
      <c r="G391" s="119">
        <v>0.44920024036800632</v>
      </c>
      <c r="H391" s="117">
        <v>4</v>
      </c>
      <c r="I391" s="115">
        <v>0</v>
      </c>
      <c r="J391" s="120">
        <v>1</v>
      </c>
      <c r="K391" s="115" t="s">
        <v>34</v>
      </c>
      <c r="L391" s="125">
        <v>49358.002515202657</v>
      </c>
      <c r="M391" s="122">
        <v>48495.623139967996</v>
      </c>
      <c r="N391" s="122">
        <f t="shared" si="20"/>
        <v>-862.37937523466098</v>
      </c>
      <c r="O391" s="126">
        <f t="shared" si="21"/>
        <v>-1.7471926157648726E-2</v>
      </c>
      <c r="Q391" s="125">
        <v>80712.312515202662</v>
      </c>
      <c r="R391" s="122">
        <v>79849.933139967994</v>
      </c>
      <c r="S391" s="122">
        <f t="shared" si="22"/>
        <v>-862.37937523466826</v>
      </c>
      <c r="T391" s="126">
        <f t="shared" si="23"/>
        <v>-1.0684607445391108E-2</v>
      </c>
    </row>
    <row r="392" spans="1:20" s="115" customFormat="1" ht="13" x14ac:dyDescent="0.3">
      <c r="A392" s="115">
        <v>386</v>
      </c>
      <c r="B392" s="124" t="s">
        <v>43</v>
      </c>
      <c r="C392" s="117">
        <v>24.110730999999998</v>
      </c>
      <c r="D392" s="118">
        <v>7417.490487</v>
      </c>
      <c r="E392" s="119">
        <v>0.43442390972326095</v>
      </c>
      <c r="F392" s="120">
        <v>1</v>
      </c>
      <c r="G392" s="119">
        <v>0.46151422303390488</v>
      </c>
      <c r="H392" s="117">
        <v>23</v>
      </c>
      <c r="I392" s="115">
        <v>0</v>
      </c>
      <c r="J392" s="120">
        <v>1</v>
      </c>
      <c r="K392" s="115" t="s">
        <v>34</v>
      </c>
      <c r="L392" s="125">
        <v>277366.65824557003</v>
      </c>
      <c r="M392" s="122">
        <v>288804.54361349338</v>
      </c>
      <c r="N392" s="122">
        <f t="shared" ref="N392:N455" si="24">M392-L392</f>
        <v>11437.885367923358</v>
      </c>
      <c r="O392" s="126">
        <f t="shared" ref="O392:O455" si="25">N392/L392</f>
        <v>4.1237419956210754E-2</v>
      </c>
      <c r="Q392" s="125">
        <v>651067.95657890337</v>
      </c>
      <c r="R392" s="122">
        <v>662505.84194682678</v>
      </c>
      <c r="S392" s="122">
        <f t="shared" ref="S392:S455" si="26">R392-Q392</f>
        <v>11437.885367923416</v>
      </c>
      <c r="T392" s="126">
        <f t="shared" ref="T392:T455" si="27">S392/Q392</f>
        <v>1.7567882511105047E-2</v>
      </c>
    </row>
    <row r="393" spans="1:20" s="115" customFormat="1" ht="13" x14ac:dyDescent="0.3">
      <c r="A393" s="115">
        <v>387</v>
      </c>
      <c r="B393" s="124" t="s">
        <v>43</v>
      </c>
      <c r="C393" s="117">
        <v>19.889999999999997</v>
      </c>
      <c r="D393" s="118">
        <v>7432.3051198333333</v>
      </c>
      <c r="E393" s="119">
        <v>0.53726882260333653</v>
      </c>
      <c r="F393" s="120">
        <v>1</v>
      </c>
      <c r="G393" s="119">
        <v>0.14410655270463457</v>
      </c>
      <c r="H393" s="117">
        <v>22.099999999999998</v>
      </c>
      <c r="I393" s="115">
        <v>0</v>
      </c>
      <c r="J393" s="120">
        <v>1</v>
      </c>
      <c r="K393" s="115" t="s">
        <v>34</v>
      </c>
      <c r="L393" s="125">
        <v>319328.64092384832</v>
      </c>
      <c r="M393" s="122">
        <v>310552.72713415331</v>
      </c>
      <c r="N393" s="122">
        <f t="shared" si="24"/>
        <v>-8775.9137896950124</v>
      </c>
      <c r="O393" s="126">
        <f t="shared" si="25"/>
        <v>-2.7482388564663209E-2</v>
      </c>
      <c r="Q393" s="125">
        <v>758732.052590515</v>
      </c>
      <c r="R393" s="122">
        <v>749956.13880081999</v>
      </c>
      <c r="S393" s="122">
        <f t="shared" si="26"/>
        <v>-8775.9137896950124</v>
      </c>
      <c r="T393" s="126">
        <f t="shared" si="27"/>
        <v>-1.1566552065029658E-2</v>
      </c>
    </row>
    <row r="394" spans="1:20" s="115" customFormat="1" ht="13" x14ac:dyDescent="0.3">
      <c r="A394" s="115">
        <v>388</v>
      </c>
      <c r="B394" s="124" t="s">
        <v>43</v>
      </c>
      <c r="C394" s="117">
        <v>14.400000000000004</v>
      </c>
      <c r="D394" s="118">
        <v>6563.5279919166678</v>
      </c>
      <c r="E394" s="119">
        <v>0.54112736708857756</v>
      </c>
      <c r="F394" s="120">
        <v>1</v>
      </c>
      <c r="G394" s="119">
        <v>0.10102189922359983</v>
      </c>
      <c r="H394" s="117">
        <v>16</v>
      </c>
      <c r="I394" s="115">
        <v>0</v>
      </c>
      <c r="J394" s="120">
        <v>1</v>
      </c>
      <c r="K394" s="115" t="s">
        <v>34</v>
      </c>
      <c r="L394" s="125">
        <v>256082.18205461089</v>
      </c>
      <c r="M394" s="122">
        <v>255726.4180120033</v>
      </c>
      <c r="N394" s="122">
        <f t="shared" si="24"/>
        <v>-355.76404260759591</v>
      </c>
      <c r="O394" s="126">
        <f t="shared" si="25"/>
        <v>-1.3892573069833002E-3</v>
      </c>
      <c r="Q394" s="125">
        <v>636791.79538794421</v>
      </c>
      <c r="R394" s="122">
        <v>636436.03134533658</v>
      </c>
      <c r="S394" s="122">
        <f t="shared" si="26"/>
        <v>-355.76404260762502</v>
      </c>
      <c r="T394" s="126">
        <f t="shared" si="27"/>
        <v>-5.5868188815292067E-4</v>
      </c>
    </row>
    <row r="395" spans="1:20" s="115" customFormat="1" ht="13" x14ac:dyDescent="0.3">
      <c r="A395" s="115">
        <v>389</v>
      </c>
      <c r="B395" s="124" t="s">
        <v>43</v>
      </c>
      <c r="C395" s="117">
        <v>20.507788000000001</v>
      </c>
      <c r="D395" s="118">
        <v>10637.242981833333</v>
      </c>
      <c r="E395" s="119">
        <v>0.67059810594747926</v>
      </c>
      <c r="F395" s="120">
        <v>1</v>
      </c>
      <c r="G395" s="119">
        <v>6.3967555913332586E-2</v>
      </c>
      <c r="H395" s="117">
        <v>21</v>
      </c>
      <c r="I395" s="115">
        <v>0</v>
      </c>
      <c r="J395" s="120">
        <v>1</v>
      </c>
      <c r="K395" s="115" t="s">
        <v>34</v>
      </c>
      <c r="L395" s="125">
        <v>365868.4628206683</v>
      </c>
      <c r="M395" s="122">
        <v>373044.14166964666</v>
      </c>
      <c r="N395" s="122">
        <f t="shared" si="24"/>
        <v>7175.6788489783648</v>
      </c>
      <c r="O395" s="126">
        <f t="shared" si="25"/>
        <v>1.9612728557299973E-2</v>
      </c>
      <c r="Q395" s="125">
        <v>976440.19365400169</v>
      </c>
      <c r="R395" s="122">
        <v>983615.87250298006</v>
      </c>
      <c r="S395" s="122">
        <f t="shared" si="26"/>
        <v>7175.6788489783648</v>
      </c>
      <c r="T395" s="126">
        <f t="shared" si="27"/>
        <v>7.3488155194900168E-3</v>
      </c>
    </row>
    <row r="396" spans="1:20" s="115" customFormat="1" ht="13" x14ac:dyDescent="0.3">
      <c r="A396" s="115">
        <v>390</v>
      </c>
      <c r="B396" s="124" t="s">
        <v>43</v>
      </c>
      <c r="C396" s="117">
        <v>8.5500929999999986</v>
      </c>
      <c r="D396" s="118">
        <v>3341.5213386666669</v>
      </c>
      <c r="E396" s="119">
        <v>0.53530164850110795</v>
      </c>
      <c r="F396" s="120">
        <v>0.90475999999999968</v>
      </c>
      <c r="G396" s="119">
        <v>0.10077659838969732</v>
      </c>
      <c r="H396" s="117">
        <v>9.5</v>
      </c>
      <c r="I396" s="115">
        <v>1</v>
      </c>
      <c r="J396" s="120">
        <v>1</v>
      </c>
      <c r="K396" s="115" t="s">
        <v>35</v>
      </c>
      <c r="L396" s="125">
        <v>155429.23618425333</v>
      </c>
      <c r="M396" s="122">
        <v>151153.52437296</v>
      </c>
      <c r="N396" s="122">
        <f t="shared" si="24"/>
        <v>-4275.711811293324</v>
      </c>
      <c r="O396" s="126">
        <f t="shared" si="25"/>
        <v>-2.750905760242358E-2</v>
      </c>
      <c r="Q396" s="125">
        <v>354277.80951758666</v>
      </c>
      <c r="R396" s="122">
        <v>350002.09770629334</v>
      </c>
      <c r="S396" s="122">
        <f t="shared" si="26"/>
        <v>-4275.711811293324</v>
      </c>
      <c r="T396" s="126">
        <f t="shared" si="27"/>
        <v>-1.2068810680283587E-2</v>
      </c>
    </row>
    <row r="397" spans="1:20" s="115" customFormat="1" ht="13" x14ac:dyDescent="0.3">
      <c r="A397" s="115">
        <v>391</v>
      </c>
      <c r="B397" s="124" t="s">
        <v>43</v>
      </c>
      <c r="C397" s="117">
        <v>25.199999999999992</v>
      </c>
      <c r="D397" s="118">
        <v>8873.3056768333336</v>
      </c>
      <c r="E397" s="119">
        <v>0.65994387703010349</v>
      </c>
      <c r="F397" s="120">
        <v>0.24347999999999995</v>
      </c>
      <c r="G397" s="119">
        <v>7.7676452589959144E-2</v>
      </c>
      <c r="H397" s="117">
        <v>28</v>
      </c>
      <c r="I397" s="115">
        <v>0</v>
      </c>
      <c r="J397" s="120">
        <v>2</v>
      </c>
      <c r="K397" s="115" t="s">
        <v>34</v>
      </c>
      <c r="L397" s="125">
        <v>329646.01781645161</v>
      </c>
      <c r="M397" s="122">
        <v>322683.74400024669</v>
      </c>
      <c r="N397" s="122">
        <f t="shared" si="24"/>
        <v>-6962.2738162049209</v>
      </c>
      <c r="O397" s="126">
        <f t="shared" si="25"/>
        <v>-2.1120454790634076E-2</v>
      </c>
      <c r="Q397" s="125">
        <v>850004.16864978499</v>
      </c>
      <c r="R397" s="122">
        <v>843041.89483358001</v>
      </c>
      <c r="S397" s="122">
        <f t="shared" si="26"/>
        <v>-6962.2738162049791</v>
      </c>
      <c r="T397" s="126">
        <f t="shared" si="27"/>
        <v>-8.1908702015713823E-3</v>
      </c>
    </row>
    <row r="398" spans="1:20" s="115" customFormat="1" ht="13" x14ac:dyDescent="0.3">
      <c r="A398" s="115">
        <v>392</v>
      </c>
      <c r="B398" s="124" t="s">
        <v>43</v>
      </c>
      <c r="C398" s="117">
        <v>22.742824999999996</v>
      </c>
      <c r="D398" s="118">
        <v>9214.3569248333333</v>
      </c>
      <c r="E398" s="119">
        <v>0.58608465471370308</v>
      </c>
      <c r="F398" s="120">
        <v>1</v>
      </c>
      <c r="G398" s="119">
        <v>6.9663389074772319E-2</v>
      </c>
      <c r="H398" s="117">
        <v>17.759999999999998</v>
      </c>
      <c r="I398" s="115">
        <v>0</v>
      </c>
      <c r="J398" s="120">
        <v>1</v>
      </c>
      <c r="K398" s="115" t="s">
        <v>34</v>
      </c>
      <c r="L398" s="125">
        <v>357090.05886206497</v>
      </c>
      <c r="M398" s="122">
        <v>354862.57271621999</v>
      </c>
      <c r="N398" s="122">
        <f t="shared" si="24"/>
        <v>-2227.4861458449741</v>
      </c>
      <c r="O398" s="126">
        <f t="shared" si="25"/>
        <v>-6.2378833870180544E-3</v>
      </c>
      <c r="Q398" s="125">
        <v>877144.21052873181</v>
      </c>
      <c r="R398" s="122">
        <v>874916.72438288678</v>
      </c>
      <c r="S398" s="122">
        <f t="shared" si="26"/>
        <v>-2227.4861458450323</v>
      </c>
      <c r="T398" s="126">
        <f t="shared" si="27"/>
        <v>-2.539475401088643E-3</v>
      </c>
    </row>
    <row r="399" spans="1:20" s="115" customFormat="1" ht="13" x14ac:dyDescent="0.3">
      <c r="A399" s="115">
        <v>393</v>
      </c>
      <c r="B399" s="124" t="s">
        <v>43</v>
      </c>
      <c r="C399" s="117">
        <v>8.7486639999999998</v>
      </c>
      <c r="D399" s="118">
        <v>4265.4601018333333</v>
      </c>
      <c r="E399" s="119">
        <v>0.63956886454242468</v>
      </c>
      <c r="F399" s="120">
        <v>1</v>
      </c>
      <c r="G399" s="119">
        <v>5.279483359014181E-2</v>
      </c>
      <c r="H399" s="117">
        <v>9.5999999999999979</v>
      </c>
      <c r="I399" s="115">
        <v>0</v>
      </c>
      <c r="J399" s="120">
        <v>1</v>
      </c>
      <c r="K399" s="115" t="s">
        <v>34</v>
      </c>
      <c r="L399" s="125">
        <v>176682.37146453498</v>
      </c>
      <c r="M399" s="122">
        <v>175087.99298791331</v>
      </c>
      <c r="N399" s="122">
        <f t="shared" si="24"/>
        <v>-1594.3784766216704</v>
      </c>
      <c r="O399" s="126">
        <f t="shared" si="25"/>
        <v>-9.0239816423434531E-3</v>
      </c>
      <c r="Q399" s="125">
        <v>428789.93396453495</v>
      </c>
      <c r="R399" s="122">
        <v>427195.55548791331</v>
      </c>
      <c r="S399" s="122">
        <f t="shared" si="26"/>
        <v>-1594.3784766216413</v>
      </c>
      <c r="T399" s="126">
        <f t="shared" si="27"/>
        <v>-3.7183206748354117E-3</v>
      </c>
    </row>
    <row r="400" spans="1:20" s="115" customFormat="1" ht="13" x14ac:dyDescent="0.3">
      <c r="A400" s="115">
        <v>394</v>
      </c>
      <c r="B400" s="124" t="s">
        <v>43</v>
      </c>
      <c r="C400" s="117">
        <v>10.038984333333332</v>
      </c>
      <c r="D400" s="118">
        <v>2477.8712301666665</v>
      </c>
      <c r="E400" s="119">
        <v>0.32195484276777608</v>
      </c>
      <c r="F400" s="120">
        <v>0.68944000000000016</v>
      </c>
      <c r="G400" s="119">
        <v>0.31854944027346255</v>
      </c>
      <c r="H400" s="117">
        <v>11.099999999999996</v>
      </c>
      <c r="I400" s="115">
        <v>5</v>
      </c>
      <c r="J400" s="120">
        <v>1</v>
      </c>
      <c r="K400" s="115" t="s">
        <v>35</v>
      </c>
      <c r="L400" s="125">
        <v>149814.22629165166</v>
      </c>
      <c r="M400" s="122">
        <v>139754.52488184668</v>
      </c>
      <c r="N400" s="122">
        <f t="shared" si="24"/>
        <v>-10059.701409804984</v>
      </c>
      <c r="O400" s="126">
        <f t="shared" si="25"/>
        <v>-6.7147838084623587E-2</v>
      </c>
      <c r="Q400" s="125">
        <v>332182.772124985</v>
      </c>
      <c r="R400" s="122">
        <v>322123.07071518002</v>
      </c>
      <c r="S400" s="122">
        <f t="shared" si="26"/>
        <v>-10059.701409804984</v>
      </c>
      <c r="T400" s="126">
        <f t="shared" si="27"/>
        <v>-3.0283633752144087E-2</v>
      </c>
    </row>
    <row r="401" spans="1:20" s="115" customFormat="1" ht="13" x14ac:dyDescent="0.3">
      <c r="A401" s="115">
        <v>395</v>
      </c>
      <c r="B401" s="124" t="s">
        <v>43</v>
      </c>
      <c r="C401" s="117">
        <v>32.49</v>
      </c>
      <c r="D401" s="118">
        <v>12261.00056191667</v>
      </c>
      <c r="E401" s="119">
        <v>0.75533292880341851</v>
      </c>
      <c r="F401" s="120">
        <v>1</v>
      </c>
      <c r="G401" s="119">
        <v>8.7129317923407168E-2</v>
      </c>
      <c r="H401" s="117">
        <v>36.100000000000009</v>
      </c>
      <c r="I401" s="115">
        <v>0</v>
      </c>
      <c r="J401" s="120">
        <v>1</v>
      </c>
      <c r="K401" s="115" t="s">
        <v>34</v>
      </c>
      <c r="L401" s="125">
        <v>442756.77930997749</v>
      </c>
      <c r="M401" s="122">
        <v>449827.07052560331</v>
      </c>
      <c r="N401" s="122">
        <f t="shared" si="24"/>
        <v>7070.2912156258244</v>
      </c>
      <c r="O401" s="126">
        <f t="shared" si="25"/>
        <v>1.596879267810343E-2</v>
      </c>
      <c r="Q401" s="125">
        <v>1111923.2568099776</v>
      </c>
      <c r="R401" s="122">
        <v>1118993.5480256034</v>
      </c>
      <c r="S401" s="122">
        <f t="shared" si="26"/>
        <v>7070.2912156258244</v>
      </c>
      <c r="T401" s="126">
        <f t="shared" si="27"/>
        <v>6.3586143848721596E-3</v>
      </c>
    </row>
    <row r="402" spans="1:20" s="115" customFormat="1" ht="13" x14ac:dyDescent="0.3">
      <c r="A402" s="115">
        <v>396</v>
      </c>
      <c r="B402" s="124" t="s">
        <v>43</v>
      </c>
      <c r="C402" s="117">
        <v>8.302957000000001</v>
      </c>
      <c r="D402" s="118">
        <v>5259.3242160833333</v>
      </c>
      <c r="E402" s="119">
        <v>0.83234905424757699</v>
      </c>
      <c r="F402" s="120">
        <v>1</v>
      </c>
      <c r="G402" s="119">
        <v>7.8042887594296673E-2</v>
      </c>
      <c r="H402" s="117">
        <v>6.9000000000000012</v>
      </c>
      <c r="I402" s="115">
        <v>0</v>
      </c>
      <c r="J402" s="120">
        <v>1</v>
      </c>
      <c r="K402" s="115" t="s">
        <v>34</v>
      </c>
      <c r="L402" s="125">
        <v>177988.60768760249</v>
      </c>
      <c r="M402" s="122">
        <v>185514.49891977001</v>
      </c>
      <c r="N402" s="122">
        <f t="shared" si="24"/>
        <v>7525.8912321675161</v>
      </c>
      <c r="O402" s="126">
        <f t="shared" si="25"/>
        <v>4.2282994006990704E-2</v>
      </c>
      <c r="Q402" s="125">
        <v>470981.86852093576</v>
      </c>
      <c r="R402" s="122">
        <v>478507.75975310331</v>
      </c>
      <c r="S402" s="122">
        <f t="shared" si="26"/>
        <v>7525.8912321675452</v>
      </c>
      <c r="T402" s="126">
        <f t="shared" si="27"/>
        <v>1.5979152776733715E-2</v>
      </c>
    </row>
    <row r="403" spans="1:20" s="115" customFormat="1" ht="13" x14ac:dyDescent="0.3">
      <c r="A403" s="115">
        <v>397</v>
      </c>
      <c r="B403" s="124" t="s">
        <v>43</v>
      </c>
      <c r="C403" s="117">
        <v>3.6199166666666671</v>
      </c>
      <c r="D403" s="118">
        <v>173.19739486666666</v>
      </c>
      <c r="E403" s="119">
        <v>0.66592765604806237</v>
      </c>
      <c r="F403" s="120">
        <v>1</v>
      </c>
      <c r="G403" s="119">
        <v>0.24356158940906258</v>
      </c>
      <c r="H403" s="117">
        <v>1</v>
      </c>
      <c r="I403" s="115">
        <v>0</v>
      </c>
      <c r="J403" s="120">
        <v>1</v>
      </c>
      <c r="K403" s="115" t="s">
        <v>34</v>
      </c>
      <c r="L403" s="125">
        <v>42229.065584068674</v>
      </c>
      <c r="M403" s="122">
        <v>40238.826074742676</v>
      </c>
      <c r="N403" s="122">
        <f t="shared" si="24"/>
        <v>-1990.2395093259984</v>
      </c>
      <c r="O403" s="126">
        <f t="shared" si="25"/>
        <v>-4.7129612786810882E-2</v>
      </c>
      <c r="Q403" s="125">
        <v>51923.339750735337</v>
      </c>
      <c r="R403" s="122">
        <v>49933.100241409338</v>
      </c>
      <c r="S403" s="122">
        <f t="shared" si="26"/>
        <v>-1990.2395093259984</v>
      </c>
      <c r="T403" s="126">
        <f t="shared" si="27"/>
        <v>-3.8330344675061329E-2</v>
      </c>
    </row>
    <row r="404" spans="1:20" s="115" customFormat="1" ht="13" x14ac:dyDescent="0.3">
      <c r="A404" s="115">
        <v>398</v>
      </c>
      <c r="B404" s="124" t="s">
        <v>43</v>
      </c>
      <c r="C404" s="117">
        <v>3.8314999999999988</v>
      </c>
      <c r="D404" s="118">
        <v>990.81668232499987</v>
      </c>
      <c r="E404" s="119">
        <v>0.40213184568060129</v>
      </c>
      <c r="F404" s="120">
        <v>1</v>
      </c>
      <c r="G404" s="119">
        <v>0.33690081573640074</v>
      </c>
      <c r="H404" s="117">
        <v>2</v>
      </c>
      <c r="I404" s="115">
        <v>0</v>
      </c>
      <c r="J404" s="120">
        <v>1</v>
      </c>
      <c r="K404" s="115" t="s">
        <v>34</v>
      </c>
      <c r="L404" s="125">
        <v>59947.543241039086</v>
      </c>
      <c r="M404" s="122">
        <v>60007.117908564316</v>
      </c>
      <c r="N404" s="122">
        <f t="shared" si="24"/>
        <v>59.574667525230325</v>
      </c>
      <c r="O404" s="126">
        <f t="shared" si="25"/>
        <v>9.9377996669005285E-4</v>
      </c>
      <c r="Q404" s="125">
        <v>114110.79657437242</v>
      </c>
      <c r="R404" s="122">
        <v>114170.37124189764</v>
      </c>
      <c r="S404" s="122">
        <f t="shared" si="26"/>
        <v>59.574667525215773</v>
      </c>
      <c r="T404" s="126">
        <f t="shared" si="27"/>
        <v>5.2207739594901188E-4</v>
      </c>
    </row>
    <row r="405" spans="1:20" s="115" customFormat="1" ht="13" x14ac:dyDescent="0.3">
      <c r="A405" s="115">
        <v>399</v>
      </c>
      <c r="B405" s="124" t="s">
        <v>43</v>
      </c>
      <c r="C405" s="117">
        <v>4.786550000000001</v>
      </c>
      <c r="D405" s="118">
        <v>2309.1153485833329</v>
      </c>
      <c r="E405" s="119">
        <v>0.68947463062647185</v>
      </c>
      <c r="F405" s="120">
        <v>1</v>
      </c>
      <c r="G405" s="119">
        <v>0.14919361784845253</v>
      </c>
      <c r="H405" s="117">
        <v>4.3299999999999992</v>
      </c>
      <c r="I405" s="115">
        <v>0</v>
      </c>
      <c r="J405" s="120">
        <v>1</v>
      </c>
      <c r="K405" s="115" t="s">
        <v>34</v>
      </c>
      <c r="L405" s="125">
        <v>95606.76838941082</v>
      </c>
      <c r="M405" s="122">
        <v>97010.205376770013</v>
      </c>
      <c r="N405" s="122">
        <f t="shared" si="24"/>
        <v>1403.4369873591932</v>
      </c>
      <c r="O405" s="126">
        <f t="shared" si="25"/>
        <v>1.4679263937077434E-2</v>
      </c>
      <c r="Q405" s="125">
        <v>226607.23838941081</v>
      </c>
      <c r="R405" s="122">
        <v>228010.67537677</v>
      </c>
      <c r="S405" s="122">
        <f t="shared" si="26"/>
        <v>1403.4369873591932</v>
      </c>
      <c r="T405" s="126">
        <f t="shared" si="27"/>
        <v>6.1932575381703908E-3</v>
      </c>
    </row>
    <row r="406" spans="1:20" s="115" customFormat="1" ht="13" x14ac:dyDescent="0.3">
      <c r="A406" s="115">
        <v>400</v>
      </c>
      <c r="B406" s="124" t="s">
        <v>43</v>
      </c>
      <c r="C406" s="117">
        <v>0.24299999999999991</v>
      </c>
      <c r="D406" s="118">
        <v>68.070728041666655</v>
      </c>
      <c r="E406" s="119">
        <v>0.58300429564881373</v>
      </c>
      <c r="F406" s="120">
        <v>4.238999999999999E-2</v>
      </c>
      <c r="G406" s="119">
        <v>0.21943328680168572</v>
      </c>
      <c r="H406" s="117">
        <v>0.27</v>
      </c>
      <c r="I406" s="115">
        <v>0</v>
      </c>
      <c r="J406" s="120">
        <v>2</v>
      </c>
      <c r="K406" s="115" t="s">
        <v>34</v>
      </c>
      <c r="L406" s="125">
        <v>3758.1106590345839</v>
      </c>
      <c r="M406" s="122">
        <v>3730.5312650183328</v>
      </c>
      <c r="N406" s="122">
        <f t="shared" si="24"/>
        <v>-27.579394016251172</v>
      </c>
      <c r="O406" s="126">
        <f t="shared" si="25"/>
        <v>-7.3386327648308275E-3</v>
      </c>
      <c r="Q406" s="125">
        <v>7508.2706590345842</v>
      </c>
      <c r="R406" s="122">
        <v>7480.6912650183331</v>
      </c>
      <c r="S406" s="122">
        <f t="shared" si="26"/>
        <v>-27.579394016251172</v>
      </c>
      <c r="T406" s="126">
        <f t="shared" si="27"/>
        <v>-3.6732018954411718E-3</v>
      </c>
    </row>
    <row r="407" spans="1:20" s="115" customFormat="1" ht="13" x14ac:dyDescent="0.3">
      <c r="A407" s="115">
        <v>401</v>
      </c>
      <c r="B407" s="124" t="s">
        <v>43</v>
      </c>
      <c r="C407" s="117">
        <v>31.924053666666669</v>
      </c>
      <c r="D407" s="118">
        <v>17218.997158333332</v>
      </c>
      <c r="E407" s="119">
        <v>0.71800831340983295</v>
      </c>
      <c r="F407" s="120">
        <v>1</v>
      </c>
      <c r="G407" s="119">
        <v>6.1605559516788588E-2</v>
      </c>
      <c r="H407" s="117">
        <v>32.800000000000004</v>
      </c>
      <c r="I407" s="115">
        <v>0</v>
      </c>
      <c r="J407" s="120">
        <v>1</v>
      </c>
      <c r="K407" s="115" t="s">
        <v>34</v>
      </c>
      <c r="L407" s="125">
        <v>551696.48444941652</v>
      </c>
      <c r="M407" s="122">
        <v>568163.88939333323</v>
      </c>
      <c r="N407" s="122">
        <f t="shared" si="24"/>
        <v>16467.404943916714</v>
      </c>
      <c r="O407" s="126">
        <f t="shared" si="25"/>
        <v>2.9848667533835922E-2</v>
      </c>
      <c r="Q407" s="125">
        <v>1514757.5319494165</v>
      </c>
      <c r="R407" s="122">
        <v>1531224.9368933332</v>
      </c>
      <c r="S407" s="122">
        <f t="shared" si="26"/>
        <v>16467.404943916714</v>
      </c>
      <c r="T407" s="126">
        <f t="shared" si="27"/>
        <v>1.0871314118982458E-2</v>
      </c>
    </row>
    <row r="408" spans="1:20" s="115" customFormat="1" ht="13" x14ac:dyDescent="0.3">
      <c r="A408" s="115">
        <v>402</v>
      </c>
      <c r="B408" s="124" t="s">
        <v>43</v>
      </c>
      <c r="C408" s="117">
        <v>51.12</v>
      </c>
      <c r="D408" s="118">
        <v>22528.225239166673</v>
      </c>
      <c r="E408" s="119">
        <v>0.63820660544616969</v>
      </c>
      <c r="F408" s="120">
        <v>1</v>
      </c>
      <c r="G408" s="119">
        <v>3.3158538856026598E-2</v>
      </c>
      <c r="H408" s="117">
        <v>56.79999999999999</v>
      </c>
      <c r="I408" s="115">
        <v>0</v>
      </c>
      <c r="J408" s="120">
        <v>1</v>
      </c>
      <c r="K408" s="115" t="s">
        <v>34</v>
      </c>
      <c r="L408" s="125">
        <v>854883.43180364149</v>
      </c>
      <c r="M408" s="122">
        <v>828209.66356996668</v>
      </c>
      <c r="N408" s="122">
        <f t="shared" si="24"/>
        <v>-26673.768233674811</v>
      </c>
      <c r="O408" s="126">
        <f t="shared" si="25"/>
        <v>-3.1201643687722703E-2</v>
      </c>
      <c r="Q408" s="125">
        <v>2196609.6368036414</v>
      </c>
      <c r="R408" s="122">
        <v>2169935.8685699669</v>
      </c>
      <c r="S408" s="122">
        <f t="shared" si="26"/>
        <v>-26673.768233674578</v>
      </c>
      <c r="T408" s="126">
        <f t="shared" si="27"/>
        <v>-1.2143153606704763E-2</v>
      </c>
    </row>
    <row r="409" spans="1:20" s="115" customFormat="1" ht="13" x14ac:dyDescent="0.3">
      <c r="A409" s="115">
        <v>403</v>
      </c>
      <c r="B409" s="124" t="s">
        <v>43</v>
      </c>
      <c r="C409" s="117">
        <v>2.6792552666666669</v>
      </c>
      <c r="D409" s="118">
        <v>1452.4376590000002</v>
      </c>
      <c r="E409" s="119">
        <v>0.6971571973167997</v>
      </c>
      <c r="F409" s="120">
        <v>1</v>
      </c>
      <c r="G409" s="119">
        <v>0.25667002431900332</v>
      </c>
      <c r="H409" s="117">
        <v>2.8000000000000003</v>
      </c>
      <c r="I409" s="115">
        <v>0</v>
      </c>
      <c r="J409" s="120">
        <v>1</v>
      </c>
      <c r="K409" s="115" t="s">
        <v>34</v>
      </c>
      <c r="L409" s="125">
        <v>61044.070761223331</v>
      </c>
      <c r="M409" s="122">
        <v>63080.661592120006</v>
      </c>
      <c r="N409" s="122">
        <f t="shared" si="24"/>
        <v>2036.5908308966755</v>
      </c>
      <c r="O409" s="126">
        <f t="shared" si="25"/>
        <v>3.3362631382544812E-2</v>
      </c>
      <c r="Q409" s="125">
        <v>141298.91159455664</v>
      </c>
      <c r="R409" s="122">
        <v>143335.50242545333</v>
      </c>
      <c r="S409" s="122">
        <f t="shared" si="26"/>
        <v>2036.59083089669</v>
      </c>
      <c r="T409" s="126">
        <f t="shared" si="27"/>
        <v>1.4413351156875769E-2</v>
      </c>
    </row>
    <row r="410" spans="1:20" s="115" customFormat="1" ht="13" x14ac:dyDescent="0.3">
      <c r="A410" s="115">
        <v>404</v>
      </c>
      <c r="B410" s="124" t="s">
        <v>43</v>
      </c>
      <c r="C410" s="117">
        <v>11.25</v>
      </c>
      <c r="D410" s="118">
        <v>4267.0970858333339</v>
      </c>
      <c r="E410" s="119">
        <v>0.55995667687823147</v>
      </c>
      <c r="F410" s="120">
        <v>1</v>
      </c>
      <c r="G410" s="119">
        <v>0.15518171158676253</v>
      </c>
      <c r="H410" s="117">
        <v>12.5</v>
      </c>
      <c r="I410" s="115">
        <v>0</v>
      </c>
      <c r="J410" s="120">
        <v>1</v>
      </c>
      <c r="K410" s="115" t="s">
        <v>34</v>
      </c>
      <c r="L410" s="125">
        <v>184628.48057044166</v>
      </c>
      <c r="M410" s="122">
        <v>183314.5191293667</v>
      </c>
      <c r="N410" s="122">
        <f t="shared" si="24"/>
        <v>-1313.9614410749637</v>
      </c>
      <c r="O410" s="126">
        <f t="shared" si="25"/>
        <v>-7.1167862997910843E-3</v>
      </c>
      <c r="Q410" s="125">
        <v>424981.32640377502</v>
      </c>
      <c r="R410" s="122">
        <v>423667.36496270006</v>
      </c>
      <c r="S410" s="122">
        <f t="shared" si="26"/>
        <v>-1313.9614410749637</v>
      </c>
      <c r="T410" s="126">
        <f t="shared" si="27"/>
        <v>-3.0918098265488685E-3</v>
      </c>
    </row>
    <row r="411" spans="1:20" s="115" customFormat="1" ht="13" x14ac:dyDescent="0.3">
      <c r="A411" s="115">
        <v>405</v>
      </c>
      <c r="B411" s="124" t="s">
        <v>43</v>
      </c>
      <c r="C411" s="117">
        <v>25.764655666666666</v>
      </c>
      <c r="D411" s="118">
        <v>6768.9019639999997</v>
      </c>
      <c r="E411" s="119">
        <v>0.35728932992814405</v>
      </c>
      <c r="F411" s="120">
        <v>1</v>
      </c>
      <c r="G411" s="119">
        <v>0.13468144266298343</v>
      </c>
      <c r="H411" s="117">
        <v>25.199999999999992</v>
      </c>
      <c r="I411" s="115">
        <v>0</v>
      </c>
      <c r="J411" s="120">
        <v>1</v>
      </c>
      <c r="K411" s="115" t="s">
        <v>34</v>
      </c>
      <c r="L411" s="125">
        <v>317128.47008370666</v>
      </c>
      <c r="M411" s="122">
        <v>309300.15687418659</v>
      </c>
      <c r="N411" s="122">
        <f t="shared" si="24"/>
        <v>-7828.3132095200708</v>
      </c>
      <c r="O411" s="126">
        <f t="shared" si="25"/>
        <v>-2.4684990305202725E-2</v>
      </c>
      <c r="Q411" s="125">
        <v>702094.09341703996</v>
      </c>
      <c r="R411" s="122">
        <v>694265.78020751989</v>
      </c>
      <c r="S411" s="122">
        <f t="shared" si="26"/>
        <v>-7828.3132095200708</v>
      </c>
      <c r="T411" s="126">
        <f t="shared" si="27"/>
        <v>-1.1149948821560726E-2</v>
      </c>
    </row>
    <row r="412" spans="1:20" s="115" customFormat="1" ht="13" x14ac:dyDescent="0.3">
      <c r="A412" s="115">
        <v>406</v>
      </c>
      <c r="B412" s="124" t="s">
        <v>43</v>
      </c>
      <c r="C412" s="117">
        <v>14.22</v>
      </c>
      <c r="D412" s="118">
        <v>4115.1837445833344</v>
      </c>
      <c r="E412" s="119">
        <v>0.56156402538621852</v>
      </c>
      <c r="F412" s="120">
        <v>0.88763999999999987</v>
      </c>
      <c r="G412" s="119">
        <v>0.43438921614243042</v>
      </c>
      <c r="H412" s="117">
        <v>15.800000000000002</v>
      </c>
      <c r="I412" s="115">
        <v>2</v>
      </c>
      <c r="J412" s="120">
        <v>1</v>
      </c>
      <c r="K412" s="115" t="s">
        <v>35</v>
      </c>
      <c r="L412" s="125">
        <v>174903.1882857375</v>
      </c>
      <c r="M412" s="122">
        <v>178717.44271015</v>
      </c>
      <c r="N412" s="122">
        <f t="shared" si="24"/>
        <v>3814.254424412502</v>
      </c>
      <c r="O412" s="126">
        <f t="shared" si="25"/>
        <v>2.1807803858790695E-2</v>
      </c>
      <c r="Q412" s="125">
        <v>387808.72328573751</v>
      </c>
      <c r="R412" s="122">
        <v>391622.97771015001</v>
      </c>
      <c r="S412" s="122">
        <f t="shared" si="26"/>
        <v>3814.254424412502</v>
      </c>
      <c r="T412" s="126">
        <f t="shared" si="27"/>
        <v>9.8354013083974887E-3</v>
      </c>
    </row>
    <row r="413" spans="1:20" s="115" customFormat="1" ht="13" x14ac:dyDescent="0.3">
      <c r="A413" s="115">
        <v>407</v>
      </c>
      <c r="B413" s="124" t="s">
        <v>43</v>
      </c>
      <c r="C413" s="117">
        <v>4.68</v>
      </c>
      <c r="D413" s="118">
        <v>2194.3974164166666</v>
      </c>
      <c r="E413" s="119">
        <v>0.76226704079456076</v>
      </c>
      <c r="F413" s="120">
        <v>1</v>
      </c>
      <c r="G413" s="119">
        <v>0.17262760041045422</v>
      </c>
      <c r="H413" s="117">
        <v>5.2000000000000011</v>
      </c>
      <c r="I413" s="115">
        <v>0</v>
      </c>
      <c r="J413" s="120">
        <v>1</v>
      </c>
      <c r="K413" s="115" t="s">
        <v>34</v>
      </c>
      <c r="L413" s="125">
        <v>90068.534457105838</v>
      </c>
      <c r="M413" s="122">
        <v>92737.587649129986</v>
      </c>
      <c r="N413" s="122">
        <f t="shared" si="24"/>
        <v>2669.0531920241483</v>
      </c>
      <c r="O413" s="126">
        <f t="shared" si="25"/>
        <v>2.9633580785032712E-2</v>
      </c>
      <c r="Q413" s="125">
        <v>212021.88279043918</v>
      </c>
      <c r="R413" s="122">
        <v>214690.93598246333</v>
      </c>
      <c r="S413" s="122">
        <f t="shared" si="26"/>
        <v>2669.0531920241483</v>
      </c>
      <c r="T413" s="126">
        <f t="shared" si="27"/>
        <v>1.2588574145727309E-2</v>
      </c>
    </row>
    <row r="414" spans="1:20" s="115" customFormat="1" ht="13" x14ac:dyDescent="0.3">
      <c r="A414" s="115">
        <v>408</v>
      </c>
      <c r="B414" s="124" t="s">
        <v>43</v>
      </c>
      <c r="C414" s="117">
        <v>68.269925000000001</v>
      </c>
      <c r="D414" s="118">
        <v>40871.766460833329</v>
      </c>
      <c r="E414" s="119">
        <v>0.79101297719309771</v>
      </c>
      <c r="F414" s="120">
        <v>1</v>
      </c>
      <c r="G414" s="119">
        <v>0.59853204495186185</v>
      </c>
      <c r="H414" s="117">
        <v>66.580000000000013</v>
      </c>
      <c r="I414" s="115">
        <v>0</v>
      </c>
      <c r="J414" s="120">
        <v>1</v>
      </c>
      <c r="K414" s="115" t="s">
        <v>34</v>
      </c>
      <c r="L414" s="125">
        <v>832226.94558735844</v>
      </c>
      <c r="M414" s="122">
        <v>1018195.9853983666</v>
      </c>
      <c r="N414" s="122">
        <f t="shared" si="24"/>
        <v>185969.03981100814</v>
      </c>
      <c r="O414" s="126">
        <f t="shared" si="25"/>
        <v>0.22345952723239129</v>
      </c>
      <c r="Q414" s="125">
        <v>2880674.0630873591</v>
      </c>
      <c r="R414" s="122">
        <v>3066643.1028983667</v>
      </c>
      <c r="S414" s="122">
        <f t="shared" si="26"/>
        <v>185969.03981100768</v>
      </c>
      <c r="T414" s="126">
        <f t="shared" si="27"/>
        <v>6.4557473611469796E-2</v>
      </c>
    </row>
    <row r="415" spans="1:20" s="115" customFormat="1" ht="13" x14ac:dyDescent="0.3">
      <c r="A415" s="115">
        <v>409</v>
      </c>
      <c r="B415" s="124" t="s">
        <v>43</v>
      </c>
      <c r="C415" s="117">
        <v>21.177462000000002</v>
      </c>
      <c r="D415" s="118">
        <v>6741.774046333333</v>
      </c>
      <c r="E415" s="119">
        <v>0.38050895255218831</v>
      </c>
      <c r="F415" s="120">
        <v>1</v>
      </c>
      <c r="G415" s="119">
        <v>0.11649794508365685</v>
      </c>
      <c r="H415" s="117">
        <v>11.799999999999999</v>
      </c>
      <c r="I415" s="115">
        <v>0</v>
      </c>
      <c r="J415" s="120">
        <v>1</v>
      </c>
      <c r="K415" s="115" t="s">
        <v>34</v>
      </c>
      <c r="L415" s="125">
        <v>309075.07723676326</v>
      </c>
      <c r="M415" s="122">
        <v>298457.54780250665</v>
      </c>
      <c r="N415" s="122">
        <f t="shared" si="24"/>
        <v>-10617.529434256605</v>
      </c>
      <c r="O415" s="126">
        <f t="shared" si="25"/>
        <v>-3.4352590086463602E-2</v>
      </c>
      <c r="Q415" s="125">
        <v>701493.05723676318</v>
      </c>
      <c r="R415" s="122">
        <v>690875.52780250669</v>
      </c>
      <c r="S415" s="122">
        <f t="shared" si="26"/>
        <v>-10617.529434256488</v>
      </c>
      <c r="T415" s="126">
        <f t="shared" si="27"/>
        <v>-1.5135615847831452E-2</v>
      </c>
    </row>
    <row r="416" spans="1:20" s="115" customFormat="1" ht="13" x14ac:dyDescent="0.3">
      <c r="A416" s="115">
        <v>410</v>
      </c>
      <c r="B416" s="124" t="s">
        <v>43</v>
      </c>
      <c r="C416" s="117">
        <v>35.369999999999997</v>
      </c>
      <c r="D416" s="118">
        <v>15647.538799166667</v>
      </c>
      <c r="E416" s="119">
        <v>0.71290609589502463</v>
      </c>
      <c r="F416" s="120">
        <v>1</v>
      </c>
      <c r="G416" s="119">
        <v>0.26722115581013972</v>
      </c>
      <c r="H416" s="117">
        <v>39.300000000000004</v>
      </c>
      <c r="I416" s="115">
        <v>0</v>
      </c>
      <c r="J416" s="120">
        <v>1</v>
      </c>
      <c r="K416" s="115" t="s">
        <v>34</v>
      </c>
      <c r="L416" s="125">
        <v>481981.331882575</v>
      </c>
      <c r="M416" s="122">
        <v>511600.98685809993</v>
      </c>
      <c r="N416" s="122">
        <f t="shared" si="24"/>
        <v>29619.654975524929</v>
      </c>
      <c r="O416" s="126">
        <f t="shared" si="25"/>
        <v>6.1453946483431762E-2</v>
      </c>
      <c r="Q416" s="125">
        <v>1293705.4085492417</v>
      </c>
      <c r="R416" s="122">
        <v>1323325.0635247666</v>
      </c>
      <c r="S416" s="122">
        <f t="shared" si="26"/>
        <v>29619.654975524871</v>
      </c>
      <c r="T416" s="126">
        <f t="shared" si="27"/>
        <v>2.2895208429823514E-2</v>
      </c>
    </row>
    <row r="417" spans="1:20" s="115" customFormat="1" ht="13" x14ac:dyDescent="0.3">
      <c r="A417" s="115">
        <v>411</v>
      </c>
      <c r="B417" s="124" t="s">
        <v>43</v>
      </c>
      <c r="C417" s="117">
        <v>5.9904000000000002</v>
      </c>
      <c r="D417" s="118">
        <v>3087.5089392499995</v>
      </c>
      <c r="E417" s="119">
        <v>0.74562428827801808</v>
      </c>
      <c r="F417" s="120">
        <v>0.54495000000000005</v>
      </c>
      <c r="G417" s="119">
        <v>0.17959987862119109</v>
      </c>
      <c r="H417" s="117">
        <v>6.6599999999999975</v>
      </c>
      <c r="I417" s="115">
        <v>0</v>
      </c>
      <c r="J417" s="120">
        <v>2</v>
      </c>
      <c r="K417" s="115" t="s">
        <v>34</v>
      </c>
      <c r="L417" s="125">
        <v>107642.19001815084</v>
      </c>
      <c r="M417" s="122">
        <v>112115.66522752335</v>
      </c>
      <c r="N417" s="122">
        <f t="shared" si="24"/>
        <v>4473.475209372511</v>
      </c>
      <c r="O417" s="126">
        <f t="shared" si="25"/>
        <v>4.1558753204651307E-2</v>
      </c>
      <c r="Q417" s="125">
        <v>278979.15668481751</v>
      </c>
      <c r="R417" s="122">
        <v>283452.63189419004</v>
      </c>
      <c r="S417" s="122">
        <f t="shared" si="26"/>
        <v>4473.4752093725256</v>
      </c>
      <c r="T417" s="126">
        <f t="shared" si="27"/>
        <v>1.6035159266133015E-2</v>
      </c>
    </row>
    <row r="418" spans="1:20" s="115" customFormat="1" ht="13" x14ac:dyDescent="0.3">
      <c r="A418" s="115">
        <v>412</v>
      </c>
      <c r="B418" s="124" t="s">
        <v>43</v>
      </c>
      <c r="C418" s="117">
        <v>1.8900000000000003</v>
      </c>
      <c r="D418" s="118">
        <v>139.16942433333335</v>
      </c>
      <c r="E418" s="119">
        <v>0.23701621818466617</v>
      </c>
      <c r="F418" s="120">
        <v>1</v>
      </c>
      <c r="G418" s="119">
        <v>0.6891771196765013</v>
      </c>
      <c r="H418" s="117">
        <v>2.1000000000000005</v>
      </c>
      <c r="I418" s="115">
        <v>0</v>
      </c>
      <c r="J418" s="120">
        <v>1</v>
      </c>
      <c r="K418" s="115" t="s">
        <v>34</v>
      </c>
      <c r="L418" s="125">
        <v>29573.09018961</v>
      </c>
      <c r="M418" s="122">
        <v>28468.924422813332</v>
      </c>
      <c r="N418" s="122">
        <f t="shared" si="24"/>
        <v>-1104.1657667966683</v>
      </c>
      <c r="O418" s="126">
        <f t="shared" si="25"/>
        <v>-3.7336841017196032E-2</v>
      </c>
      <c r="Q418" s="125">
        <v>37199.552689609998</v>
      </c>
      <c r="R418" s="122">
        <v>36095.386922813334</v>
      </c>
      <c r="S418" s="122">
        <f t="shared" si="26"/>
        <v>-1104.1657667966647</v>
      </c>
      <c r="T418" s="126">
        <f t="shared" si="27"/>
        <v>-2.9682232364720427E-2</v>
      </c>
    </row>
    <row r="419" spans="1:20" s="115" customFormat="1" ht="13" x14ac:dyDescent="0.3">
      <c r="A419" s="115">
        <v>413</v>
      </c>
      <c r="B419" s="124" t="s">
        <v>43</v>
      </c>
      <c r="C419" s="117">
        <v>1.1853</v>
      </c>
      <c r="D419" s="118">
        <v>4.2743061999999998</v>
      </c>
      <c r="E419" s="119">
        <v>6.0019004188391685E-2</v>
      </c>
      <c r="F419" s="120">
        <v>1</v>
      </c>
      <c r="G419" s="119">
        <v>0.67859265121282875</v>
      </c>
      <c r="H419" s="117">
        <v>1.32</v>
      </c>
      <c r="I419" s="115">
        <v>0</v>
      </c>
      <c r="J419" s="120">
        <v>1</v>
      </c>
      <c r="K419" s="115" t="s">
        <v>34</v>
      </c>
      <c r="L419" s="125">
        <v>21309.620424348668</v>
      </c>
      <c r="M419" s="122">
        <v>20520.29579514933</v>
      </c>
      <c r="N419" s="122">
        <f t="shared" si="24"/>
        <v>-789.32462919933823</v>
      </c>
      <c r="O419" s="126">
        <f t="shared" si="25"/>
        <v>-3.7040764381586308E-2</v>
      </c>
      <c r="Q419" s="125">
        <v>21563.232924348667</v>
      </c>
      <c r="R419" s="122">
        <v>20773.908295149329</v>
      </c>
      <c r="S419" s="122">
        <f t="shared" si="26"/>
        <v>-789.32462919933823</v>
      </c>
      <c r="T419" s="126">
        <f t="shared" si="27"/>
        <v>-3.6605115381750222E-2</v>
      </c>
    </row>
    <row r="420" spans="1:20" s="115" customFormat="1" ht="13" x14ac:dyDescent="0.3">
      <c r="A420" s="115">
        <v>414</v>
      </c>
      <c r="B420" s="124" t="s">
        <v>43</v>
      </c>
      <c r="C420" s="117">
        <v>3.6674999999999991</v>
      </c>
      <c r="D420" s="118">
        <v>938.89958625000008</v>
      </c>
      <c r="E420" s="119">
        <v>0.48478139248753221</v>
      </c>
      <c r="F420" s="120">
        <v>1</v>
      </c>
      <c r="G420" s="119">
        <v>0.50643140506459783</v>
      </c>
      <c r="H420" s="117">
        <v>4.0799999999999992</v>
      </c>
      <c r="I420" s="115">
        <v>0</v>
      </c>
      <c r="J420" s="120">
        <v>1</v>
      </c>
      <c r="K420" s="115" t="s">
        <v>34</v>
      </c>
      <c r="L420" s="125">
        <v>56311.292262787494</v>
      </c>
      <c r="M420" s="122">
        <v>56910.188483616679</v>
      </c>
      <c r="N420" s="122">
        <f t="shared" si="24"/>
        <v>598.89622082918504</v>
      </c>
      <c r="O420" s="126">
        <f t="shared" si="25"/>
        <v>1.0635455106132541E-2</v>
      </c>
      <c r="Q420" s="125">
        <v>107773.92809612083</v>
      </c>
      <c r="R420" s="122">
        <v>108372.82431695001</v>
      </c>
      <c r="S420" s="122">
        <f t="shared" si="26"/>
        <v>598.89622082917776</v>
      </c>
      <c r="T420" s="126">
        <f t="shared" si="27"/>
        <v>5.556967546873094E-3</v>
      </c>
    </row>
    <row r="421" spans="1:20" s="115" customFormat="1" ht="13" x14ac:dyDescent="0.3">
      <c r="A421" s="115">
        <v>415</v>
      </c>
      <c r="B421" s="124" t="s">
        <v>43</v>
      </c>
      <c r="C421" s="117">
        <v>18.990000000000002</v>
      </c>
      <c r="D421" s="118">
        <v>4778.9546709166671</v>
      </c>
      <c r="E421" s="119">
        <v>0.52735092169066522</v>
      </c>
      <c r="F421" s="120">
        <v>1</v>
      </c>
      <c r="G421" s="119">
        <v>9.2517761306878721E-2</v>
      </c>
      <c r="H421" s="117">
        <v>21.099999999999998</v>
      </c>
      <c r="I421" s="115">
        <v>0</v>
      </c>
      <c r="J421" s="120">
        <v>1</v>
      </c>
      <c r="K421" s="115" t="s">
        <v>34</v>
      </c>
      <c r="L421" s="125">
        <v>242996.14235063409</v>
      </c>
      <c r="M421" s="122">
        <v>235190.88774705667</v>
      </c>
      <c r="N421" s="122">
        <f t="shared" si="24"/>
        <v>-7805.2546035774285</v>
      </c>
      <c r="O421" s="126">
        <f t="shared" si="25"/>
        <v>-3.2120899237629646E-2</v>
      </c>
      <c r="Q421" s="125">
        <v>524529.68985063408</v>
      </c>
      <c r="R421" s="122">
        <v>516724.43524705665</v>
      </c>
      <c r="S421" s="122">
        <f t="shared" si="26"/>
        <v>-7805.2546035774285</v>
      </c>
      <c r="T421" s="126">
        <f t="shared" si="27"/>
        <v>-1.4880481991019547E-2</v>
      </c>
    </row>
    <row r="422" spans="1:20" s="115" customFormat="1" ht="13" x14ac:dyDescent="0.3">
      <c r="A422" s="115">
        <v>416</v>
      </c>
      <c r="B422" s="124" t="s">
        <v>43</v>
      </c>
      <c r="C422" s="117">
        <v>12.763275000000002</v>
      </c>
      <c r="D422" s="118">
        <v>6097.0122010833329</v>
      </c>
      <c r="E422" s="119">
        <v>0.66022297419787657</v>
      </c>
      <c r="F422" s="120">
        <v>0.11187999999999999</v>
      </c>
      <c r="G422" s="119">
        <v>6.359610177465258E-2</v>
      </c>
      <c r="H422" s="117">
        <v>12.900000000000004</v>
      </c>
      <c r="I422" s="115">
        <v>0</v>
      </c>
      <c r="J422" s="120">
        <v>4</v>
      </c>
      <c r="K422" s="115" t="s">
        <v>34</v>
      </c>
      <c r="L422" s="125">
        <v>208238.2703976192</v>
      </c>
      <c r="M422" s="122">
        <v>205043.89691923666</v>
      </c>
      <c r="N422" s="122">
        <f t="shared" si="24"/>
        <v>-3194.3734783825348</v>
      </c>
      <c r="O422" s="126">
        <f t="shared" si="25"/>
        <v>-1.5339992366835642E-2</v>
      </c>
      <c r="Q422" s="125">
        <v>568108.60539761919</v>
      </c>
      <c r="R422" s="122">
        <v>564914.2319192366</v>
      </c>
      <c r="S422" s="122">
        <f t="shared" si="26"/>
        <v>-3194.373478382593</v>
      </c>
      <c r="T422" s="126">
        <f t="shared" si="27"/>
        <v>-5.6228218478522277E-3</v>
      </c>
    </row>
    <row r="423" spans="1:20" s="115" customFormat="1" ht="13" x14ac:dyDescent="0.3">
      <c r="A423" s="115">
        <v>417</v>
      </c>
      <c r="B423" s="124" t="s">
        <v>43</v>
      </c>
      <c r="C423" s="117">
        <v>22.680000000000003</v>
      </c>
      <c r="D423" s="118">
        <v>10550.2159295</v>
      </c>
      <c r="E423" s="119">
        <v>0.81058642072723086</v>
      </c>
      <c r="F423" s="120">
        <v>1</v>
      </c>
      <c r="G423" s="119">
        <v>0.15620030111972327</v>
      </c>
      <c r="H423" s="117">
        <v>25.199999999999992</v>
      </c>
      <c r="I423" s="115">
        <v>0</v>
      </c>
      <c r="J423" s="120">
        <v>1</v>
      </c>
      <c r="K423" s="115" t="s">
        <v>34</v>
      </c>
      <c r="L423" s="125">
        <v>354194.1188389117</v>
      </c>
      <c r="M423" s="122">
        <v>367253.39522139326</v>
      </c>
      <c r="N423" s="122">
        <f t="shared" si="24"/>
        <v>13059.276382481563</v>
      </c>
      <c r="O423" s="126">
        <f t="shared" si="25"/>
        <v>3.6870393063812984E-2</v>
      </c>
      <c r="Q423" s="125">
        <v>934930.27800557832</v>
      </c>
      <c r="R423" s="122">
        <v>947989.55438805977</v>
      </c>
      <c r="S423" s="122">
        <f t="shared" si="26"/>
        <v>13059.276382481446</v>
      </c>
      <c r="T423" s="126">
        <f t="shared" si="27"/>
        <v>1.3968182109087205E-2</v>
      </c>
    </row>
    <row r="424" spans="1:20" s="115" customFormat="1" ht="13" x14ac:dyDescent="0.3">
      <c r="A424" s="115">
        <v>418</v>
      </c>
      <c r="B424" s="124" t="s">
        <v>43</v>
      </c>
      <c r="C424" s="117">
        <v>10.074600000000002</v>
      </c>
      <c r="D424" s="118">
        <v>2859.078884</v>
      </c>
      <c r="E424" s="119">
        <v>0.7002195508561575</v>
      </c>
      <c r="F424" s="120">
        <v>1</v>
      </c>
      <c r="G424" s="119">
        <v>0.28557998566186182</v>
      </c>
      <c r="H424" s="117">
        <v>11.19</v>
      </c>
      <c r="I424" s="115">
        <v>0</v>
      </c>
      <c r="J424" s="120">
        <v>1</v>
      </c>
      <c r="K424" s="115" t="s">
        <v>34</v>
      </c>
      <c r="L424" s="125">
        <v>135424.75187390667</v>
      </c>
      <c r="M424" s="122">
        <v>137129.02744311999</v>
      </c>
      <c r="N424" s="122">
        <f t="shared" si="24"/>
        <v>1704.2755692133214</v>
      </c>
      <c r="O424" s="126">
        <f t="shared" si="25"/>
        <v>1.2584668206002431E-2</v>
      </c>
      <c r="Q424" s="125">
        <v>290795.10854057327</v>
      </c>
      <c r="R424" s="122">
        <v>292499.3841097866</v>
      </c>
      <c r="S424" s="122">
        <f t="shared" si="26"/>
        <v>1704.2755692133214</v>
      </c>
      <c r="T424" s="126">
        <f t="shared" si="27"/>
        <v>5.8607435928570029E-3</v>
      </c>
    </row>
    <row r="425" spans="1:20" s="115" customFormat="1" ht="13" x14ac:dyDescent="0.3">
      <c r="A425" s="115">
        <v>419</v>
      </c>
      <c r="B425" s="124" t="s">
        <v>43</v>
      </c>
      <c r="C425" s="117">
        <v>9.1633813333333336</v>
      </c>
      <c r="D425" s="118">
        <v>3809.3496768333334</v>
      </c>
      <c r="E425" s="119">
        <v>0.53734974791248458</v>
      </c>
      <c r="F425" s="120">
        <v>1</v>
      </c>
      <c r="G425" s="119">
        <v>0.26856795696790503</v>
      </c>
      <c r="H425" s="117">
        <v>9</v>
      </c>
      <c r="I425" s="115">
        <v>0</v>
      </c>
      <c r="J425" s="120">
        <v>1</v>
      </c>
      <c r="K425" s="115" t="s">
        <v>34</v>
      </c>
      <c r="L425" s="125">
        <v>151292.14556311836</v>
      </c>
      <c r="M425" s="122">
        <v>155310.23671491334</v>
      </c>
      <c r="N425" s="122">
        <f t="shared" si="24"/>
        <v>4018.0911517949717</v>
      </c>
      <c r="O425" s="126">
        <f t="shared" si="25"/>
        <v>2.6558491432846016E-2</v>
      </c>
      <c r="Q425" s="125">
        <v>360412.28306311835</v>
      </c>
      <c r="R425" s="122">
        <v>364430.37421491335</v>
      </c>
      <c r="S425" s="122">
        <f t="shared" si="26"/>
        <v>4018.0911517950008</v>
      </c>
      <c r="T425" s="126">
        <f t="shared" si="27"/>
        <v>1.1148596595114711E-2</v>
      </c>
    </row>
    <row r="426" spans="1:20" s="115" customFormat="1" ht="13" x14ac:dyDescent="0.3">
      <c r="A426" s="115">
        <v>420</v>
      </c>
      <c r="B426" s="124" t="s">
        <v>43</v>
      </c>
      <c r="C426" s="117">
        <v>13.770000000000001</v>
      </c>
      <c r="D426" s="118">
        <v>6979.6980336666675</v>
      </c>
      <c r="E426" s="119">
        <v>0.71059085482482809</v>
      </c>
      <c r="F426" s="120">
        <v>1</v>
      </c>
      <c r="G426" s="119">
        <v>5.6018617513770352E-2</v>
      </c>
      <c r="H426" s="117">
        <v>15.300000000000002</v>
      </c>
      <c r="I426" s="115">
        <v>0</v>
      </c>
      <c r="J426" s="120">
        <v>1</v>
      </c>
      <c r="K426" s="115" t="s">
        <v>34</v>
      </c>
      <c r="L426" s="125">
        <v>252597.69140637</v>
      </c>
      <c r="M426" s="122">
        <v>256916.50795489337</v>
      </c>
      <c r="N426" s="122">
        <f t="shared" si="24"/>
        <v>4318.8165485233767</v>
      </c>
      <c r="O426" s="126">
        <f t="shared" si="25"/>
        <v>1.7097608946771495E-2</v>
      </c>
      <c r="Q426" s="125">
        <v>649232.07640636992</v>
      </c>
      <c r="R426" s="122">
        <v>653550.89295489329</v>
      </c>
      <c r="S426" s="122">
        <f t="shared" si="26"/>
        <v>4318.8165485233767</v>
      </c>
      <c r="T426" s="126">
        <f t="shared" si="27"/>
        <v>6.6521921905474766E-3</v>
      </c>
    </row>
    <row r="427" spans="1:20" s="115" customFormat="1" ht="13" x14ac:dyDescent="0.3">
      <c r="A427" s="115">
        <v>421</v>
      </c>
      <c r="B427" s="124" t="s">
        <v>43</v>
      </c>
      <c r="C427" s="117">
        <v>28.044</v>
      </c>
      <c r="D427" s="118">
        <v>8932.0704631666649</v>
      </c>
      <c r="E427" s="119">
        <v>0.64929668647372307</v>
      </c>
      <c r="F427" s="120">
        <v>4.8320000000000009E-2</v>
      </c>
      <c r="G427" s="119">
        <v>0.27472923007793049</v>
      </c>
      <c r="H427" s="117">
        <v>31.160000000000007</v>
      </c>
      <c r="I427" s="115">
        <v>0</v>
      </c>
      <c r="J427" s="120">
        <v>2</v>
      </c>
      <c r="K427" s="115" t="s">
        <v>36</v>
      </c>
      <c r="L427" s="125">
        <v>286849.1456132817</v>
      </c>
      <c r="M427" s="122">
        <v>293704.60841595335</v>
      </c>
      <c r="N427" s="122">
        <f t="shared" si="24"/>
        <v>6855.4628026716528</v>
      </c>
      <c r="O427" s="126">
        <f t="shared" si="25"/>
        <v>2.3899191988230314E-2</v>
      </c>
      <c r="Q427" s="125">
        <v>764646.90227994835</v>
      </c>
      <c r="R427" s="122">
        <v>771502.36508261994</v>
      </c>
      <c r="S427" s="122">
        <f t="shared" si="26"/>
        <v>6855.4628026715945</v>
      </c>
      <c r="T427" s="126">
        <f t="shared" si="27"/>
        <v>8.9655274640237925E-3</v>
      </c>
    </row>
    <row r="428" spans="1:20" s="115" customFormat="1" ht="13" x14ac:dyDescent="0.3">
      <c r="A428" s="115">
        <v>422</v>
      </c>
      <c r="B428" s="124" t="s">
        <v>43</v>
      </c>
      <c r="C428" s="117">
        <v>16.733386999999997</v>
      </c>
      <c r="D428" s="118">
        <v>7720.7114794166664</v>
      </c>
      <c r="E428" s="119">
        <v>0.55727347033605301</v>
      </c>
      <c r="F428" s="120">
        <v>1</v>
      </c>
      <c r="G428" s="119">
        <v>8.3891522206528624E-2</v>
      </c>
      <c r="H428" s="117">
        <v>17.400000000000002</v>
      </c>
      <c r="I428" s="115">
        <v>0</v>
      </c>
      <c r="J428" s="120">
        <v>1</v>
      </c>
      <c r="K428" s="115" t="s">
        <v>34</v>
      </c>
      <c r="L428" s="125">
        <v>310427.58295523579</v>
      </c>
      <c r="M428" s="122">
        <v>304331.79856416996</v>
      </c>
      <c r="N428" s="122">
        <f t="shared" si="24"/>
        <v>-6095.7843910658266</v>
      </c>
      <c r="O428" s="126">
        <f t="shared" si="25"/>
        <v>-1.9636735669667761E-2</v>
      </c>
      <c r="Q428" s="125">
        <v>763957.59128856915</v>
      </c>
      <c r="R428" s="122">
        <v>757861.80689750332</v>
      </c>
      <c r="S428" s="122">
        <f t="shared" si="26"/>
        <v>-6095.7843910658266</v>
      </c>
      <c r="T428" s="126">
        <f t="shared" si="27"/>
        <v>-7.9792182976859381E-3</v>
      </c>
    </row>
    <row r="429" spans="1:20" s="115" customFormat="1" ht="13" x14ac:dyDescent="0.3">
      <c r="A429" s="115">
        <v>423</v>
      </c>
      <c r="B429" s="124" t="s">
        <v>43</v>
      </c>
      <c r="C429" s="117">
        <v>24.554417333333333</v>
      </c>
      <c r="D429" s="118">
        <v>14330.595930166666</v>
      </c>
      <c r="E429" s="119">
        <v>0.75419846193228601</v>
      </c>
      <c r="F429" s="120">
        <v>1</v>
      </c>
      <c r="G429" s="119">
        <v>8.0470529709956606E-2</v>
      </c>
      <c r="H429" s="117">
        <v>21</v>
      </c>
      <c r="I429" s="115">
        <v>0</v>
      </c>
      <c r="J429" s="120">
        <v>1</v>
      </c>
      <c r="K429" s="115" t="s">
        <v>34</v>
      </c>
      <c r="L429" s="125">
        <v>467115.27799265162</v>
      </c>
      <c r="M429" s="122">
        <v>477922.55378484662</v>
      </c>
      <c r="N429" s="122">
        <f t="shared" si="24"/>
        <v>10807.275792194996</v>
      </c>
      <c r="O429" s="126">
        <f t="shared" si="25"/>
        <v>2.3136207059288285E-2</v>
      </c>
      <c r="Q429" s="125">
        <v>1274464.1871593182</v>
      </c>
      <c r="R429" s="122">
        <v>1285271.4629515132</v>
      </c>
      <c r="S429" s="122">
        <f t="shared" si="26"/>
        <v>10807.275792194996</v>
      </c>
      <c r="T429" s="126">
        <f t="shared" si="27"/>
        <v>8.4798583601502168E-3</v>
      </c>
    </row>
    <row r="430" spans="1:20" s="115" customFormat="1" ht="13" x14ac:dyDescent="0.3">
      <c r="A430" s="115">
        <v>424</v>
      </c>
      <c r="B430" s="124" t="s">
        <v>43</v>
      </c>
      <c r="C430" s="117">
        <v>31.410000000000007</v>
      </c>
      <c r="D430" s="118">
        <v>14511.720771666667</v>
      </c>
      <c r="E430" s="119">
        <v>0.73443163156777425</v>
      </c>
      <c r="F430" s="120">
        <v>1</v>
      </c>
      <c r="G430" s="119">
        <v>6.1355272884964229E-2</v>
      </c>
      <c r="H430" s="117">
        <v>34.899999999999991</v>
      </c>
      <c r="I430" s="115">
        <v>0</v>
      </c>
      <c r="J430" s="120">
        <v>1</v>
      </c>
      <c r="K430" s="115" t="s">
        <v>34</v>
      </c>
      <c r="L430" s="125">
        <v>503041.87042688328</v>
      </c>
      <c r="M430" s="122">
        <v>509512.32237339998</v>
      </c>
      <c r="N430" s="122">
        <f t="shared" si="24"/>
        <v>6470.4519465166959</v>
      </c>
      <c r="O430" s="126">
        <f t="shared" si="25"/>
        <v>1.2862650858517692E-2</v>
      </c>
      <c r="Q430" s="125">
        <v>1327989.50459355</v>
      </c>
      <c r="R430" s="122">
        <v>1334459.9565400667</v>
      </c>
      <c r="S430" s="122">
        <f t="shared" si="26"/>
        <v>6470.4519465167541</v>
      </c>
      <c r="T430" s="126">
        <f t="shared" si="27"/>
        <v>4.8723667801103048E-3</v>
      </c>
    </row>
    <row r="431" spans="1:20" s="115" customFormat="1" ht="13" x14ac:dyDescent="0.3">
      <c r="A431" s="115">
        <v>425</v>
      </c>
      <c r="B431" s="124" t="s">
        <v>43</v>
      </c>
      <c r="C431" s="117">
        <v>4.32</v>
      </c>
      <c r="D431" s="118">
        <v>256.69673063333335</v>
      </c>
      <c r="E431" s="119">
        <v>0.1267971765876264</v>
      </c>
      <c r="F431" s="120">
        <v>1</v>
      </c>
      <c r="G431" s="119">
        <v>0.70440309686103975</v>
      </c>
      <c r="H431" s="117">
        <v>4.7999999999999989</v>
      </c>
      <c r="I431" s="115">
        <v>0</v>
      </c>
      <c r="J431" s="120">
        <v>1</v>
      </c>
      <c r="K431" s="115" t="s">
        <v>34</v>
      </c>
      <c r="L431" s="125">
        <v>50746.730971536337</v>
      </c>
      <c r="M431" s="122">
        <v>47796.004486397345</v>
      </c>
      <c r="N431" s="122">
        <f t="shared" si="24"/>
        <v>-2950.7264851389918</v>
      </c>
      <c r="O431" s="126">
        <f t="shared" si="25"/>
        <v>-5.8146139241836953E-2</v>
      </c>
      <c r="Q431" s="125">
        <v>65259.065138203005</v>
      </c>
      <c r="R431" s="122">
        <v>62308.338653064013</v>
      </c>
      <c r="S431" s="122">
        <f t="shared" si="26"/>
        <v>-2950.7264851389918</v>
      </c>
      <c r="T431" s="126">
        <f t="shared" si="27"/>
        <v>-4.5215580071367292E-2</v>
      </c>
    </row>
    <row r="432" spans="1:20" s="115" customFormat="1" ht="13" x14ac:dyDescent="0.3">
      <c r="A432" s="115">
        <v>426</v>
      </c>
      <c r="B432" s="124" t="s">
        <v>43</v>
      </c>
      <c r="C432" s="117">
        <v>37.762979999999992</v>
      </c>
      <c r="D432" s="118">
        <v>11736.244006583334</v>
      </c>
      <c r="E432" s="119">
        <v>0.39867932022510494</v>
      </c>
      <c r="F432" s="120">
        <v>1</v>
      </c>
      <c r="G432" s="119">
        <v>0.44557267809333634</v>
      </c>
      <c r="H432" s="117">
        <v>41.699999999999996</v>
      </c>
      <c r="I432" s="115">
        <v>0</v>
      </c>
      <c r="J432" s="120">
        <v>1</v>
      </c>
      <c r="K432" s="115" t="s">
        <v>34</v>
      </c>
      <c r="L432" s="125">
        <v>464553.43802789081</v>
      </c>
      <c r="M432" s="122">
        <v>464053.17407764326</v>
      </c>
      <c r="N432" s="122">
        <f t="shared" si="24"/>
        <v>-500.26395024755038</v>
      </c>
      <c r="O432" s="126">
        <f t="shared" si="25"/>
        <v>-1.0768706230466333E-3</v>
      </c>
      <c r="Q432" s="125">
        <v>1118014.9296945576</v>
      </c>
      <c r="R432" s="122">
        <v>1117514.66574431</v>
      </c>
      <c r="S432" s="122">
        <f t="shared" si="26"/>
        <v>-500.26395024755038</v>
      </c>
      <c r="T432" s="126">
        <f t="shared" si="27"/>
        <v>-4.4745730755511718E-4</v>
      </c>
    </row>
    <row r="433" spans="1:20" s="115" customFormat="1" ht="13" x14ac:dyDescent="0.3">
      <c r="A433" s="115">
        <v>427</v>
      </c>
      <c r="B433" s="124" t="s">
        <v>43</v>
      </c>
      <c r="C433" s="117">
        <v>13.734732666666666</v>
      </c>
      <c r="D433" s="118">
        <v>4791.8881024166658</v>
      </c>
      <c r="E433" s="119">
        <v>0.47681626026478086</v>
      </c>
      <c r="F433" s="120">
        <v>1</v>
      </c>
      <c r="G433" s="119">
        <v>0.10931855293705905</v>
      </c>
      <c r="H433" s="117">
        <v>6.12</v>
      </c>
      <c r="I433" s="115">
        <v>0</v>
      </c>
      <c r="J433" s="120">
        <v>1</v>
      </c>
      <c r="K433" s="115" t="s">
        <v>34</v>
      </c>
      <c r="L433" s="125">
        <v>226951.6699814325</v>
      </c>
      <c r="M433" s="122">
        <v>218642.95259847664</v>
      </c>
      <c r="N433" s="122">
        <f t="shared" si="24"/>
        <v>-8308.7173829558596</v>
      </c>
      <c r="O433" s="126">
        <f t="shared" si="25"/>
        <v>-3.6610073781944925E-2</v>
      </c>
      <c r="Q433" s="125">
        <v>514696.44248143252</v>
      </c>
      <c r="R433" s="122">
        <v>506387.72509847663</v>
      </c>
      <c r="S433" s="122">
        <f t="shared" si="26"/>
        <v>-8308.7173829558888</v>
      </c>
      <c r="T433" s="126">
        <f t="shared" si="27"/>
        <v>-1.6142946982299421E-2</v>
      </c>
    </row>
    <row r="434" spans="1:20" s="115" customFormat="1" ht="13" x14ac:dyDescent="0.3">
      <c r="A434" s="115">
        <v>428</v>
      </c>
      <c r="B434" s="124" t="s">
        <v>43</v>
      </c>
      <c r="C434" s="117">
        <v>8.9999999999999983E-2</v>
      </c>
      <c r="D434" s="118">
        <v>23.324137116666662</v>
      </c>
      <c r="E434" s="119">
        <v>0.54283566141838613</v>
      </c>
      <c r="F434" s="120">
        <v>1</v>
      </c>
      <c r="G434" s="119">
        <v>0.26913426066918233</v>
      </c>
      <c r="H434" s="117">
        <v>9.9999999999999992E-2</v>
      </c>
      <c r="I434" s="115">
        <v>0</v>
      </c>
      <c r="J434" s="120">
        <v>1</v>
      </c>
      <c r="K434" s="115" t="s">
        <v>34</v>
      </c>
      <c r="L434" s="125">
        <v>13813.176165016166</v>
      </c>
      <c r="M434" s="122">
        <v>13815.149886772668</v>
      </c>
      <c r="N434" s="122">
        <f t="shared" si="24"/>
        <v>1.9737217565016181</v>
      </c>
      <c r="O434" s="126">
        <f t="shared" si="25"/>
        <v>1.4288688806419114E-4</v>
      </c>
      <c r="Q434" s="125">
        <v>15144.586165016166</v>
      </c>
      <c r="R434" s="122">
        <v>15146.559886772668</v>
      </c>
      <c r="S434" s="122">
        <f t="shared" si="26"/>
        <v>1.9737217565016181</v>
      </c>
      <c r="T434" s="126">
        <f t="shared" si="27"/>
        <v>1.303252353676652E-4</v>
      </c>
    </row>
    <row r="435" spans="1:20" s="115" customFormat="1" ht="13" x14ac:dyDescent="0.3">
      <c r="A435" s="115">
        <v>429</v>
      </c>
      <c r="B435" s="124" t="s">
        <v>43</v>
      </c>
      <c r="C435" s="117">
        <v>1.402292166666667</v>
      </c>
      <c r="D435" s="118">
        <v>296.92989816666665</v>
      </c>
      <c r="E435" s="119">
        <v>0.27750939134670094</v>
      </c>
      <c r="F435" s="120">
        <v>1</v>
      </c>
      <c r="G435" s="119">
        <v>0.33881033261095184</v>
      </c>
      <c r="H435" s="117">
        <v>1.4600000000000002</v>
      </c>
      <c r="I435" s="115">
        <v>0</v>
      </c>
      <c r="J435" s="120">
        <v>1</v>
      </c>
      <c r="K435" s="115" t="s">
        <v>34</v>
      </c>
      <c r="L435" s="125">
        <v>28984.230990398337</v>
      </c>
      <c r="M435" s="122">
        <v>28760.199824853335</v>
      </c>
      <c r="N435" s="122">
        <f t="shared" si="24"/>
        <v>-224.0311655450023</v>
      </c>
      <c r="O435" s="126">
        <f t="shared" si="25"/>
        <v>-7.7294155438941102E-3</v>
      </c>
      <c r="Q435" s="125">
        <v>48742.572657065</v>
      </c>
      <c r="R435" s="122">
        <v>48518.541491519994</v>
      </c>
      <c r="S435" s="122">
        <f t="shared" si="26"/>
        <v>-224.03116554500593</v>
      </c>
      <c r="T435" s="126">
        <f t="shared" si="27"/>
        <v>-4.5962113473412176E-3</v>
      </c>
    </row>
    <row r="436" spans="1:20" s="115" customFormat="1" ht="13" x14ac:dyDescent="0.3">
      <c r="A436" s="115">
        <v>430</v>
      </c>
      <c r="B436" s="124" t="s">
        <v>43</v>
      </c>
      <c r="C436" s="117">
        <v>10.980000000000002</v>
      </c>
      <c r="D436" s="118">
        <v>5106.2097143333331</v>
      </c>
      <c r="E436" s="119">
        <v>0.54329904186087563</v>
      </c>
      <c r="F436" s="120">
        <v>1</v>
      </c>
      <c r="G436" s="119">
        <v>0.19339543924465852</v>
      </c>
      <c r="H436" s="117">
        <v>12.200000000000001</v>
      </c>
      <c r="I436" s="115">
        <v>0</v>
      </c>
      <c r="J436" s="120">
        <v>1</v>
      </c>
      <c r="K436" s="115" t="s">
        <v>34</v>
      </c>
      <c r="L436" s="125">
        <v>189246.17813457665</v>
      </c>
      <c r="M436" s="122">
        <v>194692.16005308004</v>
      </c>
      <c r="N436" s="122">
        <f t="shared" si="24"/>
        <v>5445.9819185033848</v>
      </c>
      <c r="O436" s="126">
        <f t="shared" si="25"/>
        <v>2.8777235937788085E-2</v>
      </c>
      <c r="Q436" s="125">
        <v>475974.98230124329</v>
      </c>
      <c r="R436" s="122">
        <v>481420.96421974665</v>
      </c>
      <c r="S436" s="122">
        <f t="shared" si="26"/>
        <v>5445.9819185033557</v>
      </c>
      <c r="T436" s="126">
        <f t="shared" si="27"/>
        <v>1.1441739841394875E-2</v>
      </c>
    </row>
    <row r="437" spans="1:20" s="115" customFormat="1" ht="13" x14ac:dyDescent="0.3">
      <c r="A437" s="115">
        <v>431</v>
      </c>
      <c r="B437" s="124" t="s">
        <v>43</v>
      </c>
      <c r="C437" s="117">
        <v>9</v>
      </c>
      <c r="D437" s="118">
        <v>4242.9373303333332</v>
      </c>
      <c r="E437" s="119">
        <v>0.78976057045517234</v>
      </c>
      <c r="F437" s="120">
        <v>1</v>
      </c>
      <c r="G437" s="119">
        <v>9.8687975389536886E-2</v>
      </c>
      <c r="H437" s="117">
        <v>10</v>
      </c>
      <c r="I437" s="115">
        <v>0</v>
      </c>
      <c r="J437" s="120">
        <v>1</v>
      </c>
      <c r="K437" s="115" t="s">
        <v>34</v>
      </c>
      <c r="L437" s="125">
        <v>161106.58118133669</v>
      </c>
      <c r="M437" s="122">
        <v>165528.35530229335</v>
      </c>
      <c r="N437" s="122">
        <f t="shared" si="24"/>
        <v>4421.7741209566593</v>
      </c>
      <c r="O437" s="126">
        <f t="shared" si="25"/>
        <v>2.7446266245198539E-2</v>
      </c>
      <c r="Q437" s="125">
        <v>396141.58118133666</v>
      </c>
      <c r="R437" s="122">
        <v>400563.35530229332</v>
      </c>
      <c r="S437" s="122">
        <f t="shared" si="26"/>
        <v>4421.7741209566593</v>
      </c>
      <c r="T437" s="126">
        <f t="shared" si="27"/>
        <v>1.1162105497156988E-2</v>
      </c>
    </row>
    <row r="438" spans="1:20" s="115" customFormat="1" ht="13" x14ac:dyDescent="0.3">
      <c r="A438" s="115">
        <v>432</v>
      </c>
      <c r="B438" s="124" t="s">
        <v>43</v>
      </c>
      <c r="C438" s="117">
        <v>9.0900000000000016</v>
      </c>
      <c r="D438" s="118">
        <v>134.46470086666665</v>
      </c>
      <c r="E438" s="119">
        <v>2.4935051869374909E-2</v>
      </c>
      <c r="F438" s="120">
        <v>0.45908999999999983</v>
      </c>
      <c r="G438" s="119">
        <v>1</v>
      </c>
      <c r="H438" s="117">
        <v>10.099999999999998</v>
      </c>
      <c r="I438" s="115">
        <v>11.900000000000004</v>
      </c>
      <c r="J438" s="120">
        <v>1</v>
      </c>
      <c r="K438" s="115" t="s">
        <v>35</v>
      </c>
      <c r="L438" s="125">
        <v>62025.192935495339</v>
      </c>
      <c r="M438" s="122">
        <v>57096.345421922677</v>
      </c>
      <c r="N438" s="122">
        <f t="shared" si="24"/>
        <v>-4928.8475135726621</v>
      </c>
      <c r="O438" s="126">
        <f t="shared" si="25"/>
        <v>-7.9465250816688968E-2</v>
      </c>
      <c r="Q438" s="125">
        <v>78292.121268828676</v>
      </c>
      <c r="R438" s="122">
        <v>73363.273755256014</v>
      </c>
      <c r="S438" s="122">
        <f t="shared" si="26"/>
        <v>-4928.8475135726621</v>
      </c>
      <c r="T438" s="126">
        <f t="shared" si="27"/>
        <v>-6.2954578745524931E-2</v>
      </c>
    </row>
    <row r="439" spans="1:20" s="115" customFormat="1" ht="13" x14ac:dyDescent="0.3">
      <c r="A439" s="115">
        <v>433</v>
      </c>
      <c r="B439" s="124" t="s">
        <v>43</v>
      </c>
      <c r="C439" s="117">
        <v>44.579393333333336</v>
      </c>
      <c r="D439" s="118">
        <v>20768.548180833335</v>
      </c>
      <c r="E439" s="119">
        <v>0.61545540135260468</v>
      </c>
      <c r="F439" s="120">
        <v>1</v>
      </c>
      <c r="G439" s="119">
        <v>4.6777508620025166E-2</v>
      </c>
      <c r="H439" s="117">
        <v>49.300000000000004</v>
      </c>
      <c r="I439" s="115">
        <v>0</v>
      </c>
      <c r="J439" s="120">
        <v>1</v>
      </c>
      <c r="K439" s="115" t="s">
        <v>34</v>
      </c>
      <c r="L439" s="125">
        <v>776256.76026055834</v>
      </c>
      <c r="M439" s="122">
        <v>755673.6492303001</v>
      </c>
      <c r="N439" s="122">
        <f t="shared" si="24"/>
        <v>-20583.111030258238</v>
      </c>
      <c r="O439" s="126">
        <f t="shared" si="25"/>
        <v>-2.6515854140000419E-2</v>
      </c>
      <c r="Q439" s="125">
        <v>2008094.6969272252</v>
      </c>
      <c r="R439" s="122">
        <v>1987511.585896967</v>
      </c>
      <c r="S439" s="122">
        <f t="shared" si="26"/>
        <v>-20583.111030258238</v>
      </c>
      <c r="T439" s="126">
        <f t="shared" si="27"/>
        <v>-1.0250069910425237E-2</v>
      </c>
    </row>
    <row r="440" spans="1:20" s="115" customFormat="1" ht="13" x14ac:dyDescent="0.3">
      <c r="A440" s="115">
        <v>434</v>
      </c>
      <c r="B440" s="124" t="s">
        <v>43</v>
      </c>
      <c r="C440" s="117">
        <v>24.171064666666666</v>
      </c>
      <c r="D440" s="118">
        <v>13422.005264166668</v>
      </c>
      <c r="E440" s="119">
        <v>0.73691260926853575</v>
      </c>
      <c r="F440" s="120">
        <v>1</v>
      </c>
      <c r="G440" s="119">
        <v>0.47505036117978749</v>
      </c>
      <c r="H440" s="117">
        <v>24</v>
      </c>
      <c r="I440" s="115">
        <v>0</v>
      </c>
      <c r="J440" s="120">
        <v>1</v>
      </c>
      <c r="K440" s="115" t="s">
        <v>34</v>
      </c>
      <c r="L440" s="125">
        <v>355476.14369772497</v>
      </c>
      <c r="M440" s="122">
        <v>399314.55308296665</v>
      </c>
      <c r="N440" s="122">
        <f t="shared" si="24"/>
        <v>43838.409385241685</v>
      </c>
      <c r="O440" s="126">
        <f t="shared" si="25"/>
        <v>0.12332307009192485</v>
      </c>
      <c r="Q440" s="125">
        <v>1051546.6211977249</v>
      </c>
      <c r="R440" s="122">
        <v>1095385.0305829667</v>
      </c>
      <c r="S440" s="122">
        <f t="shared" si="26"/>
        <v>43838.409385241801</v>
      </c>
      <c r="T440" s="126">
        <f t="shared" si="27"/>
        <v>4.1689458652160657E-2</v>
      </c>
    </row>
    <row r="441" spans="1:20" s="115" customFormat="1" ht="13" x14ac:dyDescent="0.3">
      <c r="A441" s="115">
        <v>435</v>
      </c>
      <c r="B441" s="124" t="s">
        <v>43</v>
      </c>
      <c r="C441" s="117">
        <v>50.950575000000008</v>
      </c>
      <c r="D441" s="118">
        <v>20056.440906666667</v>
      </c>
      <c r="E441" s="119">
        <v>0.56008064030740579</v>
      </c>
      <c r="F441" s="120">
        <v>1</v>
      </c>
      <c r="G441" s="119">
        <v>7.6960945348201304E-2</v>
      </c>
      <c r="H441" s="117">
        <v>54</v>
      </c>
      <c r="I441" s="115">
        <v>0</v>
      </c>
      <c r="J441" s="120">
        <v>1</v>
      </c>
      <c r="K441" s="115" t="s">
        <v>34</v>
      </c>
      <c r="L441" s="125">
        <v>815063.20251606673</v>
      </c>
      <c r="M441" s="122">
        <v>777679.15907786682</v>
      </c>
      <c r="N441" s="122">
        <f t="shared" si="24"/>
        <v>-37384.043438199908</v>
      </c>
      <c r="O441" s="126">
        <f t="shared" si="25"/>
        <v>-4.5866435047977751E-2</v>
      </c>
      <c r="Q441" s="125">
        <v>2021839.3566827336</v>
      </c>
      <c r="R441" s="122">
        <v>1984455.3132445337</v>
      </c>
      <c r="S441" s="122">
        <f t="shared" si="26"/>
        <v>-37384.043438199908</v>
      </c>
      <c r="T441" s="126">
        <f t="shared" si="27"/>
        <v>-1.8490115604207321E-2</v>
      </c>
    </row>
    <row r="442" spans="1:20" s="115" customFormat="1" ht="13" x14ac:dyDescent="0.3">
      <c r="A442" s="115">
        <v>436</v>
      </c>
      <c r="B442" s="124" t="s">
        <v>43</v>
      </c>
      <c r="C442" s="117">
        <v>9.81</v>
      </c>
      <c r="D442" s="118">
        <v>4009.0141255833328</v>
      </c>
      <c r="E442" s="119">
        <v>0.56855783267971949</v>
      </c>
      <c r="F442" s="120">
        <v>1</v>
      </c>
      <c r="G442" s="119">
        <v>6.7514437859796939E-2</v>
      </c>
      <c r="H442" s="117">
        <v>10.900000000000004</v>
      </c>
      <c r="I442" s="115">
        <v>0</v>
      </c>
      <c r="J442" s="120">
        <v>1</v>
      </c>
      <c r="K442" s="115" t="s">
        <v>34</v>
      </c>
      <c r="L442" s="125">
        <v>177263.48883998088</v>
      </c>
      <c r="M442" s="122">
        <v>174272.68349622999</v>
      </c>
      <c r="N442" s="122">
        <f t="shared" si="24"/>
        <v>-2990.8053437508934</v>
      </c>
      <c r="O442" s="126">
        <f t="shared" si="25"/>
        <v>-1.6872088907438521E-2</v>
      </c>
      <c r="Q442" s="125">
        <v>414953.52133998089</v>
      </c>
      <c r="R442" s="122">
        <v>411962.71599623002</v>
      </c>
      <c r="S442" s="122">
        <f t="shared" si="26"/>
        <v>-2990.8053437508643</v>
      </c>
      <c r="T442" s="126">
        <f t="shared" si="27"/>
        <v>-7.2075670887015546E-3</v>
      </c>
    </row>
    <row r="443" spans="1:20" s="115" customFormat="1" ht="13" x14ac:dyDescent="0.3">
      <c r="A443" s="115">
        <v>437</v>
      </c>
      <c r="B443" s="124" t="s">
        <v>43</v>
      </c>
      <c r="C443" s="117">
        <v>36.360000000000007</v>
      </c>
      <c r="D443" s="118">
        <v>6931.7626226666662</v>
      </c>
      <c r="E443" s="119">
        <v>0.47110935638086116</v>
      </c>
      <c r="F443" s="120">
        <v>1</v>
      </c>
      <c r="G443" s="119">
        <v>0.39461491512759839</v>
      </c>
      <c r="H443" s="117">
        <v>40.399999999999991</v>
      </c>
      <c r="I443" s="115">
        <v>0</v>
      </c>
      <c r="J443" s="120">
        <v>1</v>
      </c>
      <c r="K443" s="115" t="s">
        <v>34</v>
      </c>
      <c r="L443" s="125">
        <v>348706.35152949335</v>
      </c>
      <c r="M443" s="122">
        <v>342031.29013908003</v>
      </c>
      <c r="N443" s="122">
        <f t="shared" si="24"/>
        <v>-6675.0613904133206</v>
      </c>
      <c r="O443" s="126">
        <f t="shared" si="25"/>
        <v>-1.9142356774217658E-2</v>
      </c>
      <c r="Q443" s="125">
        <v>739152.63652949338</v>
      </c>
      <c r="R443" s="122">
        <v>732477.57513907994</v>
      </c>
      <c r="S443" s="122">
        <f t="shared" si="26"/>
        <v>-6675.061390413437</v>
      </c>
      <c r="T443" s="126">
        <f t="shared" si="27"/>
        <v>-9.0306941496610515E-3</v>
      </c>
    </row>
    <row r="444" spans="1:20" s="115" customFormat="1" ht="13" x14ac:dyDescent="0.3">
      <c r="A444" s="115">
        <v>438</v>
      </c>
      <c r="B444" s="124" t="s">
        <v>43</v>
      </c>
      <c r="C444" s="117">
        <v>3.5564810666666653</v>
      </c>
      <c r="D444" s="118">
        <v>1418.8553744999999</v>
      </c>
      <c r="E444" s="119">
        <v>0.51276914566306042</v>
      </c>
      <c r="F444" s="120">
        <v>1</v>
      </c>
      <c r="G444" s="119">
        <v>0.23900941237111772</v>
      </c>
      <c r="H444" s="117">
        <v>3.899999999999999</v>
      </c>
      <c r="I444" s="115">
        <v>0</v>
      </c>
      <c r="J444" s="120">
        <v>1</v>
      </c>
      <c r="K444" s="115" t="s">
        <v>34</v>
      </c>
      <c r="L444" s="125">
        <v>68288.623250061661</v>
      </c>
      <c r="M444" s="122">
        <v>69017.202775926664</v>
      </c>
      <c r="N444" s="122">
        <f t="shared" si="24"/>
        <v>728.57952586500323</v>
      </c>
      <c r="O444" s="126">
        <f t="shared" si="25"/>
        <v>1.066912014314691E-2</v>
      </c>
      <c r="Q444" s="125">
        <v>149927.12991672833</v>
      </c>
      <c r="R444" s="122">
        <v>150655.70944259333</v>
      </c>
      <c r="S444" s="122">
        <f t="shared" si="26"/>
        <v>728.57952586500323</v>
      </c>
      <c r="T444" s="126">
        <f t="shared" si="27"/>
        <v>4.8595576148870905E-3</v>
      </c>
    </row>
    <row r="445" spans="1:20" s="115" customFormat="1" ht="13" x14ac:dyDescent="0.3">
      <c r="A445" s="115">
        <v>439</v>
      </c>
      <c r="B445" s="124" t="s">
        <v>43</v>
      </c>
      <c r="C445" s="117">
        <v>2.2176000000000005</v>
      </c>
      <c r="D445" s="118">
        <v>292.04994586666669</v>
      </c>
      <c r="E445" s="119">
        <v>0.21774279557635032</v>
      </c>
      <c r="F445" s="120">
        <v>1</v>
      </c>
      <c r="G445" s="119">
        <v>0.48022418540583411</v>
      </c>
      <c r="H445" s="117">
        <v>2.4600000000000004</v>
      </c>
      <c r="I445" s="115">
        <v>0</v>
      </c>
      <c r="J445" s="120">
        <v>1</v>
      </c>
      <c r="K445" s="115" t="s">
        <v>34</v>
      </c>
      <c r="L445" s="125">
        <v>36567.108325745336</v>
      </c>
      <c r="M445" s="122">
        <v>35236.976495155992</v>
      </c>
      <c r="N445" s="122">
        <f t="shared" si="24"/>
        <v>-1330.1318305893437</v>
      </c>
      <c r="O445" s="126">
        <f t="shared" si="25"/>
        <v>-3.6375089294464522E-2</v>
      </c>
      <c r="Q445" s="125">
        <v>57780.55832574534</v>
      </c>
      <c r="R445" s="122">
        <v>56450.426495155989</v>
      </c>
      <c r="S445" s="122">
        <f t="shared" si="26"/>
        <v>-1330.131830589351</v>
      </c>
      <c r="T445" s="126">
        <f t="shared" si="27"/>
        <v>-2.3020404598559977E-2</v>
      </c>
    </row>
    <row r="446" spans="1:20" s="115" customFormat="1" ht="13" x14ac:dyDescent="0.3">
      <c r="A446" s="115">
        <v>440</v>
      </c>
      <c r="B446" s="124" t="s">
        <v>43</v>
      </c>
      <c r="C446" s="117">
        <v>0.62490000000000012</v>
      </c>
      <c r="D446" s="118">
        <v>109.24188906666666</v>
      </c>
      <c r="E446" s="119">
        <v>0.29828107734364118</v>
      </c>
      <c r="F446" s="120">
        <v>1</v>
      </c>
      <c r="G446" s="119">
        <v>0.51971610679768399</v>
      </c>
      <c r="H446" s="117">
        <v>0.6100000000000001</v>
      </c>
      <c r="I446" s="115">
        <v>0</v>
      </c>
      <c r="J446" s="120">
        <v>1</v>
      </c>
      <c r="K446" s="115" t="s">
        <v>34</v>
      </c>
      <c r="L446" s="125">
        <v>19190.738076263999</v>
      </c>
      <c r="M446" s="122">
        <v>19145.708832232001</v>
      </c>
      <c r="N446" s="122">
        <f t="shared" si="24"/>
        <v>-45.029244031997223</v>
      </c>
      <c r="O446" s="126">
        <f t="shared" si="25"/>
        <v>-2.3464050133481574E-3</v>
      </c>
      <c r="Q446" s="125">
        <v>24924.938076263999</v>
      </c>
      <c r="R446" s="122">
        <v>24879.908832232002</v>
      </c>
      <c r="S446" s="122">
        <f t="shared" si="26"/>
        <v>-45.029244031997223</v>
      </c>
      <c r="T446" s="126">
        <f t="shared" si="27"/>
        <v>-1.80659401817646E-3</v>
      </c>
    </row>
    <row r="447" spans="1:20" s="115" customFormat="1" ht="13" x14ac:dyDescent="0.3">
      <c r="A447" s="115">
        <v>441</v>
      </c>
      <c r="B447" s="124" t="s">
        <v>43</v>
      </c>
      <c r="C447" s="117">
        <v>2.4630391666666669</v>
      </c>
      <c r="D447" s="118">
        <v>457.53106007499997</v>
      </c>
      <c r="E447" s="119">
        <v>0.24639562539030591</v>
      </c>
      <c r="F447" s="120">
        <v>1</v>
      </c>
      <c r="G447" s="119">
        <v>0.59379549440961121</v>
      </c>
      <c r="H447" s="117">
        <v>1.18</v>
      </c>
      <c r="I447" s="115">
        <v>0</v>
      </c>
      <c r="J447" s="120">
        <v>1</v>
      </c>
      <c r="K447" s="115" t="s">
        <v>34</v>
      </c>
      <c r="L447" s="125">
        <v>39017.427643424919</v>
      </c>
      <c r="M447" s="122">
        <v>38829.690425767665</v>
      </c>
      <c r="N447" s="122">
        <f t="shared" si="24"/>
        <v>-187.7372176572535</v>
      </c>
      <c r="O447" s="126">
        <f t="shared" si="25"/>
        <v>-4.8116246763615211E-3</v>
      </c>
      <c r="Q447" s="125">
        <v>67482.206810091593</v>
      </c>
      <c r="R447" s="122">
        <v>67294.46959243434</v>
      </c>
      <c r="S447" s="122">
        <f t="shared" si="26"/>
        <v>-187.7372176572535</v>
      </c>
      <c r="T447" s="126">
        <f t="shared" si="27"/>
        <v>-2.7820254631799983E-3</v>
      </c>
    </row>
    <row r="448" spans="1:20" s="115" customFormat="1" ht="13" x14ac:dyDescent="0.3">
      <c r="A448" s="115">
        <v>442</v>
      </c>
      <c r="B448" s="124" t="s">
        <v>43</v>
      </c>
      <c r="C448" s="117">
        <v>2.52</v>
      </c>
      <c r="D448" s="118">
        <v>30.359388091666663</v>
      </c>
      <c r="E448" s="119">
        <v>4.3365403845701325E-2</v>
      </c>
      <c r="F448" s="120">
        <v>1</v>
      </c>
      <c r="G448" s="119">
        <v>0.90097313601369133</v>
      </c>
      <c r="H448" s="117">
        <v>2.8000000000000003</v>
      </c>
      <c r="I448" s="115">
        <v>0</v>
      </c>
      <c r="J448" s="120">
        <v>1</v>
      </c>
      <c r="K448" s="115" t="s">
        <v>34</v>
      </c>
      <c r="L448" s="125">
        <v>31954.57160940675</v>
      </c>
      <c r="M448" s="122">
        <v>30126.707565352335</v>
      </c>
      <c r="N448" s="122">
        <f t="shared" si="24"/>
        <v>-1827.864044054415</v>
      </c>
      <c r="O448" s="126">
        <f t="shared" si="25"/>
        <v>-5.7201957403689004E-2</v>
      </c>
      <c r="Q448" s="125">
        <v>33657.788276073414</v>
      </c>
      <c r="R448" s="122">
        <v>31829.924232019002</v>
      </c>
      <c r="S448" s="122">
        <f t="shared" si="26"/>
        <v>-1827.8640440544114</v>
      </c>
      <c r="T448" s="126">
        <f t="shared" si="27"/>
        <v>-5.4307313037375064E-2</v>
      </c>
    </row>
    <row r="449" spans="1:20" s="115" customFormat="1" ht="13" x14ac:dyDescent="0.3">
      <c r="A449" s="115">
        <v>443</v>
      </c>
      <c r="B449" s="124" t="s">
        <v>43</v>
      </c>
      <c r="C449" s="117">
        <v>23.746936000000005</v>
      </c>
      <c r="D449" s="118">
        <v>8328.3873079999994</v>
      </c>
      <c r="E449" s="119">
        <v>0.46534362997473822</v>
      </c>
      <c r="F449" s="120">
        <v>0.68602999999999981</v>
      </c>
      <c r="G449" s="119">
        <v>0.72547047512587426</v>
      </c>
      <c r="H449" s="117">
        <v>26.22</v>
      </c>
      <c r="I449" s="115">
        <v>12</v>
      </c>
      <c r="J449" s="120">
        <v>1</v>
      </c>
      <c r="K449" s="115" t="s">
        <v>35</v>
      </c>
      <c r="L449" s="125">
        <v>243251.86387454669</v>
      </c>
      <c r="M449" s="122">
        <v>271847.60705344001</v>
      </c>
      <c r="N449" s="122">
        <f t="shared" si="24"/>
        <v>28595.743178893317</v>
      </c>
      <c r="O449" s="126">
        <f t="shared" si="25"/>
        <v>0.11755611128077983</v>
      </c>
      <c r="Q449" s="125">
        <v>628367.24970787996</v>
      </c>
      <c r="R449" s="122">
        <v>656962.99288677331</v>
      </c>
      <c r="S449" s="122">
        <f t="shared" si="26"/>
        <v>28595.743178893346</v>
      </c>
      <c r="T449" s="126">
        <f t="shared" si="27"/>
        <v>4.5508010152004494E-2</v>
      </c>
    </row>
    <row r="450" spans="1:20" s="115" customFormat="1" ht="13" x14ac:dyDescent="0.3">
      <c r="A450" s="115">
        <v>444</v>
      </c>
      <c r="B450" s="124" t="s">
        <v>43</v>
      </c>
      <c r="C450" s="117">
        <v>8.3126046666666671</v>
      </c>
      <c r="D450" s="118">
        <v>4767.7614739999999</v>
      </c>
      <c r="E450" s="119">
        <v>0.75319885624064886</v>
      </c>
      <c r="F450" s="120">
        <v>1</v>
      </c>
      <c r="G450" s="119">
        <v>4.6117898321292317E-2</v>
      </c>
      <c r="H450" s="117">
        <v>9.2000000000000011</v>
      </c>
      <c r="I450" s="115">
        <v>0</v>
      </c>
      <c r="J450" s="120">
        <v>1</v>
      </c>
      <c r="K450" s="115" t="s">
        <v>34</v>
      </c>
      <c r="L450" s="125">
        <v>173393.31165014001</v>
      </c>
      <c r="M450" s="122">
        <v>177567.03909365329</v>
      </c>
      <c r="N450" s="122">
        <f t="shared" si="24"/>
        <v>4173.7274435132858</v>
      </c>
      <c r="O450" s="126">
        <f t="shared" si="25"/>
        <v>2.4070867577261106E-2</v>
      </c>
      <c r="Q450" s="125">
        <v>442927.33831680659</v>
      </c>
      <c r="R450" s="122">
        <v>447101.06576031994</v>
      </c>
      <c r="S450" s="122">
        <f t="shared" si="26"/>
        <v>4173.727443513344</v>
      </c>
      <c r="T450" s="126">
        <f t="shared" si="27"/>
        <v>9.4230522310367274E-3</v>
      </c>
    </row>
    <row r="451" spans="1:20" s="115" customFormat="1" ht="13" x14ac:dyDescent="0.3">
      <c r="A451" s="115">
        <v>445</v>
      </c>
      <c r="B451" s="124" t="s">
        <v>43</v>
      </c>
      <c r="C451" s="117">
        <v>4.1645150000000006</v>
      </c>
      <c r="D451" s="118">
        <v>1150.6812083583334</v>
      </c>
      <c r="E451" s="119">
        <v>0.34934071871113326</v>
      </c>
      <c r="F451" s="120">
        <v>1</v>
      </c>
      <c r="G451" s="119">
        <v>0.4818209340547146</v>
      </c>
      <c r="H451" s="117">
        <v>4.2999999999999989</v>
      </c>
      <c r="I451" s="115">
        <v>0</v>
      </c>
      <c r="J451" s="120">
        <v>1</v>
      </c>
      <c r="K451" s="115" t="s">
        <v>34</v>
      </c>
      <c r="L451" s="125">
        <v>65432.928245869429</v>
      </c>
      <c r="M451" s="122">
        <v>65720.269933167001</v>
      </c>
      <c r="N451" s="122">
        <f t="shared" si="24"/>
        <v>287.34168729757221</v>
      </c>
      <c r="O451" s="126">
        <f t="shared" si="25"/>
        <v>4.3913927589769933E-3</v>
      </c>
      <c r="Q451" s="125">
        <v>131351.32074586942</v>
      </c>
      <c r="R451" s="122">
        <v>131638.66243316699</v>
      </c>
      <c r="S451" s="122">
        <f t="shared" si="26"/>
        <v>287.34168729756493</v>
      </c>
      <c r="T451" s="126">
        <f t="shared" si="27"/>
        <v>2.1875812566323274E-3</v>
      </c>
    </row>
    <row r="452" spans="1:20" s="115" customFormat="1" ht="13" x14ac:dyDescent="0.3">
      <c r="A452" s="115">
        <v>446</v>
      </c>
      <c r="B452" s="124" t="s">
        <v>43</v>
      </c>
      <c r="C452" s="117">
        <v>7.3468526666666678</v>
      </c>
      <c r="D452" s="118">
        <v>2803.6479843333327</v>
      </c>
      <c r="E452" s="119">
        <v>0.45748081712660144</v>
      </c>
      <c r="F452" s="120">
        <v>1</v>
      </c>
      <c r="G452" s="119">
        <v>0.22551655039897667</v>
      </c>
      <c r="H452" s="117">
        <v>8</v>
      </c>
      <c r="I452" s="115">
        <v>0</v>
      </c>
      <c r="J452" s="120">
        <v>1</v>
      </c>
      <c r="K452" s="115" t="s">
        <v>34</v>
      </c>
      <c r="L452" s="125">
        <v>125428.11108411</v>
      </c>
      <c r="M452" s="122">
        <v>126157.82174251332</v>
      </c>
      <c r="N452" s="122">
        <f t="shared" si="24"/>
        <v>729.71065840331721</v>
      </c>
      <c r="O452" s="126">
        <f t="shared" si="25"/>
        <v>5.8177600866043929E-3</v>
      </c>
      <c r="Q452" s="125">
        <v>283543.14775077667</v>
      </c>
      <c r="R452" s="122">
        <v>284272.85840917996</v>
      </c>
      <c r="S452" s="122">
        <f t="shared" si="26"/>
        <v>729.71065840328811</v>
      </c>
      <c r="T452" s="126">
        <f t="shared" si="27"/>
        <v>2.5735436182879484E-3</v>
      </c>
    </row>
    <row r="453" spans="1:20" s="115" customFormat="1" ht="13" x14ac:dyDescent="0.3">
      <c r="A453" s="115">
        <v>447</v>
      </c>
      <c r="B453" s="124" t="s">
        <v>43</v>
      </c>
      <c r="C453" s="117">
        <v>11.97</v>
      </c>
      <c r="D453" s="118">
        <v>6061.6992036666661</v>
      </c>
      <c r="E453" s="119">
        <v>0.70439276987686639</v>
      </c>
      <c r="F453" s="120">
        <v>1</v>
      </c>
      <c r="G453" s="119">
        <v>0.11621045045564193</v>
      </c>
      <c r="H453" s="117">
        <v>13.300000000000002</v>
      </c>
      <c r="I453" s="115">
        <v>0</v>
      </c>
      <c r="J453" s="120">
        <v>1</v>
      </c>
      <c r="K453" s="115" t="s">
        <v>34</v>
      </c>
      <c r="L453" s="125">
        <v>221688.90238406998</v>
      </c>
      <c r="M453" s="122">
        <v>225905.07309282664</v>
      </c>
      <c r="N453" s="122">
        <f t="shared" si="24"/>
        <v>4216.170708756661</v>
      </c>
      <c r="O453" s="126">
        <f t="shared" si="25"/>
        <v>1.9018411221380222E-2</v>
      </c>
      <c r="Q453" s="125">
        <v>566690.3532174034</v>
      </c>
      <c r="R453" s="122">
        <v>570906.52392616007</v>
      </c>
      <c r="S453" s="122">
        <f t="shared" si="26"/>
        <v>4216.170708756661</v>
      </c>
      <c r="T453" s="126">
        <f t="shared" si="27"/>
        <v>7.4399902606762424E-3</v>
      </c>
    </row>
    <row r="454" spans="1:20" s="115" customFormat="1" ht="13" x14ac:dyDescent="0.3">
      <c r="A454" s="115">
        <v>448</v>
      </c>
      <c r="B454" s="124" t="s">
        <v>43</v>
      </c>
      <c r="C454" s="117">
        <v>0.79819356666666674</v>
      </c>
      <c r="D454" s="118">
        <v>185.64320664166667</v>
      </c>
      <c r="E454" s="119">
        <v>0.30078199479448536</v>
      </c>
      <c r="F454" s="120">
        <v>1</v>
      </c>
      <c r="G454" s="119">
        <v>0.64845920147115366</v>
      </c>
      <c r="H454" s="117">
        <v>0.70000000000000007</v>
      </c>
      <c r="I454" s="115">
        <v>0</v>
      </c>
      <c r="J454" s="120">
        <v>1</v>
      </c>
      <c r="K454" s="115" t="s">
        <v>34</v>
      </c>
      <c r="L454" s="125">
        <v>22466.663801713919</v>
      </c>
      <c r="M454" s="122">
        <v>22317.323253199665</v>
      </c>
      <c r="N454" s="122">
        <f t="shared" si="24"/>
        <v>-149.3405485142539</v>
      </c>
      <c r="O454" s="126">
        <f t="shared" si="25"/>
        <v>-6.6472062711358647E-3</v>
      </c>
      <c r="Q454" s="125">
        <v>33560.717135047256</v>
      </c>
      <c r="R454" s="122">
        <v>33411.376586532999</v>
      </c>
      <c r="S454" s="122">
        <f t="shared" si="26"/>
        <v>-149.34054851425753</v>
      </c>
      <c r="T454" s="126">
        <f t="shared" si="27"/>
        <v>-4.449861661576418E-3</v>
      </c>
    </row>
    <row r="455" spans="1:20" s="115" customFormat="1" ht="13" x14ac:dyDescent="0.3">
      <c r="A455" s="115">
        <v>449</v>
      </c>
      <c r="B455" s="124" t="s">
        <v>43</v>
      </c>
      <c r="C455" s="117">
        <v>41.982633333333332</v>
      </c>
      <c r="D455" s="118">
        <v>19653.996471666665</v>
      </c>
      <c r="E455" s="119">
        <v>0.6054295560642059</v>
      </c>
      <c r="F455" s="120">
        <v>1</v>
      </c>
      <c r="G455" s="119">
        <v>0.29610594566304549</v>
      </c>
      <c r="H455" s="117">
        <v>45</v>
      </c>
      <c r="I455" s="115">
        <v>0</v>
      </c>
      <c r="J455" s="120">
        <v>1</v>
      </c>
      <c r="K455" s="115" t="s">
        <v>34</v>
      </c>
      <c r="L455" s="125">
        <v>558379.42435021664</v>
      </c>
      <c r="M455" s="122">
        <v>573813.91961240012</v>
      </c>
      <c r="N455" s="122">
        <f t="shared" si="24"/>
        <v>15434.495262183482</v>
      </c>
      <c r="O455" s="126">
        <f t="shared" si="25"/>
        <v>2.7641590268381627E-2</v>
      </c>
      <c r="Q455" s="125">
        <v>1605530.2451835498</v>
      </c>
      <c r="R455" s="122">
        <v>1620964.7404457333</v>
      </c>
      <c r="S455" s="122">
        <f t="shared" si="26"/>
        <v>15434.495262183482</v>
      </c>
      <c r="T455" s="126">
        <f t="shared" si="27"/>
        <v>9.6133319870401798E-3</v>
      </c>
    </row>
    <row r="456" spans="1:20" s="115" customFormat="1" ht="13" x14ac:dyDescent="0.3">
      <c r="A456" s="115">
        <v>450</v>
      </c>
      <c r="B456" s="124" t="s">
        <v>43</v>
      </c>
      <c r="C456" s="117">
        <v>1.9890000000000005</v>
      </c>
      <c r="D456" s="118">
        <v>180.00095254999999</v>
      </c>
      <c r="E456" s="119">
        <v>0.30757490186703818</v>
      </c>
      <c r="F456" s="120">
        <v>1</v>
      </c>
      <c r="G456" s="119">
        <v>0.62153435871614304</v>
      </c>
      <c r="H456" s="117">
        <v>2.2100000000000004</v>
      </c>
      <c r="I456" s="115">
        <v>0</v>
      </c>
      <c r="J456" s="120">
        <v>1</v>
      </c>
      <c r="K456" s="115" t="s">
        <v>34</v>
      </c>
      <c r="L456" s="125">
        <v>31238.864155613832</v>
      </c>
      <c r="M456" s="122">
        <v>30157.619318967336</v>
      </c>
      <c r="N456" s="122">
        <f t="shared" ref="N456:N519" si="28">M456-L456</f>
        <v>-1081.244836646496</v>
      </c>
      <c r="O456" s="126">
        <f t="shared" ref="O456:O519" si="29">N456/L456</f>
        <v>-3.4612168715877883E-2</v>
      </c>
      <c r="Q456" s="125">
        <v>42435.437488947166</v>
      </c>
      <c r="R456" s="122">
        <v>41354.19265230067</v>
      </c>
      <c r="S456" s="122">
        <f t="shared" ref="S456:S519" si="30">R456-Q456</f>
        <v>-1081.244836646496</v>
      </c>
      <c r="T456" s="126">
        <f t="shared" ref="T456:T519" si="31">S456/Q456</f>
        <v>-2.5479761742249495E-2</v>
      </c>
    </row>
    <row r="457" spans="1:20" s="115" customFormat="1" ht="13" x14ac:dyDescent="0.3">
      <c r="A457" s="115">
        <v>451</v>
      </c>
      <c r="B457" s="124" t="s">
        <v>43</v>
      </c>
      <c r="C457" s="117">
        <v>0.38179239999999998</v>
      </c>
      <c r="D457" s="118">
        <v>112.43733656666667</v>
      </c>
      <c r="E457" s="119">
        <v>0.38246435118089067</v>
      </c>
      <c r="F457" s="120">
        <v>1</v>
      </c>
      <c r="G457" s="119">
        <v>0.52195479734063921</v>
      </c>
      <c r="H457" s="117">
        <v>0.39999999999999997</v>
      </c>
      <c r="I457" s="115">
        <v>0</v>
      </c>
      <c r="J457" s="120">
        <v>1</v>
      </c>
      <c r="K457" s="115" t="s">
        <v>34</v>
      </c>
      <c r="L457" s="125">
        <v>17585.524104455664</v>
      </c>
      <c r="M457" s="122">
        <v>17687.592429898668</v>
      </c>
      <c r="N457" s="122">
        <f t="shared" si="28"/>
        <v>102.06832544300414</v>
      </c>
      <c r="O457" s="126">
        <f t="shared" si="29"/>
        <v>5.8041105193528449E-3</v>
      </c>
      <c r="Q457" s="125">
        <v>24136.466604455665</v>
      </c>
      <c r="R457" s="122">
        <v>24238.534929898669</v>
      </c>
      <c r="S457" s="122">
        <f t="shared" si="30"/>
        <v>102.06832544300414</v>
      </c>
      <c r="T457" s="126">
        <f t="shared" si="31"/>
        <v>4.2288014693982598E-3</v>
      </c>
    </row>
    <row r="458" spans="1:20" s="115" customFormat="1" ht="13" x14ac:dyDescent="0.3">
      <c r="A458" s="115">
        <v>452</v>
      </c>
      <c r="B458" s="124" t="s">
        <v>43</v>
      </c>
      <c r="C458" s="117">
        <v>3.7800000000000007</v>
      </c>
      <c r="D458" s="118">
        <v>1386.4627425000001</v>
      </c>
      <c r="E458" s="119">
        <v>0.53529841170712666</v>
      </c>
      <c r="F458" s="120">
        <v>1</v>
      </c>
      <c r="G458" s="119">
        <v>0.12361123703126209</v>
      </c>
      <c r="H458" s="117">
        <v>4.2000000000000011</v>
      </c>
      <c r="I458" s="115">
        <v>0</v>
      </c>
      <c r="J458" s="120">
        <v>1</v>
      </c>
      <c r="K458" s="115" t="s">
        <v>34</v>
      </c>
      <c r="L458" s="125">
        <v>72670.313048908341</v>
      </c>
      <c r="M458" s="122">
        <v>71800.672218799984</v>
      </c>
      <c r="N458" s="122">
        <f t="shared" si="28"/>
        <v>-869.64083010835748</v>
      </c>
      <c r="O458" s="126">
        <f t="shared" si="29"/>
        <v>-1.1966933863668299E-2</v>
      </c>
      <c r="Q458" s="125">
        <v>153909.91221557499</v>
      </c>
      <c r="R458" s="122">
        <v>153040.27138546662</v>
      </c>
      <c r="S458" s="122">
        <f t="shared" si="30"/>
        <v>-869.64083010837203</v>
      </c>
      <c r="T458" s="126">
        <f t="shared" si="31"/>
        <v>-5.6503237354219495E-3</v>
      </c>
    </row>
    <row r="459" spans="1:20" s="115" customFormat="1" ht="13" x14ac:dyDescent="0.3">
      <c r="A459" s="115">
        <v>453</v>
      </c>
      <c r="B459" s="124" t="s">
        <v>43</v>
      </c>
      <c r="C459" s="117">
        <v>0.27216000000000001</v>
      </c>
      <c r="D459" s="118">
        <v>13.662588308333333</v>
      </c>
      <c r="E459" s="119">
        <v>9.6237450353653761E-2</v>
      </c>
      <c r="F459" s="120">
        <v>1</v>
      </c>
      <c r="G459" s="119">
        <v>0.79692339474372709</v>
      </c>
      <c r="H459" s="117">
        <v>0.29999999999999993</v>
      </c>
      <c r="I459" s="115">
        <v>0</v>
      </c>
      <c r="J459" s="120">
        <v>1</v>
      </c>
      <c r="K459" s="115" t="s">
        <v>34</v>
      </c>
      <c r="L459" s="125">
        <v>15129.836583030587</v>
      </c>
      <c r="M459" s="122">
        <v>14926.748324833001</v>
      </c>
      <c r="N459" s="122">
        <f t="shared" si="28"/>
        <v>-203.08825819758567</v>
      </c>
      <c r="O459" s="126">
        <f t="shared" si="29"/>
        <v>-1.3423030518741136E-2</v>
      </c>
      <c r="Q459" s="125">
        <v>16066.873249697253</v>
      </c>
      <c r="R459" s="122">
        <v>15863.784991499668</v>
      </c>
      <c r="S459" s="122">
        <f t="shared" si="30"/>
        <v>-203.08825819758567</v>
      </c>
      <c r="T459" s="126">
        <f t="shared" si="31"/>
        <v>-1.2640185494798277E-2</v>
      </c>
    </row>
    <row r="460" spans="1:20" s="115" customFormat="1" ht="13" x14ac:dyDescent="0.3">
      <c r="A460" s="115">
        <v>454</v>
      </c>
      <c r="B460" s="124" t="s">
        <v>43</v>
      </c>
      <c r="C460" s="117">
        <v>23.532169999999997</v>
      </c>
      <c r="D460" s="118">
        <v>123.95260292500001</v>
      </c>
      <c r="E460" s="119">
        <v>6.6248086742519948E-3</v>
      </c>
      <c r="F460" s="120">
        <v>0</v>
      </c>
      <c r="G460" s="119">
        <v>1</v>
      </c>
      <c r="H460" s="117">
        <v>0</v>
      </c>
      <c r="I460" s="115">
        <v>368</v>
      </c>
      <c r="J460" s="120">
        <v>1</v>
      </c>
      <c r="K460" s="115" t="s">
        <v>34</v>
      </c>
      <c r="L460" s="125">
        <v>97801.641890505081</v>
      </c>
      <c r="M460" s="122">
        <v>83120.893967572352</v>
      </c>
      <c r="N460" s="122">
        <f t="shared" si="28"/>
        <v>-14680.747922932729</v>
      </c>
      <c r="O460" s="126">
        <f t="shared" si="29"/>
        <v>-0.15010737692286111</v>
      </c>
      <c r="Q460" s="125">
        <v>119095.92355717174</v>
      </c>
      <c r="R460" s="122">
        <v>104415.17563423901</v>
      </c>
      <c r="S460" s="122">
        <f t="shared" si="30"/>
        <v>-14680.747922932729</v>
      </c>
      <c r="T460" s="126">
        <f t="shared" si="31"/>
        <v>-0.12326826548253154</v>
      </c>
    </row>
    <row r="461" spans="1:20" s="115" customFormat="1" ht="13" x14ac:dyDescent="0.3">
      <c r="A461" s="115">
        <v>455</v>
      </c>
      <c r="B461" s="124" t="s">
        <v>43</v>
      </c>
      <c r="C461" s="117">
        <v>13.344200000000001</v>
      </c>
      <c r="D461" s="118">
        <v>6790.6606602499996</v>
      </c>
      <c r="E461" s="119">
        <v>0.70470647570317757</v>
      </c>
      <c r="F461" s="120">
        <v>1</v>
      </c>
      <c r="G461" s="119">
        <v>0.16074221260327715</v>
      </c>
      <c r="H461" s="117">
        <v>11.799999999999999</v>
      </c>
      <c r="I461" s="115">
        <v>0</v>
      </c>
      <c r="J461" s="120">
        <v>1</v>
      </c>
      <c r="K461" s="115" t="s">
        <v>34</v>
      </c>
      <c r="L461" s="125">
        <v>235229.88298246081</v>
      </c>
      <c r="M461" s="122">
        <v>243765.75744080331</v>
      </c>
      <c r="N461" s="122">
        <f t="shared" si="28"/>
        <v>8535.8744583424996</v>
      </c>
      <c r="O461" s="126">
        <f t="shared" si="29"/>
        <v>3.6287372803645662E-2</v>
      </c>
      <c r="Q461" s="125">
        <v>612751.10798246076</v>
      </c>
      <c r="R461" s="122">
        <v>621286.9824408032</v>
      </c>
      <c r="S461" s="122">
        <f t="shared" si="30"/>
        <v>8535.8744583424414</v>
      </c>
      <c r="T461" s="126">
        <f t="shared" si="31"/>
        <v>1.3930410483381403E-2</v>
      </c>
    </row>
    <row r="462" spans="1:20" s="115" customFormat="1" ht="13" x14ac:dyDescent="0.3">
      <c r="A462" s="115">
        <v>456</v>
      </c>
      <c r="B462" s="124" t="s">
        <v>43</v>
      </c>
      <c r="C462" s="117">
        <v>1.92445</v>
      </c>
      <c r="D462" s="118">
        <v>79.917333333333332</v>
      </c>
      <c r="E462" s="119">
        <v>5.200256464314934E-2</v>
      </c>
      <c r="F462" s="120">
        <v>0.10157583333333331</v>
      </c>
      <c r="G462" s="119">
        <v>0.94450756881574605</v>
      </c>
      <c r="H462" s="117">
        <v>2.0399999999999996</v>
      </c>
      <c r="I462" s="115">
        <v>0</v>
      </c>
      <c r="J462" s="120">
        <v>1</v>
      </c>
      <c r="K462" s="115" t="s">
        <v>34</v>
      </c>
      <c r="L462" s="125">
        <v>14559.678346249997</v>
      </c>
      <c r="M462" s="122">
        <v>13519.465909583339</v>
      </c>
      <c r="N462" s="122">
        <f t="shared" si="28"/>
        <v>-1040.2124366666576</v>
      </c>
      <c r="O462" s="126">
        <f t="shared" si="29"/>
        <v>-7.1444740187861053E-2</v>
      </c>
      <c r="Q462" s="125">
        <v>17966.10417958333</v>
      </c>
      <c r="R462" s="122">
        <v>16925.891742916672</v>
      </c>
      <c r="S462" s="122">
        <f t="shared" si="30"/>
        <v>-1040.2124366666576</v>
      </c>
      <c r="T462" s="126">
        <f t="shared" si="31"/>
        <v>-5.7898608750624657E-2</v>
      </c>
    </row>
    <row r="463" spans="1:20" s="115" customFormat="1" ht="13" x14ac:dyDescent="0.3">
      <c r="A463" s="115">
        <v>457</v>
      </c>
      <c r="B463" s="124" t="s">
        <v>43</v>
      </c>
      <c r="C463" s="117">
        <v>21.150000000000002</v>
      </c>
      <c r="D463" s="118">
        <v>5933.8297148333331</v>
      </c>
      <c r="E463" s="119">
        <v>0.610987143649524</v>
      </c>
      <c r="F463" s="120">
        <v>0.16151000000000001</v>
      </c>
      <c r="G463" s="119">
        <v>0.10023777719164839</v>
      </c>
      <c r="H463" s="117">
        <v>23.5</v>
      </c>
      <c r="I463" s="115">
        <v>0</v>
      </c>
      <c r="J463" s="120">
        <v>2</v>
      </c>
      <c r="K463" s="115" t="s">
        <v>34</v>
      </c>
      <c r="L463" s="125">
        <v>228493.66692796501</v>
      </c>
      <c r="M463" s="122">
        <v>224358.00731741998</v>
      </c>
      <c r="N463" s="122">
        <f t="shared" si="28"/>
        <v>-4135.6596105450299</v>
      </c>
      <c r="O463" s="126">
        <f t="shared" si="29"/>
        <v>-1.809966843347496E-2</v>
      </c>
      <c r="Q463" s="125">
        <v>570459.99026129837</v>
      </c>
      <c r="R463" s="122">
        <v>566324.33065075334</v>
      </c>
      <c r="S463" s="122">
        <f t="shared" si="30"/>
        <v>-4135.6596105450299</v>
      </c>
      <c r="T463" s="126">
        <f t="shared" si="31"/>
        <v>-7.2496926710858322E-3</v>
      </c>
    </row>
    <row r="464" spans="1:20" s="115" customFormat="1" ht="13" x14ac:dyDescent="0.3">
      <c r="A464" s="115">
        <v>458</v>
      </c>
      <c r="B464" s="124" t="s">
        <v>43</v>
      </c>
      <c r="C464" s="117">
        <v>8.0251306666666657</v>
      </c>
      <c r="D464" s="118">
        <v>4948.1168413333335</v>
      </c>
      <c r="E464" s="119">
        <v>0.80973218968246286</v>
      </c>
      <c r="F464" s="120">
        <v>0.12182000000000003</v>
      </c>
      <c r="G464" s="119">
        <v>0.11492996483960505</v>
      </c>
      <c r="H464" s="117">
        <v>7.47</v>
      </c>
      <c r="I464" s="115">
        <v>0</v>
      </c>
      <c r="J464" s="120">
        <v>2</v>
      </c>
      <c r="K464" s="115" t="s">
        <v>34</v>
      </c>
      <c r="L464" s="125">
        <v>139184.24272387999</v>
      </c>
      <c r="M464" s="122">
        <v>146684.42937144</v>
      </c>
      <c r="N464" s="122">
        <f t="shared" si="28"/>
        <v>7500.1866475600109</v>
      </c>
      <c r="O464" s="126">
        <f t="shared" si="29"/>
        <v>5.3886751120521749E-2</v>
      </c>
      <c r="Q464" s="125">
        <v>409354.09189054667</v>
      </c>
      <c r="R464" s="122">
        <v>416854.27853810671</v>
      </c>
      <c r="S464" s="122">
        <f t="shared" si="30"/>
        <v>7500.18664756004</v>
      </c>
      <c r="T464" s="126">
        <f t="shared" si="31"/>
        <v>1.8322002384100863E-2</v>
      </c>
    </row>
    <row r="465" spans="1:20" s="115" customFormat="1" ht="13" x14ac:dyDescent="0.3">
      <c r="A465" s="115">
        <v>459</v>
      </c>
      <c r="B465" s="124" t="s">
        <v>43</v>
      </c>
      <c r="C465" s="117">
        <v>9.9899999999999984</v>
      </c>
      <c r="D465" s="118">
        <v>3962.7173230833328</v>
      </c>
      <c r="E465" s="119">
        <v>0.60994074220533911</v>
      </c>
      <c r="F465" s="120">
        <v>1</v>
      </c>
      <c r="G465" s="119">
        <v>9.2123006782417804E-2</v>
      </c>
      <c r="H465" s="117">
        <v>11.099999999999996</v>
      </c>
      <c r="I465" s="115">
        <v>0</v>
      </c>
      <c r="J465" s="120">
        <v>1</v>
      </c>
      <c r="K465" s="115" t="s">
        <v>34</v>
      </c>
      <c r="L465" s="125">
        <v>169071.27706803914</v>
      </c>
      <c r="M465" s="122">
        <v>169077.50772686332</v>
      </c>
      <c r="N465" s="122">
        <f t="shared" si="28"/>
        <v>6.2306588241772261</v>
      </c>
      <c r="O465" s="126">
        <f t="shared" si="29"/>
        <v>3.6852260964881871E-5</v>
      </c>
      <c r="Q465" s="125">
        <v>399468.85040137247</v>
      </c>
      <c r="R465" s="122">
        <v>399475.08106019662</v>
      </c>
      <c r="S465" s="122">
        <f t="shared" si="30"/>
        <v>6.2306588241481222</v>
      </c>
      <c r="T465" s="126">
        <f t="shared" si="31"/>
        <v>1.559735838698755E-5</v>
      </c>
    </row>
    <row r="466" spans="1:20" s="115" customFormat="1" ht="13" x14ac:dyDescent="0.3">
      <c r="A466" s="115">
        <v>460</v>
      </c>
      <c r="B466" s="124" t="s">
        <v>43</v>
      </c>
      <c r="C466" s="117">
        <v>14.490000000000002</v>
      </c>
      <c r="D466" s="118">
        <v>5514.377199583334</v>
      </c>
      <c r="E466" s="119">
        <v>0.5428861362802998</v>
      </c>
      <c r="F466" s="120">
        <v>0.26568000000000008</v>
      </c>
      <c r="G466" s="119">
        <v>0.1058722495912664</v>
      </c>
      <c r="H466" s="117">
        <v>16.099999999999998</v>
      </c>
      <c r="I466" s="115">
        <v>0</v>
      </c>
      <c r="J466" s="120">
        <v>2</v>
      </c>
      <c r="K466" s="115" t="s">
        <v>34</v>
      </c>
      <c r="L466" s="125">
        <v>209278.62538278752</v>
      </c>
      <c r="M466" s="122">
        <v>205009.15544988334</v>
      </c>
      <c r="N466" s="122">
        <f t="shared" si="28"/>
        <v>-4269.4699329041759</v>
      </c>
      <c r="O466" s="126">
        <f t="shared" si="29"/>
        <v>-2.0400888648303049E-2</v>
      </c>
      <c r="Q466" s="125">
        <v>534774.07371612091</v>
      </c>
      <c r="R466" s="122">
        <v>530504.60378321668</v>
      </c>
      <c r="S466" s="122">
        <f t="shared" si="30"/>
        <v>-4269.4699329042342</v>
      </c>
      <c r="T466" s="126">
        <f t="shared" si="31"/>
        <v>-7.9836890805791687E-3</v>
      </c>
    </row>
    <row r="467" spans="1:20" s="115" customFormat="1" ht="13" x14ac:dyDescent="0.3">
      <c r="A467" s="115">
        <v>461</v>
      </c>
      <c r="B467" s="124" t="s">
        <v>43</v>
      </c>
      <c r="C467" s="117">
        <v>40.088086666666676</v>
      </c>
      <c r="D467" s="118">
        <v>16414.432206666668</v>
      </c>
      <c r="E467" s="119">
        <v>0.5551016211200881</v>
      </c>
      <c r="F467" s="120">
        <v>0.73432000000000019</v>
      </c>
      <c r="G467" s="119">
        <v>0.47768275110612379</v>
      </c>
      <c r="H467" s="117">
        <v>44.5</v>
      </c>
      <c r="I467" s="115">
        <v>0</v>
      </c>
      <c r="J467" s="120">
        <v>2</v>
      </c>
      <c r="K467" s="115" t="s">
        <v>34</v>
      </c>
      <c r="L467" s="125">
        <v>499383.84173839999</v>
      </c>
      <c r="M467" s="122">
        <v>528871.33283620002</v>
      </c>
      <c r="N467" s="122">
        <f t="shared" si="28"/>
        <v>29487.491097800026</v>
      </c>
      <c r="O467" s="126">
        <f t="shared" si="29"/>
        <v>5.9047747710761773E-2</v>
      </c>
      <c r="Q467" s="125">
        <v>1358068.0167384001</v>
      </c>
      <c r="R467" s="122">
        <v>1387555.5078362003</v>
      </c>
      <c r="S467" s="122">
        <f t="shared" si="30"/>
        <v>29487.491097800201</v>
      </c>
      <c r="T467" s="126">
        <f t="shared" si="31"/>
        <v>2.1712823462714883E-2</v>
      </c>
    </row>
    <row r="468" spans="1:20" s="115" customFormat="1" ht="13" x14ac:dyDescent="0.3">
      <c r="A468" s="115">
        <v>462</v>
      </c>
      <c r="B468" s="124" t="s">
        <v>43</v>
      </c>
      <c r="C468" s="117">
        <v>25.209572333333327</v>
      </c>
      <c r="D468" s="118">
        <v>14711.558175833334</v>
      </c>
      <c r="E468" s="119">
        <v>0.79608629280428289</v>
      </c>
      <c r="F468" s="120">
        <v>0.70635999999999999</v>
      </c>
      <c r="G468" s="119">
        <v>8.2029060693396105E-2</v>
      </c>
      <c r="H468" s="117">
        <v>28</v>
      </c>
      <c r="I468" s="115">
        <v>0</v>
      </c>
      <c r="J468" s="120">
        <v>2</v>
      </c>
      <c r="K468" s="115" t="s">
        <v>34</v>
      </c>
      <c r="L468" s="125">
        <v>446821.41127934161</v>
      </c>
      <c r="M468" s="122">
        <v>465817.06015523331</v>
      </c>
      <c r="N468" s="122">
        <f t="shared" si="28"/>
        <v>18995.648875891697</v>
      </c>
      <c r="O468" s="126">
        <f t="shared" si="29"/>
        <v>4.2512843826134579E-2</v>
      </c>
      <c r="Q468" s="125">
        <v>1269049.9812793415</v>
      </c>
      <c r="R468" s="122">
        <v>1288045.6301552332</v>
      </c>
      <c r="S468" s="122">
        <f t="shared" si="30"/>
        <v>18995.648875891697</v>
      </c>
      <c r="T468" s="126">
        <f t="shared" si="31"/>
        <v>1.4968400895244488E-2</v>
      </c>
    </row>
    <row r="469" spans="1:20" s="115" customFormat="1" ht="13" x14ac:dyDescent="0.3">
      <c r="A469" s="115">
        <v>463</v>
      </c>
      <c r="B469" s="124" t="s">
        <v>43</v>
      </c>
      <c r="C469" s="117">
        <v>11.053428333333335</v>
      </c>
      <c r="D469" s="118">
        <v>7539.6662122500011</v>
      </c>
      <c r="E469" s="119">
        <v>0.90766091689584716</v>
      </c>
      <c r="F469" s="120">
        <v>0.29363999999999996</v>
      </c>
      <c r="G469" s="119">
        <v>5.5258421331421004E-2</v>
      </c>
      <c r="H469" s="117">
        <v>11.64</v>
      </c>
      <c r="I469" s="115">
        <v>0</v>
      </c>
      <c r="J469" s="120">
        <v>2</v>
      </c>
      <c r="K469" s="115" t="s">
        <v>34</v>
      </c>
      <c r="L469" s="125">
        <v>214537.21705451413</v>
      </c>
      <c r="M469" s="122">
        <v>226478.1548051633</v>
      </c>
      <c r="N469" s="122">
        <f t="shared" si="28"/>
        <v>11940.937750649173</v>
      </c>
      <c r="O469" s="126">
        <f t="shared" si="29"/>
        <v>5.5659050278511667E-2</v>
      </c>
      <c r="Q469" s="125">
        <v>623207.48872118082</v>
      </c>
      <c r="R469" s="122">
        <v>635148.42647183</v>
      </c>
      <c r="S469" s="122">
        <f t="shared" si="30"/>
        <v>11940.937750649173</v>
      </c>
      <c r="T469" s="126">
        <f t="shared" si="31"/>
        <v>1.9160452925801531E-2</v>
      </c>
    </row>
    <row r="470" spans="1:20" s="115" customFormat="1" ht="13" x14ac:dyDescent="0.3">
      <c r="A470" s="115">
        <v>464</v>
      </c>
      <c r="B470" s="124" t="s">
        <v>43</v>
      </c>
      <c r="C470" s="117">
        <v>52.158196666666669</v>
      </c>
      <c r="D470" s="118">
        <v>31266.714516916665</v>
      </c>
      <c r="E470" s="119">
        <v>0.76740503411393235</v>
      </c>
      <c r="F470" s="120">
        <v>0.87818000000000029</v>
      </c>
      <c r="G470" s="119">
        <v>0.16395284456087722</v>
      </c>
      <c r="H470" s="117">
        <v>53.840000000000025</v>
      </c>
      <c r="I470" s="115">
        <v>0</v>
      </c>
      <c r="J470" s="120">
        <v>2</v>
      </c>
      <c r="K470" s="115" t="s">
        <v>34</v>
      </c>
      <c r="L470" s="125">
        <v>872583.30188336084</v>
      </c>
      <c r="M470" s="122">
        <v>926067.71212333662</v>
      </c>
      <c r="N470" s="122">
        <f t="shared" si="28"/>
        <v>53484.410239975783</v>
      </c>
      <c r="O470" s="126">
        <f t="shared" si="29"/>
        <v>6.1294331583628105E-2</v>
      </c>
      <c r="Q470" s="125">
        <v>2603119.7952166945</v>
      </c>
      <c r="R470" s="122">
        <v>2656604.2054566704</v>
      </c>
      <c r="S470" s="122">
        <f t="shared" si="30"/>
        <v>53484.410239975899</v>
      </c>
      <c r="T470" s="126">
        <f t="shared" si="31"/>
        <v>2.0546273105930431E-2</v>
      </c>
    </row>
    <row r="471" spans="1:20" s="115" customFormat="1" ht="13" x14ac:dyDescent="0.3">
      <c r="A471" s="115">
        <v>465</v>
      </c>
      <c r="B471" s="124" t="s">
        <v>43</v>
      </c>
      <c r="C471" s="117">
        <v>0.54397499999999999</v>
      </c>
      <c r="D471" s="118">
        <v>19.584766666666663</v>
      </c>
      <c r="E471" s="119">
        <v>0.3768040377610179</v>
      </c>
      <c r="F471" s="120">
        <v>3.1300000000000004E-3</v>
      </c>
      <c r="G471" s="119">
        <v>0.45454545454545447</v>
      </c>
      <c r="H471" s="117">
        <v>0</v>
      </c>
      <c r="I471" s="115">
        <v>12.75</v>
      </c>
      <c r="J471" s="120">
        <v>1</v>
      </c>
      <c r="K471" s="115" t="s">
        <v>34</v>
      </c>
      <c r="L471" s="125">
        <v>2790.090541</v>
      </c>
      <c r="M471" s="122">
        <v>2478.6751163333333</v>
      </c>
      <c r="N471" s="122">
        <f t="shared" si="28"/>
        <v>-311.41542466666669</v>
      </c>
      <c r="O471" s="126">
        <f t="shared" si="29"/>
        <v>-0.11161480965956462</v>
      </c>
      <c r="Q471" s="125">
        <v>3916.4497076666667</v>
      </c>
      <c r="R471" s="122">
        <v>3605.034283</v>
      </c>
      <c r="S471" s="122">
        <f t="shared" si="30"/>
        <v>-311.41542466666669</v>
      </c>
      <c r="T471" s="126">
        <f t="shared" si="31"/>
        <v>-7.9514725813293038E-2</v>
      </c>
    </row>
    <row r="472" spans="1:20" s="115" customFormat="1" ht="13" x14ac:dyDescent="0.3">
      <c r="A472" s="115">
        <v>466</v>
      </c>
      <c r="B472" s="124" t="s">
        <v>43</v>
      </c>
      <c r="C472" s="117">
        <v>0.56815513333333334</v>
      </c>
      <c r="D472" s="118">
        <v>18.897570108333333</v>
      </c>
      <c r="E472" s="119">
        <v>3.7704063788342096E-2</v>
      </c>
      <c r="F472" s="120">
        <v>1.4699999999999997E-3</v>
      </c>
      <c r="G472" s="119">
        <v>0.92531061125972525</v>
      </c>
      <c r="H472" s="117">
        <v>4.9999999999999996E-2</v>
      </c>
      <c r="I472" s="115">
        <v>34</v>
      </c>
      <c r="J472" s="120">
        <v>1</v>
      </c>
      <c r="K472" s="115" t="s">
        <v>34</v>
      </c>
      <c r="L472" s="125">
        <v>2122.2110085785835</v>
      </c>
      <c r="M472" s="122">
        <v>1818.5759335403334</v>
      </c>
      <c r="N472" s="122">
        <f t="shared" si="28"/>
        <v>-303.63507503825008</v>
      </c>
      <c r="O472" s="126">
        <f t="shared" si="29"/>
        <v>-0.14307487512357175</v>
      </c>
      <c r="Q472" s="125">
        <v>3015.0343419119167</v>
      </c>
      <c r="R472" s="122">
        <v>2711.3992668736664</v>
      </c>
      <c r="S472" s="122">
        <f t="shared" si="30"/>
        <v>-303.63507503825031</v>
      </c>
      <c r="T472" s="126">
        <f t="shared" si="31"/>
        <v>-0.10070700383654897</v>
      </c>
    </row>
    <row r="473" spans="1:20" s="115" customFormat="1" ht="13" x14ac:dyDescent="0.3">
      <c r="A473" s="115">
        <v>467</v>
      </c>
      <c r="B473" s="124" t="s">
        <v>43</v>
      </c>
      <c r="C473" s="117">
        <v>23.250148666666671</v>
      </c>
      <c r="D473" s="118">
        <v>9973.0005111666669</v>
      </c>
      <c r="E473" s="119">
        <v>0.551838837532866</v>
      </c>
      <c r="F473" s="120">
        <v>1</v>
      </c>
      <c r="G473" s="119">
        <v>7.5390559148610259E-2</v>
      </c>
      <c r="H473" s="117">
        <v>23.860000000000003</v>
      </c>
      <c r="I473" s="115">
        <v>0</v>
      </c>
      <c r="J473" s="120">
        <v>1</v>
      </c>
      <c r="K473" s="115" t="s">
        <v>34</v>
      </c>
      <c r="L473" s="125">
        <v>391056.88357256167</v>
      </c>
      <c r="M473" s="122">
        <v>384734.98222859326</v>
      </c>
      <c r="N473" s="122">
        <f t="shared" si="28"/>
        <v>-6321.9013439684059</v>
      </c>
      <c r="O473" s="126">
        <f t="shared" si="29"/>
        <v>-1.6166193741978613E-2</v>
      </c>
      <c r="Q473" s="125">
        <v>979146.78607256163</v>
      </c>
      <c r="R473" s="122">
        <v>972824.88472859329</v>
      </c>
      <c r="S473" s="122">
        <f t="shared" si="30"/>
        <v>-6321.9013439683476</v>
      </c>
      <c r="T473" s="126">
        <f t="shared" si="31"/>
        <v>-6.4565409741332187E-3</v>
      </c>
    </row>
    <row r="474" spans="1:20" s="115" customFormat="1" ht="13" x14ac:dyDescent="0.3">
      <c r="A474" s="115">
        <v>468</v>
      </c>
      <c r="B474" s="124" t="s">
        <v>43</v>
      </c>
      <c r="C474" s="117">
        <v>12.06</v>
      </c>
      <c r="D474" s="118">
        <v>4576.0838025833336</v>
      </c>
      <c r="E474" s="119">
        <v>0.60955646220283044</v>
      </c>
      <c r="F474" s="120">
        <v>1</v>
      </c>
      <c r="G474" s="119">
        <v>5.5637914993396431E-2</v>
      </c>
      <c r="H474" s="117">
        <v>13.400000000000004</v>
      </c>
      <c r="I474" s="115">
        <v>0</v>
      </c>
      <c r="J474" s="120">
        <v>1</v>
      </c>
      <c r="K474" s="115" t="s">
        <v>34</v>
      </c>
      <c r="L474" s="125">
        <v>203461.2056367842</v>
      </c>
      <c r="M474" s="122">
        <v>199503.60755825668</v>
      </c>
      <c r="N474" s="122">
        <f t="shared" si="28"/>
        <v>-3957.5980785275169</v>
      </c>
      <c r="O474" s="126">
        <f t="shared" si="29"/>
        <v>-1.9451364529867968E-2</v>
      </c>
      <c r="Q474" s="125">
        <v>473635.54980345088</v>
      </c>
      <c r="R474" s="122">
        <v>469677.95172492333</v>
      </c>
      <c r="S474" s="122">
        <f t="shared" si="30"/>
        <v>-3957.598078527546</v>
      </c>
      <c r="T474" s="126">
        <f t="shared" si="31"/>
        <v>-8.3557876518556701E-3</v>
      </c>
    </row>
    <row r="475" spans="1:20" s="115" customFormat="1" ht="13" x14ac:dyDescent="0.3">
      <c r="A475" s="115">
        <v>469</v>
      </c>
      <c r="B475" s="124" t="s">
        <v>43</v>
      </c>
      <c r="C475" s="117">
        <v>15.0625</v>
      </c>
      <c r="D475" s="118">
        <v>5609.345929666667</v>
      </c>
      <c r="E475" s="119">
        <v>0.54768169492099028</v>
      </c>
      <c r="F475" s="120">
        <v>1</v>
      </c>
      <c r="G475" s="119">
        <v>0.17153409988203028</v>
      </c>
      <c r="H475" s="117">
        <v>14</v>
      </c>
      <c r="I475" s="115">
        <v>0</v>
      </c>
      <c r="J475" s="120">
        <v>1</v>
      </c>
      <c r="K475" s="115" t="s">
        <v>34</v>
      </c>
      <c r="L475" s="125">
        <v>243835.12882659666</v>
      </c>
      <c r="M475" s="122">
        <v>239407.99867717337</v>
      </c>
      <c r="N475" s="122">
        <f t="shared" si="28"/>
        <v>-4427.1301494232903</v>
      </c>
      <c r="O475" s="126">
        <f t="shared" si="29"/>
        <v>-1.8156244224234171E-2</v>
      </c>
      <c r="Q475" s="125">
        <v>577299.53549326328</v>
      </c>
      <c r="R475" s="122">
        <v>572872.40534384002</v>
      </c>
      <c r="S475" s="122">
        <f t="shared" si="30"/>
        <v>-4427.1301494232612</v>
      </c>
      <c r="T475" s="126">
        <f t="shared" si="31"/>
        <v>-7.6686882237668504E-3</v>
      </c>
    </row>
    <row r="476" spans="1:20" s="115" customFormat="1" ht="13" x14ac:dyDescent="0.3">
      <c r="A476" s="115">
        <v>470</v>
      </c>
      <c r="B476" s="124" t="s">
        <v>43</v>
      </c>
      <c r="C476" s="117">
        <v>17.37</v>
      </c>
      <c r="D476" s="118">
        <v>6196.8831790833328</v>
      </c>
      <c r="E476" s="119">
        <v>0.78745730261505942</v>
      </c>
      <c r="F476" s="120">
        <v>1</v>
      </c>
      <c r="G476" s="119">
        <v>0.10620461775485479</v>
      </c>
      <c r="H476" s="117">
        <v>19.300000000000004</v>
      </c>
      <c r="I476" s="115">
        <v>0</v>
      </c>
      <c r="J476" s="120">
        <v>1</v>
      </c>
      <c r="K476" s="115" t="s">
        <v>34</v>
      </c>
      <c r="L476" s="125">
        <v>251496.57462719921</v>
      </c>
      <c r="M476" s="122">
        <v>253233.63160527669</v>
      </c>
      <c r="N476" s="122">
        <f t="shared" si="28"/>
        <v>1737.0569780774822</v>
      </c>
      <c r="O476" s="126">
        <f t="shared" si="29"/>
        <v>6.9068812593267841E-3</v>
      </c>
      <c r="Q476" s="125">
        <v>597640.52629386587</v>
      </c>
      <c r="R476" s="122">
        <v>599377.58327194338</v>
      </c>
      <c r="S476" s="122">
        <f t="shared" si="30"/>
        <v>1737.0569780775113</v>
      </c>
      <c r="T476" s="126">
        <f t="shared" si="31"/>
        <v>2.9065247446478939E-3</v>
      </c>
    </row>
    <row r="477" spans="1:20" s="115" customFormat="1" ht="13" x14ac:dyDescent="0.3">
      <c r="A477" s="115">
        <v>471</v>
      </c>
      <c r="B477" s="124" t="s">
        <v>43</v>
      </c>
      <c r="C477" s="117">
        <v>42.534740000000006</v>
      </c>
      <c r="D477" s="118">
        <v>24061.330197500003</v>
      </c>
      <c r="E477" s="119">
        <v>0.7203913085030792</v>
      </c>
      <c r="F477" s="120">
        <v>1</v>
      </c>
      <c r="G477" s="119">
        <v>5.4583700678092373E-2</v>
      </c>
      <c r="H477" s="117">
        <v>45</v>
      </c>
      <c r="I477" s="115">
        <v>0</v>
      </c>
      <c r="J477" s="120">
        <v>1</v>
      </c>
      <c r="K477" s="115" t="s">
        <v>34</v>
      </c>
      <c r="L477" s="125">
        <v>764559.5005140584</v>
      </c>
      <c r="M477" s="122">
        <v>780990.24977996666</v>
      </c>
      <c r="N477" s="122">
        <f t="shared" si="28"/>
        <v>16430.749265908264</v>
      </c>
      <c r="O477" s="126">
        <f t="shared" si="29"/>
        <v>2.1490478183661184E-2</v>
      </c>
      <c r="Q477" s="125">
        <v>2142708.8530140584</v>
      </c>
      <c r="R477" s="122">
        <v>2159139.6022799667</v>
      </c>
      <c r="S477" s="122">
        <f t="shared" si="30"/>
        <v>16430.749265908264</v>
      </c>
      <c r="T477" s="126">
        <f t="shared" si="31"/>
        <v>7.6682136459163917E-3</v>
      </c>
    </row>
    <row r="478" spans="1:20" s="115" customFormat="1" ht="13" x14ac:dyDescent="0.3">
      <c r="A478" s="115">
        <v>472</v>
      </c>
      <c r="B478" s="124" t="s">
        <v>43</v>
      </c>
      <c r="C478" s="117">
        <v>41.579999999999991</v>
      </c>
      <c r="D478" s="118">
        <v>11526.988109750002</v>
      </c>
      <c r="E478" s="119">
        <v>0.43381692512123526</v>
      </c>
      <c r="F478" s="120">
        <v>1</v>
      </c>
      <c r="G478" s="119">
        <v>0.23537269867019261</v>
      </c>
      <c r="H478" s="117">
        <v>46.199999999999996</v>
      </c>
      <c r="I478" s="115">
        <v>0</v>
      </c>
      <c r="J478" s="120">
        <v>1</v>
      </c>
      <c r="K478" s="115" t="s">
        <v>34</v>
      </c>
      <c r="L478" s="125">
        <v>542991.08335657243</v>
      </c>
      <c r="M478" s="122">
        <v>515096.55239046336</v>
      </c>
      <c r="N478" s="122">
        <f t="shared" si="28"/>
        <v>-27894.530966109072</v>
      </c>
      <c r="O478" s="126">
        <f t="shared" si="29"/>
        <v>-5.1371987167220641E-2</v>
      </c>
      <c r="Q478" s="125">
        <v>1252761.0358565724</v>
      </c>
      <c r="R478" s="122">
        <v>1224866.5048904633</v>
      </c>
      <c r="S478" s="122">
        <f t="shared" si="30"/>
        <v>-27894.530966109131</v>
      </c>
      <c r="T478" s="126">
        <f t="shared" si="31"/>
        <v>-2.2266442017041432E-2</v>
      </c>
    </row>
    <row r="479" spans="1:20" s="115" customFormat="1" ht="13" x14ac:dyDescent="0.3">
      <c r="A479" s="115">
        <v>473</v>
      </c>
      <c r="B479" s="124" t="s">
        <v>43</v>
      </c>
      <c r="C479" s="117">
        <v>34.019999999999996</v>
      </c>
      <c r="D479" s="118">
        <v>13848.088445000001</v>
      </c>
      <c r="E479" s="119">
        <v>0.6174929677105554</v>
      </c>
      <c r="F479" s="120">
        <v>1</v>
      </c>
      <c r="G479" s="119">
        <v>5.3949985980683346E-2</v>
      </c>
      <c r="H479" s="117">
        <v>37.800000000000004</v>
      </c>
      <c r="I479" s="115">
        <v>0</v>
      </c>
      <c r="J479" s="120">
        <v>1</v>
      </c>
      <c r="K479" s="115" t="s">
        <v>34</v>
      </c>
      <c r="L479" s="125">
        <v>542490.97100795002</v>
      </c>
      <c r="M479" s="122">
        <v>530010.61231493356</v>
      </c>
      <c r="N479" s="122">
        <f t="shared" si="28"/>
        <v>-12480.35869301646</v>
      </c>
      <c r="O479" s="126">
        <f t="shared" si="29"/>
        <v>-2.3005652370265098E-2</v>
      </c>
      <c r="Q479" s="125">
        <v>1360719.6401746168</v>
      </c>
      <c r="R479" s="122">
        <v>1348239.2814816004</v>
      </c>
      <c r="S479" s="122">
        <f t="shared" si="30"/>
        <v>-12480.35869301646</v>
      </c>
      <c r="T479" s="126">
        <f t="shared" si="31"/>
        <v>-9.1718810580369778E-3</v>
      </c>
    </row>
    <row r="480" spans="1:20" s="115" customFormat="1" ht="13" x14ac:dyDescent="0.3">
      <c r="A480" s="115">
        <v>474</v>
      </c>
      <c r="B480" s="124" t="s">
        <v>43</v>
      </c>
      <c r="C480" s="117">
        <v>29.430000000000003</v>
      </c>
      <c r="D480" s="118">
        <v>5242.7823001666666</v>
      </c>
      <c r="E480" s="119">
        <v>0.42801941491180151</v>
      </c>
      <c r="F480" s="120">
        <v>1</v>
      </c>
      <c r="G480" s="119">
        <v>0.42587825757577125</v>
      </c>
      <c r="H480" s="117">
        <v>32.699999999999996</v>
      </c>
      <c r="I480" s="115">
        <v>0</v>
      </c>
      <c r="J480" s="120">
        <v>1</v>
      </c>
      <c r="K480" s="115" t="s">
        <v>34</v>
      </c>
      <c r="L480" s="125">
        <v>294511.3719663517</v>
      </c>
      <c r="M480" s="122">
        <v>283072.70134544664</v>
      </c>
      <c r="N480" s="122">
        <f t="shared" si="28"/>
        <v>-11438.670620905061</v>
      </c>
      <c r="O480" s="126">
        <f t="shared" si="29"/>
        <v>-3.8839487061341535E-2</v>
      </c>
      <c r="Q480" s="125">
        <v>584827.57446635165</v>
      </c>
      <c r="R480" s="122">
        <v>573388.90384544665</v>
      </c>
      <c r="S480" s="122">
        <f t="shared" si="30"/>
        <v>-11438.670620905003</v>
      </c>
      <c r="T480" s="126">
        <f t="shared" si="31"/>
        <v>-1.955904803452993E-2</v>
      </c>
    </row>
    <row r="481" spans="1:20" s="115" customFormat="1" ht="13" x14ac:dyDescent="0.3">
      <c r="A481" s="115">
        <v>475</v>
      </c>
      <c r="B481" s="124" t="s">
        <v>43</v>
      </c>
      <c r="C481" s="117">
        <v>9.6659999999999986</v>
      </c>
      <c r="D481" s="118">
        <v>4359.1956924166661</v>
      </c>
      <c r="E481" s="119">
        <v>0.76618331178414267</v>
      </c>
      <c r="F481" s="120">
        <v>0.16304999999999997</v>
      </c>
      <c r="G481" s="119">
        <v>9.3383949319185811E-2</v>
      </c>
      <c r="H481" s="117">
        <v>10.739999999999997</v>
      </c>
      <c r="I481" s="115">
        <v>0</v>
      </c>
      <c r="J481" s="120">
        <v>2</v>
      </c>
      <c r="K481" s="115" t="s">
        <v>34</v>
      </c>
      <c r="L481" s="125">
        <v>141230.66310133247</v>
      </c>
      <c r="M481" s="122">
        <v>144417.43578534332</v>
      </c>
      <c r="N481" s="122">
        <f t="shared" si="28"/>
        <v>3186.7726840108517</v>
      </c>
      <c r="O481" s="126">
        <f t="shared" si="29"/>
        <v>2.2564311559766268E-2</v>
      </c>
      <c r="Q481" s="125">
        <v>385520.56893466576</v>
      </c>
      <c r="R481" s="122">
        <v>388707.34161867661</v>
      </c>
      <c r="S481" s="122">
        <f t="shared" si="30"/>
        <v>3186.7726840108517</v>
      </c>
      <c r="T481" s="126">
        <f t="shared" si="31"/>
        <v>8.2661547548995105E-3</v>
      </c>
    </row>
    <row r="482" spans="1:20" s="115" customFormat="1" ht="13" x14ac:dyDescent="0.3">
      <c r="A482" s="115">
        <v>476</v>
      </c>
      <c r="B482" s="124" t="s">
        <v>43</v>
      </c>
      <c r="C482" s="117">
        <v>9.5524226666666667</v>
      </c>
      <c r="D482" s="118">
        <v>5420.364096166667</v>
      </c>
      <c r="E482" s="119">
        <v>0.75007336887667353</v>
      </c>
      <c r="F482" s="120">
        <v>1</v>
      </c>
      <c r="G482" s="119">
        <v>0.19204125177728926</v>
      </c>
      <c r="H482" s="117">
        <v>4.5</v>
      </c>
      <c r="I482" s="115">
        <v>0</v>
      </c>
      <c r="J482" s="120">
        <v>1</v>
      </c>
      <c r="K482" s="115" t="s">
        <v>34</v>
      </c>
      <c r="L482" s="125">
        <v>182605.06229757832</v>
      </c>
      <c r="M482" s="122">
        <v>191702.66023772667</v>
      </c>
      <c r="N482" s="122">
        <f t="shared" si="28"/>
        <v>9097.5979401483492</v>
      </c>
      <c r="O482" s="126">
        <f t="shared" si="29"/>
        <v>4.9821170484981678E-2</v>
      </c>
      <c r="Q482" s="125">
        <v>475535.86646424502</v>
      </c>
      <c r="R482" s="122">
        <v>484633.46440439334</v>
      </c>
      <c r="S482" s="122">
        <f t="shared" si="30"/>
        <v>9097.59794014832</v>
      </c>
      <c r="T482" s="126">
        <f t="shared" si="31"/>
        <v>1.9131255036116939E-2</v>
      </c>
    </row>
    <row r="483" spans="1:20" s="115" customFormat="1" ht="13" x14ac:dyDescent="0.3">
      <c r="A483" s="115">
        <v>477</v>
      </c>
      <c r="B483" s="124" t="s">
        <v>43</v>
      </c>
      <c r="C483" s="117">
        <v>17.263200000000005</v>
      </c>
      <c r="D483" s="118">
        <v>4453.9545068333337</v>
      </c>
      <c r="E483" s="119">
        <v>0.38554485931180116</v>
      </c>
      <c r="F483" s="120">
        <v>1</v>
      </c>
      <c r="G483" s="119">
        <v>9.5166569223863351E-2</v>
      </c>
      <c r="H483" s="117">
        <v>15.699999999999998</v>
      </c>
      <c r="I483" s="115">
        <v>0</v>
      </c>
      <c r="J483" s="120">
        <v>1</v>
      </c>
      <c r="K483" s="115" t="s">
        <v>34</v>
      </c>
      <c r="L483" s="125">
        <v>236955.64461341835</v>
      </c>
      <c r="M483" s="122">
        <v>226127.71687031331</v>
      </c>
      <c r="N483" s="122">
        <f t="shared" si="28"/>
        <v>-10827.927743105043</v>
      </c>
      <c r="O483" s="126">
        <f t="shared" si="29"/>
        <v>-4.5696011001427221E-2</v>
      </c>
      <c r="Q483" s="125">
        <v>496619.46961341839</v>
      </c>
      <c r="R483" s="122">
        <v>485791.54187031335</v>
      </c>
      <c r="S483" s="122">
        <f t="shared" si="30"/>
        <v>-10827.927743105043</v>
      </c>
      <c r="T483" s="126">
        <f t="shared" si="31"/>
        <v>-2.1803268711018894E-2</v>
      </c>
    </row>
    <row r="484" spans="1:20" s="115" customFormat="1" ht="13" x14ac:dyDescent="0.3">
      <c r="A484" s="115">
        <v>478</v>
      </c>
      <c r="B484" s="124" t="s">
        <v>43</v>
      </c>
      <c r="C484" s="117">
        <v>14.039999999999994</v>
      </c>
      <c r="D484" s="118">
        <v>6996.7293377499991</v>
      </c>
      <c r="E484" s="119">
        <v>0.6988170338530092</v>
      </c>
      <c r="F484" s="120">
        <v>1</v>
      </c>
      <c r="G484" s="119">
        <v>8.4086149380409481E-2</v>
      </c>
      <c r="H484" s="117">
        <v>15.599999999999996</v>
      </c>
      <c r="I484" s="115">
        <v>0</v>
      </c>
      <c r="J484" s="120">
        <v>1</v>
      </c>
      <c r="K484" s="115" t="s">
        <v>34</v>
      </c>
      <c r="L484" s="125">
        <v>258580.95399431916</v>
      </c>
      <c r="M484" s="122">
        <v>261173.37228550331</v>
      </c>
      <c r="N484" s="122">
        <f t="shared" si="28"/>
        <v>2592.418291184149</v>
      </c>
      <c r="O484" s="126">
        <f t="shared" si="29"/>
        <v>1.0025557764943131E-2</v>
      </c>
      <c r="Q484" s="125">
        <v>657159.76399431925</v>
      </c>
      <c r="R484" s="122">
        <v>659752.18228550337</v>
      </c>
      <c r="S484" s="122">
        <f t="shared" si="30"/>
        <v>2592.4182911841199</v>
      </c>
      <c r="T484" s="126">
        <f t="shared" si="31"/>
        <v>3.9448828629236191E-3</v>
      </c>
    </row>
    <row r="485" spans="1:20" s="115" customFormat="1" ht="13" x14ac:dyDescent="0.3">
      <c r="A485" s="115">
        <v>479</v>
      </c>
      <c r="B485" s="124" t="s">
        <v>43</v>
      </c>
      <c r="C485" s="117">
        <v>3.302</v>
      </c>
      <c r="D485" s="118">
        <v>1285.3871225000003</v>
      </c>
      <c r="E485" s="119">
        <v>0.76730251525287207</v>
      </c>
      <c r="F485" s="120">
        <v>1</v>
      </c>
      <c r="G485" s="119">
        <v>0.12687124111773751</v>
      </c>
      <c r="H485" s="117">
        <v>1.5</v>
      </c>
      <c r="I485" s="115">
        <v>0</v>
      </c>
      <c r="J485" s="120">
        <v>1</v>
      </c>
      <c r="K485" s="115" t="s">
        <v>34</v>
      </c>
      <c r="L485" s="125">
        <v>62909.034332141651</v>
      </c>
      <c r="M485" s="122">
        <v>63722.709305299999</v>
      </c>
      <c r="N485" s="122">
        <f t="shared" si="28"/>
        <v>813.67497315834771</v>
      </c>
      <c r="O485" s="126">
        <f t="shared" si="29"/>
        <v>1.2934151378995539E-2</v>
      </c>
      <c r="Q485" s="125">
        <v>134280.18016547497</v>
      </c>
      <c r="R485" s="122">
        <v>135093.85513863331</v>
      </c>
      <c r="S485" s="122">
        <f t="shared" si="30"/>
        <v>813.67497315834044</v>
      </c>
      <c r="T485" s="126">
        <f t="shared" si="31"/>
        <v>6.0595314375929462E-3</v>
      </c>
    </row>
    <row r="486" spans="1:20" s="115" customFormat="1" ht="13" x14ac:dyDescent="0.3">
      <c r="A486" s="115">
        <v>480</v>
      </c>
      <c r="B486" s="124" t="s">
        <v>43</v>
      </c>
      <c r="C486" s="117">
        <v>16.559999999999999</v>
      </c>
      <c r="D486" s="118">
        <v>7388.2222184166676</v>
      </c>
      <c r="E486" s="119">
        <v>0.64827922967824969</v>
      </c>
      <c r="F486" s="120">
        <v>1</v>
      </c>
      <c r="G486" s="119">
        <v>3.3748491551501059E-2</v>
      </c>
      <c r="H486" s="117">
        <v>18.400000000000002</v>
      </c>
      <c r="I486" s="115">
        <v>18</v>
      </c>
      <c r="J486" s="120">
        <v>1</v>
      </c>
      <c r="K486" s="115" t="s">
        <v>34</v>
      </c>
      <c r="L486" s="125">
        <v>298101.72183185915</v>
      </c>
      <c r="M486" s="122">
        <v>293285.17931035667</v>
      </c>
      <c r="N486" s="122">
        <f t="shared" si="28"/>
        <v>-4816.5425215024734</v>
      </c>
      <c r="O486" s="126">
        <f t="shared" si="29"/>
        <v>-1.6157379071494223E-2</v>
      </c>
      <c r="Q486" s="125">
        <v>736682.18683185917</v>
      </c>
      <c r="R486" s="122">
        <v>731865.6443103567</v>
      </c>
      <c r="S486" s="122">
        <f t="shared" si="30"/>
        <v>-4816.5425215024734</v>
      </c>
      <c r="T486" s="126">
        <f t="shared" si="31"/>
        <v>-6.5381552691212343E-3</v>
      </c>
    </row>
    <row r="487" spans="1:20" s="115" customFormat="1" ht="13" x14ac:dyDescent="0.3">
      <c r="A487" s="115">
        <v>481</v>
      </c>
      <c r="B487" s="124" t="s">
        <v>43</v>
      </c>
      <c r="C487" s="117">
        <v>7.3713149999999992</v>
      </c>
      <c r="D487" s="118">
        <v>4115.3406806666671</v>
      </c>
      <c r="E487" s="119">
        <v>0.71749756490618077</v>
      </c>
      <c r="F487" s="120">
        <v>1</v>
      </c>
      <c r="G487" s="119">
        <v>0.1618984566408469</v>
      </c>
      <c r="H487" s="117">
        <v>7.9000000000000012</v>
      </c>
      <c r="I487" s="115">
        <v>0</v>
      </c>
      <c r="J487" s="120">
        <v>1</v>
      </c>
      <c r="K487" s="115" t="s">
        <v>34</v>
      </c>
      <c r="L487" s="125">
        <v>150700.23030854002</v>
      </c>
      <c r="M487" s="122">
        <v>155323.14807352002</v>
      </c>
      <c r="N487" s="122">
        <f t="shared" si="28"/>
        <v>4622.9177649799967</v>
      </c>
      <c r="O487" s="126">
        <f t="shared" si="29"/>
        <v>3.0676248838605927E-2</v>
      </c>
      <c r="Q487" s="125">
        <v>378171.09614187334</v>
      </c>
      <c r="R487" s="122">
        <v>382794.01390685333</v>
      </c>
      <c r="S487" s="122">
        <f t="shared" si="30"/>
        <v>4622.9177649799967</v>
      </c>
      <c r="T487" s="126">
        <f t="shared" si="31"/>
        <v>1.2224407978672382E-2</v>
      </c>
    </row>
    <row r="488" spans="1:20" s="115" customFormat="1" ht="13" x14ac:dyDescent="0.3">
      <c r="A488" s="115">
        <v>482</v>
      </c>
      <c r="B488" s="124" t="s">
        <v>43</v>
      </c>
      <c r="C488" s="117">
        <v>79.572916333333325</v>
      </c>
      <c r="D488" s="118">
        <v>978.23892691666663</v>
      </c>
      <c r="E488" s="119">
        <v>1.348557869894079E-2</v>
      </c>
      <c r="F488" s="120">
        <v>0.22642000000000004</v>
      </c>
      <c r="G488" s="119">
        <v>0.98946941265049637</v>
      </c>
      <c r="H488" s="117">
        <v>72</v>
      </c>
      <c r="I488" s="115">
        <v>246</v>
      </c>
      <c r="J488" s="120">
        <v>1</v>
      </c>
      <c r="K488" s="115" t="s">
        <v>36</v>
      </c>
      <c r="L488" s="125">
        <v>342926.65291879413</v>
      </c>
      <c r="M488" s="122">
        <v>297241.12722880341</v>
      </c>
      <c r="N488" s="122">
        <f t="shared" si="28"/>
        <v>-45685.525689990725</v>
      </c>
      <c r="O488" s="126">
        <f t="shared" si="29"/>
        <v>-0.13322244072060846</v>
      </c>
      <c r="Q488" s="125">
        <v>413004.00791879412</v>
      </c>
      <c r="R488" s="122">
        <v>367318.48222880339</v>
      </c>
      <c r="S488" s="122">
        <f t="shared" si="30"/>
        <v>-45685.525689990725</v>
      </c>
      <c r="T488" s="126">
        <f t="shared" si="31"/>
        <v>-0.11061763279298134</v>
      </c>
    </row>
    <row r="489" spans="1:20" s="115" customFormat="1" ht="13" x14ac:dyDescent="0.3">
      <c r="A489" s="115">
        <v>483</v>
      </c>
      <c r="B489" s="124" t="s">
        <v>43</v>
      </c>
      <c r="C489" s="117">
        <v>14.200111333333334</v>
      </c>
      <c r="D489" s="118">
        <v>6390.3641602500002</v>
      </c>
      <c r="E489" s="119">
        <v>0.58552854996284942</v>
      </c>
      <c r="F489" s="120">
        <v>1</v>
      </c>
      <c r="G489" s="119">
        <v>0.15956450239079223</v>
      </c>
      <c r="H489" s="117">
        <v>12.200000000000001</v>
      </c>
      <c r="I489" s="115">
        <v>2</v>
      </c>
      <c r="J489" s="120">
        <v>1</v>
      </c>
      <c r="K489" s="115" t="s">
        <v>34</v>
      </c>
      <c r="L489" s="125">
        <v>240555.2447551275</v>
      </c>
      <c r="M489" s="122">
        <v>244322.74179313669</v>
      </c>
      <c r="N489" s="122">
        <f t="shared" si="28"/>
        <v>3767.4970380091981</v>
      </c>
      <c r="O489" s="126">
        <f t="shared" si="29"/>
        <v>1.5661670739477374E-2</v>
      </c>
      <c r="Q489" s="125">
        <v>599429.98142179428</v>
      </c>
      <c r="R489" s="122">
        <v>603197.47845980339</v>
      </c>
      <c r="S489" s="122">
        <f t="shared" si="30"/>
        <v>3767.4970380091108</v>
      </c>
      <c r="T489" s="126">
        <f t="shared" si="31"/>
        <v>6.2851328007867491E-3</v>
      </c>
    </row>
    <row r="490" spans="1:20" s="115" customFormat="1" ht="13" x14ac:dyDescent="0.3">
      <c r="A490" s="115">
        <v>484</v>
      </c>
      <c r="B490" s="124" t="s">
        <v>43</v>
      </c>
      <c r="C490" s="117">
        <v>84.333333333333343</v>
      </c>
      <c r="D490" s="118">
        <v>53389.925162500003</v>
      </c>
      <c r="E490" s="119">
        <v>0.62746030671956587</v>
      </c>
      <c r="F490" s="120">
        <v>1</v>
      </c>
      <c r="G490" s="119">
        <v>0.19181873596778098</v>
      </c>
      <c r="H490" s="117">
        <v>88</v>
      </c>
      <c r="I490" s="115">
        <v>0</v>
      </c>
      <c r="J490" s="120">
        <v>2</v>
      </c>
      <c r="K490" s="115" t="s">
        <v>34</v>
      </c>
      <c r="L490" s="125">
        <v>1483101.2934675415</v>
      </c>
      <c r="M490" s="122">
        <v>1560851.6033101669</v>
      </c>
      <c r="N490" s="122">
        <f t="shared" si="28"/>
        <v>77750.3098426254</v>
      </c>
      <c r="O490" s="126">
        <f t="shared" si="29"/>
        <v>5.2424139999799016E-2</v>
      </c>
      <c r="Q490" s="125">
        <v>4397340.9218008751</v>
      </c>
      <c r="R490" s="122">
        <v>4475091.2316434998</v>
      </c>
      <c r="S490" s="122">
        <f t="shared" si="30"/>
        <v>77750.309842624702</v>
      </c>
      <c r="T490" s="126">
        <f t="shared" si="31"/>
        <v>1.7681210355366999E-2</v>
      </c>
    </row>
    <row r="491" spans="1:20" s="115" customFormat="1" ht="13" x14ac:dyDescent="0.3">
      <c r="A491" s="115">
        <v>485</v>
      </c>
      <c r="B491" s="124" t="s">
        <v>43</v>
      </c>
      <c r="C491" s="117">
        <v>63</v>
      </c>
      <c r="D491" s="118">
        <v>26992.828020000001</v>
      </c>
      <c r="E491" s="119">
        <v>0.695189251999208</v>
      </c>
      <c r="F491" s="120">
        <v>1</v>
      </c>
      <c r="G491" s="119">
        <v>0.19387270788726907</v>
      </c>
      <c r="H491" s="117">
        <v>70</v>
      </c>
      <c r="I491" s="115">
        <v>0</v>
      </c>
      <c r="J491" s="120">
        <v>1</v>
      </c>
      <c r="K491" s="115" t="s">
        <v>34</v>
      </c>
      <c r="L491" s="125">
        <v>880719.45803719992</v>
      </c>
      <c r="M491" s="122">
        <v>901328.6961686</v>
      </c>
      <c r="N491" s="122">
        <f t="shared" si="28"/>
        <v>20609.238131400081</v>
      </c>
      <c r="O491" s="126">
        <f t="shared" si="29"/>
        <v>2.3400457368491098E-2</v>
      </c>
      <c r="Q491" s="125">
        <v>2413077.3638705332</v>
      </c>
      <c r="R491" s="122">
        <v>2433686.6020019329</v>
      </c>
      <c r="S491" s="122">
        <f t="shared" si="30"/>
        <v>20609.238131399732</v>
      </c>
      <c r="T491" s="126">
        <f t="shared" si="31"/>
        <v>8.5406454181572028E-3</v>
      </c>
    </row>
    <row r="492" spans="1:20" s="115" customFormat="1" ht="13" x14ac:dyDescent="0.3">
      <c r="A492" s="115">
        <v>486</v>
      </c>
      <c r="B492" s="124" t="s">
        <v>43</v>
      </c>
      <c r="C492" s="117">
        <v>8.622541666666665</v>
      </c>
      <c r="D492" s="118">
        <v>4841.0528236666669</v>
      </c>
      <c r="E492" s="119">
        <v>0.79527543921636457</v>
      </c>
      <c r="F492" s="120">
        <v>0.68841000000000008</v>
      </c>
      <c r="G492" s="119">
        <v>0.15140795442229549</v>
      </c>
      <c r="H492" s="117">
        <v>9.5</v>
      </c>
      <c r="I492" s="115">
        <v>0</v>
      </c>
      <c r="J492" s="120">
        <v>2</v>
      </c>
      <c r="K492" s="115" t="s">
        <v>34</v>
      </c>
      <c r="L492" s="125">
        <v>162965.91478927003</v>
      </c>
      <c r="M492" s="122">
        <v>169307.23111309335</v>
      </c>
      <c r="N492" s="122">
        <f t="shared" si="28"/>
        <v>6341.3163238233246</v>
      </c>
      <c r="O492" s="126">
        <f t="shared" si="29"/>
        <v>3.8911918065954051E-2</v>
      </c>
      <c r="Q492" s="125">
        <v>430186.05978926999</v>
      </c>
      <c r="R492" s="122">
        <v>436527.37611309334</v>
      </c>
      <c r="S492" s="122">
        <f t="shared" si="30"/>
        <v>6341.3163238233537</v>
      </c>
      <c r="T492" s="126">
        <f t="shared" si="31"/>
        <v>1.4740868932223646E-2</v>
      </c>
    </row>
    <row r="493" spans="1:20" s="115" customFormat="1" ht="13" x14ac:dyDescent="0.3">
      <c r="A493" s="115">
        <v>487</v>
      </c>
      <c r="B493" s="124" t="s">
        <v>43</v>
      </c>
      <c r="C493" s="117">
        <v>11.565</v>
      </c>
      <c r="D493" s="118">
        <v>5698.4384059166669</v>
      </c>
      <c r="E493" s="119">
        <v>0.68163464967735099</v>
      </c>
      <c r="F493" s="120">
        <v>1</v>
      </c>
      <c r="G493" s="119">
        <v>0.40807635743615711</v>
      </c>
      <c r="H493" s="117">
        <v>12.849999999999996</v>
      </c>
      <c r="I493" s="115">
        <v>0</v>
      </c>
      <c r="J493" s="120">
        <v>1</v>
      </c>
      <c r="K493" s="115" t="s">
        <v>34</v>
      </c>
      <c r="L493" s="125">
        <v>180120.95469581752</v>
      </c>
      <c r="M493" s="122">
        <v>196107.57056785666</v>
      </c>
      <c r="N493" s="122">
        <f t="shared" si="28"/>
        <v>15986.61587203914</v>
      </c>
      <c r="O493" s="126">
        <f t="shared" si="29"/>
        <v>8.8754891950449749E-2</v>
      </c>
      <c r="Q493" s="125">
        <v>480123.51302915078</v>
      </c>
      <c r="R493" s="122">
        <v>496110.12890118995</v>
      </c>
      <c r="S493" s="122">
        <f t="shared" si="30"/>
        <v>15986.615872039169</v>
      </c>
      <c r="T493" s="126">
        <f t="shared" si="31"/>
        <v>3.3296881819384123E-2</v>
      </c>
    </row>
    <row r="494" spans="1:20" s="115" customFormat="1" ht="13" x14ac:dyDescent="0.3">
      <c r="A494" s="115">
        <v>488</v>
      </c>
      <c r="B494" s="124" t="s">
        <v>43</v>
      </c>
      <c r="C494" s="117">
        <v>25.38</v>
      </c>
      <c r="D494" s="118">
        <v>11788.133088333334</v>
      </c>
      <c r="E494" s="119">
        <v>0.73975680015037082</v>
      </c>
      <c r="F494" s="120">
        <v>1</v>
      </c>
      <c r="G494" s="119">
        <v>0.12693460897216569</v>
      </c>
      <c r="H494" s="117">
        <v>28.199999999999992</v>
      </c>
      <c r="I494" s="115">
        <v>0</v>
      </c>
      <c r="J494" s="120">
        <v>1</v>
      </c>
      <c r="K494" s="115" t="s">
        <v>34</v>
      </c>
      <c r="L494" s="125">
        <v>397153.14405871666</v>
      </c>
      <c r="M494" s="122">
        <v>409617.11569239991</v>
      </c>
      <c r="N494" s="122">
        <f t="shared" si="28"/>
        <v>12463.97163368325</v>
      </c>
      <c r="O494" s="126">
        <f t="shared" si="29"/>
        <v>3.1383288336351498E-2</v>
      </c>
      <c r="Q494" s="125">
        <v>1055863.7765587168</v>
      </c>
      <c r="R494" s="122">
        <v>1068327.7481924</v>
      </c>
      <c r="S494" s="122">
        <f t="shared" si="30"/>
        <v>12463.971633683192</v>
      </c>
      <c r="T494" s="126">
        <f t="shared" si="31"/>
        <v>1.1804526218624442E-2</v>
      </c>
    </row>
    <row r="495" spans="1:20" s="115" customFormat="1" ht="13" x14ac:dyDescent="0.3">
      <c r="A495" s="115">
        <v>489</v>
      </c>
      <c r="B495" s="124" t="s">
        <v>43</v>
      </c>
      <c r="C495" s="117">
        <v>3.9716625666666663</v>
      </c>
      <c r="D495" s="118">
        <v>2657.8490831666663</v>
      </c>
      <c r="E495" s="119">
        <v>0.87341986914923553</v>
      </c>
      <c r="F495" s="120">
        <v>0.20710000000000003</v>
      </c>
      <c r="G495" s="119">
        <v>6.9814398549484125E-2</v>
      </c>
      <c r="H495" s="117">
        <v>3.5</v>
      </c>
      <c r="I495" s="115">
        <v>0</v>
      </c>
      <c r="J495" s="120">
        <v>2</v>
      </c>
      <c r="K495" s="115" t="s">
        <v>34</v>
      </c>
      <c r="L495" s="125">
        <v>80242.534094415008</v>
      </c>
      <c r="M495" s="122">
        <v>84344.412346720012</v>
      </c>
      <c r="N495" s="122">
        <f t="shared" si="28"/>
        <v>4101.8782523050031</v>
      </c>
      <c r="O495" s="126">
        <f t="shared" si="29"/>
        <v>5.1118503404673749E-2</v>
      </c>
      <c r="Q495" s="125">
        <v>226296.65576108167</v>
      </c>
      <c r="R495" s="122">
        <v>230398.53401338664</v>
      </c>
      <c r="S495" s="122">
        <f t="shared" si="30"/>
        <v>4101.878252304974</v>
      </c>
      <c r="T495" s="126">
        <f t="shared" si="31"/>
        <v>1.8126110783694631E-2</v>
      </c>
    </row>
    <row r="496" spans="1:20" s="115" customFormat="1" ht="13" x14ac:dyDescent="0.3">
      <c r="A496" s="115">
        <v>490</v>
      </c>
      <c r="B496" s="124" t="s">
        <v>43</v>
      </c>
      <c r="C496" s="117">
        <v>1.4737038333333332</v>
      </c>
      <c r="D496" s="118">
        <v>187.52221978333333</v>
      </c>
      <c r="E496" s="119">
        <v>0.15807984807867931</v>
      </c>
      <c r="F496" s="120">
        <v>0.45467000000000007</v>
      </c>
      <c r="G496" s="119">
        <v>0.8150076424664241</v>
      </c>
      <c r="H496" s="117">
        <v>1.5999999999999999</v>
      </c>
      <c r="I496" s="115">
        <v>0</v>
      </c>
      <c r="J496" s="120">
        <v>2</v>
      </c>
      <c r="K496" s="115" t="s">
        <v>34</v>
      </c>
      <c r="L496" s="125">
        <v>19879.190630042835</v>
      </c>
      <c r="M496" s="122">
        <v>19481.604989086001</v>
      </c>
      <c r="N496" s="122">
        <f t="shared" si="28"/>
        <v>-397.58564095683323</v>
      </c>
      <c r="O496" s="126">
        <f t="shared" si="29"/>
        <v>-2.0000091973361018E-2</v>
      </c>
      <c r="Q496" s="125">
        <v>29859.512296709501</v>
      </c>
      <c r="R496" s="122">
        <v>29461.926655752668</v>
      </c>
      <c r="S496" s="122">
        <f t="shared" si="30"/>
        <v>-397.58564095683323</v>
      </c>
      <c r="T496" s="126">
        <f t="shared" si="31"/>
        <v>-1.3315208802008696E-2</v>
      </c>
    </row>
    <row r="497" spans="1:20" s="115" customFormat="1" ht="13" x14ac:dyDescent="0.3">
      <c r="A497" s="115">
        <v>491</v>
      </c>
      <c r="B497" s="124" t="s">
        <v>43</v>
      </c>
      <c r="C497" s="117">
        <v>15.665028999999999</v>
      </c>
      <c r="D497" s="118">
        <v>9522.6834203333347</v>
      </c>
      <c r="E497" s="119">
        <v>0.79944974640702793</v>
      </c>
      <c r="F497" s="120">
        <v>0.13789999999999997</v>
      </c>
      <c r="G497" s="119">
        <v>0.16379779393197702</v>
      </c>
      <c r="H497" s="117">
        <v>15.900000000000004</v>
      </c>
      <c r="I497" s="115">
        <v>0</v>
      </c>
      <c r="J497" s="120">
        <v>4</v>
      </c>
      <c r="K497" s="115" t="s">
        <v>34</v>
      </c>
      <c r="L497" s="125">
        <v>259291.08044457002</v>
      </c>
      <c r="M497" s="122">
        <v>275641.53628916002</v>
      </c>
      <c r="N497" s="122">
        <f t="shared" si="28"/>
        <v>16350.455844590004</v>
      </c>
      <c r="O497" s="126">
        <f t="shared" si="29"/>
        <v>6.3058304267760282E-2</v>
      </c>
      <c r="Q497" s="125">
        <v>799677.30044457014</v>
      </c>
      <c r="R497" s="122">
        <v>816027.75628916011</v>
      </c>
      <c r="S497" s="122">
        <f t="shared" si="30"/>
        <v>16350.455844589975</v>
      </c>
      <c r="T497" s="126">
        <f t="shared" si="31"/>
        <v>2.0446317327627223E-2</v>
      </c>
    </row>
    <row r="498" spans="1:20" s="115" customFormat="1" ht="13" x14ac:dyDescent="0.3">
      <c r="A498" s="115">
        <v>492</v>
      </c>
      <c r="B498" s="124" t="s">
        <v>43</v>
      </c>
      <c r="C498" s="117">
        <v>8.299452333333333</v>
      </c>
      <c r="D498" s="118">
        <v>5188.8260574166661</v>
      </c>
      <c r="E498" s="119">
        <v>0.83335532412905178</v>
      </c>
      <c r="F498" s="120">
        <v>5.5509999999999983E-2</v>
      </c>
      <c r="G498" s="119">
        <v>0.17650927426918572</v>
      </c>
      <c r="H498" s="117">
        <v>0</v>
      </c>
      <c r="I498" s="115">
        <v>0</v>
      </c>
      <c r="J498" s="120">
        <v>4</v>
      </c>
      <c r="K498" s="115" t="s">
        <v>34</v>
      </c>
      <c r="L498" s="125">
        <v>137328.8714024825</v>
      </c>
      <c r="M498" s="122">
        <v>146752.75043687664</v>
      </c>
      <c r="N498" s="122">
        <f t="shared" si="28"/>
        <v>9423.8790343941364</v>
      </c>
      <c r="O498" s="126">
        <f t="shared" si="29"/>
        <v>6.8622707942998365E-2</v>
      </c>
      <c r="Q498" s="125">
        <v>422847.34223581583</v>
      </c>
      <c r="R498" s="122">
        <v>432271.22127020999</v>
      </c>
      <c r="S498" s="122">
        <f t="shared" si="30"/>
        <v>9423.8790343941655</v>
      </c>
      <c r="T498" s="126">
        <f t="shared" si="31"/>
        <v>2.2286716961646656E-2</v>
      </c>
    </row>
    <row r="499" spans="1:20" s="115" customFormat="1" ht="13" x14ac:dyDescent="0.3">
      <c r="A499" s="115">
        <v>493</v>
      </c>
      <c r="B499" s="124" t="s">
        <v>43</v>
      </c>
      <c r="C499" s="117">
        <v>106.27171933333334</v>
      </c>
      <c r="D499" s="118">
        <v>67779.011146666657</v>
      </c>
      <c r="E499" s="119">
        <v>0.84391300649013667</v>
      </c>
      <c r="F499" s="120">
        <v>1</v>
      </c>
      <c r="G499" s="119">
        <v>0.190739230786511</v>
      </c>
      <c r="H499" s="117">
        <v>95.200000000000031</v>
      </c>
      <c r="I499" s="115">
        <v>0</v>
      </c>
      <c r="J499" s="120">
        <v>1</v>
      </c>
      <c r="K499" s="115" t="s">
        <v>34</v>
      </c>
      <c r="L499" s="125">
        <v>1766676.6483754667</v>
      </c>
      <c r="M499" s="122">
        <v>1903544.3451350667</v>
      </c>
      <c r="N499" s="122">
        <f t="shared" si="28"/>
        <v>136867.69675959996</v>
      </c>
      <c r="O499" s="126">
        <f t="shared" si="29"/>
        <v>7.7471843466916004E-2</v>
      </c>
      <c r="Q499" s="125">
        <v>5460480.9283754677</v>
      </c>
      <c r="R499" s="122">
        <v>5597348.6251350679</v>
      </c>
      <c r="S499" s="122">
        <f t="shared" si="30"/>
        <v>136867.69675960019</v>
      </c>
      <c r="T499" s="126">
        <f t="shared" si="31"/>
        <v>2.5065135938551721E-2</v>
      </c>
    </row>
    <row r="500" spans="1:20" s="115" customFormat="1" ht="13" x14ac:dyDescent="0.3">
      <c r="A500" s="115">
        <v>494</v>
      </c>
      <c r="B500" s="124" t="s">
        <v>43</v>
      </c>
      <c r="C500" s="117">
        <v>1.7271000000000001</v>
      </c>
      <c r="D500" s="118">
        <v>641.20156450833338</v>
      </c>
      <c r="E500" s="119">
        <v>0.58328309109666288</v>
      </c>
      <c r="F500" s="120">
        <v>0.54532999999999998</v>
      </c>
      <c r="G500" s="119">
        <v>0.11853930939590462</v>
      </c>
      <c r="H500" s="117">
        <v>1.9200000000000006</v>
      </c>
      <c r="I500" s="115">
        <v>0</v>
      </c>
      <c r="J500" s="120">
        <v>2</v>
      </c>
      <c r="K500" s="115" t="s">
        <v>34</v>
      </c>
      <c r="L500" s="125">
        <v>33961.09355411258</v>
      </c>
      <c r="M500" s="122">
        <v>33774.880395282329</v>
      </c>
      <c r="N500" s="122">
        <f t="shared" si="28"/>
        <v>-186.2131588302509</v>
      </c>
      <c r="O500" s="126">
        <f t="shared" si="29"/>
        <v>-5.483132000256249E-3</v>
      </c>
      <c r="Q500" s="125">
        <v>71115.386054112591</v>
      </c>
      <c r="R500" s="122">
        <v>70929.172895282332</v>
      </c>
      <c r="S500" s="122">
        <f t="shared" si="30"/>
        <v>-186.21315883025818</v>
      </c>
      <c r="T500" s="126">
        <f t="shared" si="31"/>
        <v>-2.6184651333899284E-3</v>
      </c>
    </row>
    <row r="501" spans="1:20" s="115" customFormat="1" ht="13" x14ac:dyDescent="0.3">
      <c r="A501" s="115">
        <v>495</v>
      </c>
      <c r="B501" s="124" t="s">
        <v>43</v>
      </c>
      <c r="C501" s="117">
        <v>12.227645666666668</v>
      </c>
      <c r="D501" s="118">
        <v>6830.4344716666665</v>
      </c>
      <c r="E501" s="119">
        <v>0.71481608427394072</v>
      </c>
      <c r="F501" s="120">
        <v>0.79290000000000005</v>
      </c>
      <c r="G501" s="119">
        <v>7.8271557981852591E-2</v>
      </c>
      <c r="H501" s="117">
        <v>13.400000000000004</v>
      </c>
      <c r="I501" s="115">
        <v>0</v>
      </c>
      <c r="J501" s="120">
        <v>2</v>
      </c>
      <c r="K501" s="115" t="s">
        <v>34</v>
      </c>
      <c r="L501" s="125">
        <v>230562.94339888333</v>
      </c>
      <c r="M501" s="122">
        <v>237564.24147006668</v>
      </c>
      <c r="N501" s="122">
        <f t="shared" si="28"/>
        <v>7001.2980711833516</v>
      </c>
      <c r="O501" s="126">
        <f t="shared" si="29"/>
        <v>3.036610293038643E-2</v>
      </c>
      <c r="Q501" s="125">
        <v>615154.7633988834</v>
      </c>
      <c r="R501" s="122">
        <v>622156.06147006666</v>
      </c>
      <c r="S501" s="122">
        <f t="shared" si="30"/>
        <v>7001.2980711832643</v>
      </c>
      <c r="T501" s="126">
        <f t="shared" si="31"/>
        <v>1.1381360411645594E-2</v>
      </c>
    </row>
    <row r="502" spans="1:20" s="115" customFormat="1" ht="13" x14ac:dyDescent="0.3">
      <c r="A502" s="115">
        <v>496</v>
      </c>
      <c r="B502" s="124" t="s">
        <v>43</v>
      </c>
      <c r="C502" s="117">
        <v>6.5110000000000001</v>
      </c>
      <c r="D502" s="118">
        <v>3608.0293419166669</v>
      </c>
      <c r="E502" s="119">
        <v>0.76550570366207127</v>
      </c>
      <c r="F502" s="120">
        <v>0.12338000000000003</v>
      </c>
      <c r="G502" s="119">
        <v>0.12212429020355042</v>
      </c>
      <c r="H502" s="117">
        <v>1.8999999999999997</v>
      </c>
      <c r="I502" s="115">
        <v>0</v>
      </c>
      <c r="J502" s="120">
        <v>2</v>
      </c>
      <c r="K502" s="115" t="s">
        <v>34</v>
      </c>
      <c r="L502" s="125">
        <v>106637.54953011083</v>
      </c>
      <c r="M502" s="122">
        <v>111555.49172366998</v>
      </c>
      <c r="N502" s="122">
        <f t="shared" si="28"/>
        <v>4917.9421935591527</v>
      </c>
      <c r="O502" s="126">
        <f t="shared" si="29"/>
        <v>4.6118297121695323E-2</v>
      </c>
      <c r="Q502" s="125">
        <v>306439.12703011086</v>
      </c>
      <c r="R502" s="122">
        <v>311357.06922367006</v>
      </c>
      <c r="S502" s="122">
        <f t="shared" si="30"/>
        <v>4917.9421935591963</v>
      </c>
      <c r="T502" s="126">
        <f t="shared" si="31"/>
        <v>1.604867577199421E-2</v>
      </c>
    </row>
    <row r="503" spans="1:20" s="115" customFormat="1" ht="13" x14ac:dyDescent="0.3">
      <c r="A503" s="115">
        <v>497</v>
      </c>
      <c r="B503" s="124" t="s">
        <v>43</v>
      </c>
      <c r="C503" s="117">
        <v>2.52</v>
      </c>
      <c r="D503" s="118">
        <v>512.17241388333332</v>
      </c>
      <c r="E503" s="119">
        <v>0.76730584181510131</v>
      </c>
      <c r="F503" s="120">
        <v>5.2239999999999988E-2</v>
      </c>
      <c r="G503" s="119">
        <v>8.2056529636759357E-2</v>
      </c>
      <c r="H503" s="117">
        <v>2.8000000000000003</v>
      </c>
      <c r="I503" s="115">
        <v>47</v>
      </c>
      <c r="J503" s="120">
        <v>2</v>
      </c>
      <c r="K503" s="115" t="s">
        <v>34</v>
      </c>
      <c r="L503" s="125">
        <v>23962.57701152717</v>
      </c>
      <c r="M503" s="122">
        <v>23525.377531840666</v>
      </c>
      <c r="N503" s="122">
        <f t="shared" si="28"/>
        <v>-437.19947968650376</v>
      </c>
      <c r="O503" s="126">
        <f t="shared" si="29"/>
        <v>-1.8245094401832886E-2</v>
      </c>
      <c r="Q503" s="125">
        <v>51970.675344860501</v>
      </c>
      <c r="R503" s="122">
        <v>51533.475865173998</v>
      </c>
      <c r="S503" s="122">
        <f t="shared" si="30"/>
        <v>-437.19947968650376</v>
      </c>
      <c r="T503" s="126">
        <f t="shared" si="31"/>
        <v>-8.4124263690127203E-3</v>
      </c>
    </row>
    <row r="504" spans="1:20" s="115" customFormat="1" ht="13" x14ac:dyDescent="0.3">
      <c r="A504" s="115">
        <v>498</v>
      </c>
      <c r="B504" s="124" t="s">
        <v>43</v>
      </c>
      <c r="C504" s="117">
        <v>1.6200000000000008</v>
      </c>
      <c r="D504" s="118">
        <v>8.3568550416666643</v>
      </c>
      <c r="E504" s="119">
        <v>2.6992196027900307E-2</v>
      </c>
      <c r="F504" s="120">
        <v>3.3579999999999999E-2</v>
      </c>
      <c r="G504" s="119">
        <v>1</v>
      </c>
      <c r="H504" s="117">
        <v>1.8000000000000005</v>
      </c>
      <c r="I504" s="115">
        <v>0</v>
      </c>
      <c r="J504" s="120">
        <v>2</v>
      </c>
      <c r="K504" s="115" t="s">
        <v>34</v>
      </c>
      <c r="L504" s="125">
        <v>8757.215133404583</v>
      </c>
      <c r="M504" s="122">
        <v>7745.0533811116684</v>
      </c>
      <c r="N504" s="122">
        <f t="shared" si="28"/>
        <v>-1012.1617522929146</v>
      </c>
      <c r="O504" s="126">
        <f t="shared" si="29"/>
        <v>-0.11558032283939242</v>
      </c>
      <c r="Q504" s="125">
        <v>9091.6476334045838</v>
      </c>
      <c r="R504" s="122">
        <v>8079.4858811116683</v>
      </c>
      <c r="S504" s="122">
        <f t="shared" si="30"/>
        <v>-1012.1617522929155</v>
      </c>
      <c r="T504" s="126">
        <f t="shared" si="31"/>
        <v>-0.11132874844093441</v>
      </c>
    </row>
    <row r="505" spans="1:20" s="115" customFormat="1" ht="13" x14ac:dyDescent="0.3">
      <c r="A505" s="115">
        <v>499</v>
      </c>
      <c r="B505" s="124" t="s">
        <v>43</v>
      </c>
      <c r="C505" s="117">
        <v>1.0441</v>
      </c>
      <c r="D505" s="118">
        <v>0.350765575</v>
      </c>
      <c r="E505" s="119">
        <v>1.9155882288242449E-3</v>
      </c>
      <c r="F505" s="120">
        <v>6.4999999999999986E-4</v>
      </c>
      <c r="G505" s="119">
        <v>1</v>
      </c>
      <c r="H505" s="117">
        <v>7.9999999999999988E-2</v>
      </c>
      <c r="I505" s="115">
        <v>120</v>
      </c>
      <c r="J505" s="120">
        <v>2</v>
      </c>
      <c r="K505" s="115" t="s">
        <v>34</v>
      </c>
      <c r="L505" s="125">
        <v>4236.7753642299158</v>
      </c>
      <c r="M505" s="122">
        <v>3541.2785252076665</v>
      </c>
      <c r="N505" s="122">
        <f t="shared" si="28"/>
        <v>-695.49683902224933</v>
      </c>
      <c r="O505" s="126">
        <f t="shared" si="29"/>
        <v>-0.16415711932574081</v>
      </c>
      <c r="Q505" s="125">
        <v>4249.0828642299157</v>
      </c>
      <c r="R505" s="122">
        <v>3553.5860252076664</v>
      </c>
      <c r="S505" s="122">
        <f t="shared" si="30"/>
        <v>-695.49683902224933</v>
      </c>
      <c r="T505" s="126">
        <f t="shared" si="31"/>
        <v>-0.16368163701328475</v>
      </c>
    </row>
    <row r="506" spans="1:20" s="115" customFormat="1" ht="13" x14ac:dyDescent="0.3">
      <c r="A506" s="115">
        <v>500</v>
      </c>
      <c r="B506" s="124" t="s">
        <v>43</v>
      </c>
      <c r="C506" s="117">
        <v>2.0699999999999998</v>
      </c>
      <c r="D506" s="118">
        <v>870.24680078333324</v>
      </c>
      <c r="E506" s="119">
        <v>0.69096998404821208</v>
      </c>
      <c r="F506" s="120">
        <v>1.8790000000000001E-2</v>
      </c>
      <c r="G506" s="119">
        <v>0.14250908834929232</v>
      </c>
      <c r="H506" s="117">
        <v>2.3000000000000003</v>
      </c>
      <c r="I506" s="115">
        <v>0</v>
      </c>
      <c r="J506" s="120">
        <v>2</v>
      </c>
      <c r="K506" s="115" t="s">
        <v>34</v>
      </c>
      <c r="L506" s="125">
        <v>28033.563090052834</v>
      </c>
      <c r="M506" s="122">
        <v>28493.976839432667</v>
      </c>
      <c r="N506" s="122">
        <f t="shared" si="28"/>
        <v>460.41374937983346</v>
      </c>
      <c r="O506" s="126">
        <f t="shared" si="29"/>
        <v>1.6423661448273136E-2</v>
      </c>
      <c r="Q506" s="125">
        <v>77163.410590052838</v>
      </c>
      <c r="R506" s="122">
        <v>77623.824339432671</v>
      </c>
      <c r="S506" s="122">
        <f t="shared" si="30"/>
        <v>460.41374937983346</v>
      </c>
      <c r="T506" s="126">
        <f t="shared" si="31"/>
        <v>5.9667366418765522E-3</v>
      </c>
    </row>
    <row r="507" spans="1:20" s="115" customFormat="1" ht="13" x14ac:dyDescent="0.3">
      <c r="A507" s="115">
        <v>501</v>
      </c>
      <c r="B507" s="124" t="s">
        <v>43</v>
      </c>
      <c r="C507" s="117">
        <v>2.3420206666666665</v>
      </c>
      <c r="D507" s="118">
        <v>1224.7939395583332</v>
      </c>
      <c r="E507" s="119">
        <v>0.27688532497856211</v>
      </c>
      <c r="F507" s="120">
        <v>1</v>
      </c>
      <c r="G507" s="119">
        <v>0.23435118805570199</v>
      </c>
      <c r="H507" s="117">
        <v>2.1999999999999997</v>
      </c>
      <c r="I507" s="115">
        <v>0</v>
      </c>
      <c r="J507" s="120">
        <v>1</v>
      </c>
      <c r="K507" s="115" t="s">
        <v>34</v>
      </c>
      <c r="L507" s="125">
        <v>54175.059808068072</v>
      </c>
      <c r="M507" s="122">
        <v>55831.092044082994</v>
      </c>
      <c r="N507" s="122">
        <f t="shared" si="28"/>
        <v>1656.0322360149221</v>
      </c>
      <c r="O507" s="126">
        <f t="shared" si="29"/>
        <v>3.0568166272117267E-2</v>
      </c>
      <c r="Q507" s="125">
        <v>123845.09647473475</v>
      </c>
      <c r="R507" s="122">
        <v>125501.12871074968</v>
      </c>
      <c r="S507" s="122">
        <f t="shared" si="30"/>
        <v>1656.0322360149294</v>
      </c>
      <c r="T507" s="126">
        <f t="shared" si="31"/>
        <v>1.3371803027766799E-2</v>
      </c>
    </row>
    <row r="508" spans="1:20" s="115" customFormat="1" ht="13" x14ac:dyDescent="0.3">
      <c r="A508" s="115">
        <v>502</v>
      </c>
      <c r="B508" s="124" t="s">
        <v>43</v>
      </c>
      <c r="C508" s="117">
        <v>4.4915769999999995</v>
      </c>
      <c r="D508" s="118">
        <v>1994.6499810000003</v>
      </c>
      <c r="E508" s="119">
        <v>0.59993405071528783</v>
      </c>
      <c r="F508" s="120">
        <v>0.19592000000000007</v>
      </c>
      <c r="G508" s="119">
        <v>4.669327754069863E-2</v>
      </c>
      <c r="H508" s="117">
        <v>4.7999999999999989</v>
      </c>
      <c r="I508" s="115">
        <v>4</v>
      </c>
      <c r="J508" s="120">
        <v>2</v>
      </c>
      <c r="K508" s="115" t="s">
        <v>34</v>
      </c>
      <c r="L508" s="125">
        <v>80494.820588976683</v>
      </c>
      <c r="M508" s="122">
        <v>78121.397913146662</v>
      </c>
      <c r="N508" s="122">
        <f t="shared" si="28"/>
        <v>-2373.422675830021</v>
      </c>
      <c r="O508" s="126">
        <f t="shared" si="29"/>
        <v>-2.9485408607209791E-2</v>
      </c>
      <c r="Q508" s="125">
        <v>199898.60058897667</v>
      </c>
      <c r="R508" s="122">
        <v>197525.17791314665</v>
      </c>
      <c r="S508" s="122">
        <f t="shared" si="30"/>
        <v>-2373.422675830021</v>
      </c>
      <c r="T508" s="126">
        <f t="shared" si="31"/>
        <v>-1.1873133022627587E-2</v>
      </c>
    </row>
    <row r="509" spans="1:20" s="115" customFormat="1" ht="13" x14ac:dyDescent="0.3">
      <c r="A509" s="115">
        <v>503</v>
      </c>
      <c r="B509" s="124" t="s">
        <v>43</v>
      </c>
      <c r="C509" s="117">
        <v>15.692373333333334</v>
      </c>
      <c r="D509" s="118">
        <v>4219.0074044166677</v>
      </c>
      <c r="E509" s="119">
        <v>0.36676415364349052</v>
      </c>
      <c r="F509" s="120">
        <v>0.64081999999999983</v>
      </c>
      <c r="G509" s="119">
        <v>0.50494142875458836</v>
      </c>
      <c r="H509" s="117">
        <v>15.699999999999998</v>
      </c>
      <c r="I509" s="115">
        <v>0</v>
      </c>
      <c r="J509" s="120">
        <v>2</v>
      </c>
      <c r="K509" s="115" t="s">
        <v>35</v>
      </c>
      <c r="L509" s="125">
        <v>180958.2760546525</v>
      </c>
      <c r="M509" s="122">
        <v>181787.98788383664</v>
      </c>
      <c r="N509" s="122">
        <f t="shared" si="28"/>
        <v>829.71182918414706</v>
      </c>
      <c r="O509" s="126">
        <f t="shared" si="29"/>
        <v>4.585100208036685E-3</v>
      </c>
      <c r="Q509" s="125">
        <v>401777.87438798579</v>
      </c>
      <c r="R509" s="122">
        <v>402607.58621716994</v>
      </c>
      <c r="S509" s="122">
        <f t="shared" si="30"/>
        <v>829.71182918414706</v>
      </c>
      <c r="T509" s="126">
        <f t="shared" si="31"/>
        <v>2.0651008481938388E-3</v>
      </c>
    </row>
    <row r="510" spans="1:20" s="115" customFormat="1" ht="13" x14ac:dyDescent="0.3">
      <c r="A510" s="115">
        <v>504</v>
      </c>
      <c r="B510" s="124" t="s">
        <v>43</v>
      </c>
      <c r="C510" s="117">
        <v>5.8879390000000003</v>
      </c>
      <c r="D510" s="118">
        <v>3762.2261796666662</v>
      </c>
      <c r="E510" s="119">
        <v>0.84359556081109544</v>
      </c>
      <c r="F510" s="120">
        <v>1.1120000000000003E-2</v>
      </c>
      <c r="G510" s="119">
        <v>6.8569569162330035E-2</v>
      </c>
      <c r="H510" s="117">
        <v>4.2000000000000011</v>
      </c>
      <c r="I510" s="115">
        <v>355</v>
      </c>
      <c r="J510" s="120">
        <v>2</v>
      </c>
      <c r="K510" s="115" t="s">
        <v>34</v>
      </c>
      <c r="L510" s="125">
        <v>102005.34352209668</v>
      </c>
      <c r="M510" s="122">
        <v>106983.11482417333</v>
      </c>
      <c r="N510" s="122">
        <f t="shared" si="28"/>
        <v>4977.7713020766532</v>
      </c>
      <c r="O510" s="126">
        <f t="shared" si="29"/>
        <v>4.8799122969458507E-2</v>
      </c>
      <c r="Q510" s="125">
        <v>310405.48018876341</v>
      </c>
      <c r="R510" s="122">
        <v>315383.25149084005</v>
      </c>
      <c r="S510" s="122">
        <f t="shared" si="30"/>
        <v>4977.7713020766387</v>
      </c>
      <c r="T510" s="126">
        <f t="shared" si="31"/>
        <v>1.6036351223726986E-2</v>
      </c>
    </row>
    <row r="511" spans="1:20" s="115" customFormat="1" ht="13" x14ac:dyDescent="0.3">
      <c r="A511" s="115">
        <v>505</v>
      </c>
      <c r="B511" s="124" t="s">
        <v>43</v>
      </c>
      <c r="C511" s="117">
        <v>18.319041666666671</v>
      </c>
      <c r="D511" s="118">
        <v>525.47118190000003</v>
      </c>
      <c r="E511" s="119">
        <v>3.8357856594336312E-2</v>
      </c>
      <c r="F511" s="120">
        <v>4.8980000000000017E-2</v>
      </c>
      <c r="G511" s="119">
        <v>1</v>
      </c>
      <c r="H511" s="117">
        <v>18.5</v>
      </c>
      <c r="I511" s="115">
        <v>0</v>
      </c>
      <c r="J511" s="120">
        <v>2</v>
      </c>
      <c r="K511" s="115" t="s">
        <v>34</v>
      </c>
      <c r="L511" s="125">
        <v>59072.960385642327</v>
      </c>
      <c r="M511" s="122">
        <v>51320.809539525333</v>
      </c>
      <c r="N511" s="122">
        <f t="shared" si="28"/>
        <v>-7752.1508461169942</v>
      </c>
      <c r="O511" s="126">
        <f t="shared" si="29"/>
        <v>-0.13123010588108519</v>
      </c>
      <c r="Q511" s="125">
        <v>77367.584552308996</v>
      </c>
      <c r="R511" s="122">
        <v>69615.433706191994</v>
      </c>
      <c r="S511" s="122">
        <f t="shared" si="30"/>
        <v>-7752.1508461170015</v>
      </c>
      <c r="T511" s="126">
        <f t="shared" si="31"/>
        <v>-0.10019895142100106</v>
      </c>
    </row>
    <row r="512" spans="1:20" s="115" customFormat="1" ht="13" x14ac:dyDescent="0.3">
      <c r="A512" s="115">
        <v>506</v>
      </c>
      <c r="B512" s="124" t="s">
        <v>43</v>
      </c>
      <c r="C512" s="117">
        <v>12.855721000000003</v>
      </c>
      <c r="D512" s="118">
        <v>1458.5500311833332</v>
      </c>
      <c r="E512" s="119">
        <v>0.1463489013907468</v>
      </c>
      <c r="F512" s="120">
        <v>0.87661999999999995</v>
      </c>
      <c r="G512" s="119">
        <v>0.60989407865397238</v>
      </c>
      <c r="H512" s="117">
        <v>13.5</v>
      </c>
      <c r="I512" s="115">
        <v>0</v>
      </c>
      <c r="J512" s="120">
        <v>2</v>
      </c>
      <c r="K512" s="115" t="s">
        <v>34</v>
      </c>
      <c r="L512" s="125">
        <v>131703.22630689683</v>
      </c>
      <c r="M512" s="122">
        <v>124206.43072513799</v>
      </c>
      <c r="N512" s="122">
        <f t="shared" si="28"/>
        <v>-7496.7955817588372</v>
      </c>
      <c r="O512" s="126">
        <f t="shared" si="29"/>
        <v>-5.6921882568690393E-2</v>
      </c>
      <c r="Q512" s="125">
        <v>236881.42964023014</v>
      </c>
      <c r="R512" s="122">
        <v>229384.6340584713</v>
      </c>
      <c r="S512" s="122">
        <f t="shared" si="30"/>
        <v>-7496.7955817588372</v>
      </c>
      <c r="T512" s="126">
        <f t="shared" si="31"/>
        <v>-3.1647882204800908E-2</v>
      </c>
    </row>
    <row r="513" spans="1:20" s="115" customFormat="1" ht="13" x14ac:dyDescent="0.3">
      <c r="A513" s="115">
        <v>507</v>
      </c>
      <c r="B513" s="124" t="s">
        <v>43</v>
      </c>
      <c r="C513" s="117">
        <v>2.0114999999999998</v>
      </c>
      <c r="D513" s="118">
        <v>690.15305833333332</v>
      </c>
      <c r="E513" s="119">
        <v>0.55384601546679935</v>
      </c>
      <c r="F513" s="120">
        <v>1</v>
      </c>
      <c r="G513" s="119">
        <v>0.24693835378056217</v>
      </c>
      <c r="H513" s="117">
        <v>1</v>
      </c>
      <c r="I513" s="115">
        <v>0</v>
      </c>
      <c r="J513" s="120">
        <v>1</v>
      </c>
      <c r="K513" s="115" t="s">
        <v>34</v>
      </c>
      <c r="L513" s="125">
        <v>26514.385278083329</v>
      </c>
      <c r="M513" s="122">
        <v>26079.595621333327</v>
      </c>
      <c r="N513" s="122">
        <f t="shared" si="28"/>
        <v>-434.78965675000291</v>
      </c>
      <c r="O513" s="126">
        <f t="shared" si="29"/>
        <v>-1.6398255218437897E-2</v>
      </c>
      <c r="Q513" s="125">
        <v>64797.671111416668</v>
      </c>
      <c r="R513" s="122">
        <v>64362.881454666662</v>
      </c>
      <c r="S513" s="122">
        <f t="shared" si="30"/>
        <v>-434.78965675000654</v>
      </c>
      <c r="T513" s="126">
        <f t="shared" si="31"/>
        <v>-6.7099580786230016E-3</v>
      </c>
    </row>
    <row r="514" spans="1:20" s="115" customFormat="1" ht="13" x14ac:dyDescent="0.3">
      <c r="A514" s="115">
        <v>508</v>
      </c>
      <c r="B514" s="124" t="s">
        <v>43</v>
      </c>
      <c r="C514" s="117">
        <v>22.570791666666665</v>
      </c>
      <c r="D514" s="118">
        <v>81.943570558333334</v>
      </c>
      <c r="E514" s="119">
        <v>5.6756272746840723E-3</v>
      </c>
      <c r="F514" s="120">
        <v>1.174E-2</v>
      </c>
      <c r="G514" s="119">
        <v>1</v>
      </c>
      <c r="H514" s="117">
        <v>15</v>
      </c>
      <c r="I514" s="115">
        <v>383</v>
      </c>
      <c r="J514" s="120">
        <v>3</v>
      </c>
      <c r="K514" s="115" t="s">
        <v>34</v>
      </c>
      <c r="L514" s="125">
        <v>68917.808405044765</v>
      </c>
      <c r="M514" s="122">
        <v>54520.205179729666</v>
      </c>
      <c r="N514" s="122">
        <f t="shared" si="28"/>
        <v>-14397.603225315099</v>
      </c>
      <c r="O514" s="126">
        <f t="shared" si="29"/>
        <v>-0.20890976597365504</v>
      </c>
      <c r="Q514" s="125">
        <v>75734.844238378093</v>
      </c>
      <c r="R514" s="122">
        <v>61337.241013063001</v>
      </c>
      <c r="S514" s="122">
        <f t="shared" si="30"/>
        <v>-14397.603225315092</v>
      </c>
      <c r="T514" s="126">
        <f t="shared" si="31"/>
        <v>-0.19010540485167077</v>
      </c>
    </row>
    <row r="515" spans="1:20" s="115" customFormat="1" ht="13" x14ac:dyDescent="0.3">
      <c r="A515" s="115">
        <v>509</v>
      </c>
      <c r="B515" s="124" t="s">
        <v>43</v>
      </c>
      <c r="C515" s="117">
        <v>19.503485666666666</v>
      </c>
      <c r="D515" s="118">
        <v>8008.6768161666687</v>
      </c>
      <c r="E515" s="119">
        <v>0.530301690401352</v>
      </c>
      <c r="F515" s="120">
        <v>1</v>
      </c>
      <c r="G515" s="119">
        <v>6.9349735167048898E-2</v>
      </c>
      <c r="H515" s="117">
        <v>18.800000000000004</v>
      </c>
      <c r="I515" s="115">
        <v>0</v>
      </c>
      <c r="J515" s="120">
        <v>1</v>
      </c>
      <c r="K515" s="115" t="s">
        <v>34</v>
      </c>
      <c r="L515" s="125">
        <v>332141.11214777833</v>
      </c>
      <c r="M515" s="122">
        <v>324054.8897513267</v>
      </c>
      <c r="N515" s="122">
        <f t="shared" si="28"/>
        <v>-8086.2223964516306</v>
      </c>
      <c r="O515" s="126">
        <f t="shared" si="29"/>
        <v>-2.4345743723691325E-2</v>
      </c>
      <c r="Q515" s="125">
        <v>810735.73464777833</v>
      </c>
      <c r="R515" s="122">
        <v>802649.5122513267</v>
      </c>
      <c r="S515" s="122">
        <f t="shared" si="30"/>
        <v>-8086.2223964516306</v>
      </c>
      <c r="T515" s="126">
        <f t="shared" si="31"/>
        <v>-9.9739311478168231E-3</v>
      </c>
    </row>
    <row r="516" spans="1:20" s="115" customFormat="1" ht="13" x14ac:dyDescent="0.3">
      <c r="A516" s="115">
        <v>510</v>
      </c>
      <c r="B516" s="124" t="s">
        <v>43</v>
      </c>
      <c r="C516" s="117">
        <v>18.990000000000002</v>
      </c>
      <c r="D516" s="118">
        <v>8814.6478606666678</v>
      </c>
      <c r="E516" s="119">
        <v>0.65862877970600353</v>
      </c>
      <c r="F516" s="120">
        <v>1</v>
      </c>
      <c r="G516" s="119">
        <v>0.14781459161813304</v>
      </c>
      <c r="H516" s="117">
        <v>21.099999999999998</v>
      </c>
      <c r="I516" s="115">
        <v>0</v>
      </c>
      <c r="J516" s="120">
        <v>1</v>
      </c>
      <c r="K516" s="115" t="s">
        <v>34</v>
      </c>
      <c r="L516" s="125">
        <v>314844.12656334002</v>
      </c>
      <c r="M516" s="122">
        <v>321178.49912925338</v>
      </c>
      <c r="N516" s="122">
        <f t="shared" si="28"/>
        <v>6334.3725659133634</v>
      </c>
      <c r="O516" s="126">
        <f t="shared" si="29"/>
        <v>2.0119074905591484E-2</v>
      </c>
      <c r="Q516" s="125">
        <v>812894.72489667335</v>
      </c>
      <c r="R516" s="122">
        <v>819229.09746258671</v>
      </c>
      <c r="S516" s="122">
        <f t="shared" si="30"/>
        <v>6334.3725659133634</v>
      </c>
      <c r="T516" s="126">
        <f t="shared" si="31"/>
        <v>7.7923652004489542E-3</v>
      </c>
    </row>
    <row r="517" spans="1:20" s="115" customFormat="1" ht="13" x14ac:dyDescent="0.3">
      <c r="A517" s="115">
        <v>511</v>
      </c>
      <c r="B517" s="124" t="s">
        <v>43</v>
      </c>
      <c r="C517" s="117">
        <v>0.41170000000000001</v>
      </c>
      <c r="D517" s="118">
        <v>118.11906613333333</v>
      </c>
      <c r="E517" s="119">
        <v>0.3946491478301955</v>
      </c>
      <c r="F517" s="120">
        <v>6.5500000000000003E-3</v>
      </c>
      <c r="G517" s="119">
        <v>0.91198192149606172</v>
      </c>
      <c r="H517" s="117">
        <v>0.12999999999999998</v>
      </c>
      <c r="I517" s="115">
        <v>0</v>
      </c>
      <c r="J517" s="120">
        <v>2</v>
      </c>
      <c r="K517" s="115" t="s">
        <v>34</v>
      </c>
      <c r="L517" s="125">
        <v>3013.0428024080006</v>
      </c>
      <c r="M517" s="122">
        <v>3619.382299170667</v>
      </c>
      <c r="N517" s="122">
        <f t="shared" si="28"/>
        <v>606.33949676266639</v>
      </c>
      <c r="O517" s="126">
        <f t="shared" si="29"/>
        <v>0.2012382619583381</v>
      </c>
      <c r="Q517" s="125">
        <v>8899.5253024079993</v>
      </c>
      <c r="R517" s="122">
        <v>9505.8647991706657</v>
      </c>
      <c r="S517" s="122">
        <f t="shared" si="30"/>
        <v>606.33949676266639</v>
      </c>
      <c r="T517" s="126">
        <f t="shared" si="31"/>
        <v>6.8131667269781843E-2</v>
      </c>
    </row>
    <row r="518" spans="1:20" s="115" customFormat="1" ht="13" x14ac:dyDescent="0.3">
      <c r="A518" s="115">
        <v>512</v>
      </c>
      <c r="B518" s="124" t="s">
        <v>43</v>
      </c>
      <c r="C518" s="117">
        <v>0.55696843333333346</v>
      </c>
      <c r="D518" s="118">
        <v>44.679163424999992</v>
      </c>
      <c r="E518" s="119">
        <v>9.9548183209856964E-2</v>
      </c>
      <c r="F518" s="120">
        <v>1.49E-3</v>
      </c>
      <c r="G518" s="119">
        <v>0.82563446167958066</v>
      </c>
      <c r="H518" s="117">
        <v>3.0000000000000009E-2</v>
      </c>
      <c r="I518" s="115">
        <v>15</v>
      </c>
      <c r="J518" s="120">
        <v>2</v>
      </c>
      <c r="K518" s="115" t="s">
        <v>34</v>
      </c>
      <c r="L518" s="125">
        <v>3077.2508965600832</v>
      </c>
      <c r="M518" s="122">
        <v>2915.2195785456665</v>
      </c>
      <c r="N518" s="122">
        <f t="shared" si="28"/>
        <v>-162.03131801441668</v>
      </c>
      <c r="O518" s="126">
        <f t="shared" si="29"/>
        <v>-5.2654568464191212E-2</v>
      </c>
      <c r="Q518" s="125">
        <v>5184.97256322675</v>
      </c>
      <c r="R518" s="122">
        <v>5022.9412452123333</v>
      </c>
      <c r="S518" s="122">
        <f t="shared" si="30"/>
        <v>-162.03131801441668</v>
      </c>
      <c r="T518" s="126">
        <f t="shared" si="31"/>
        <v>-3.1250178479937829E-2</v>
      </c>
    </row>
    <row r="519" spans="1:20" s="115" customFormat="1" ht="13" x14ac:dyDescent="0.3">
      <c r="A519" s="115">
        <v>513</v>
      </c>
      <c r="B519" s="124" t="s">
        <v>43</v>
      </c>
      <c r="C519" s="117">
        <v>6.5800766666666663E-2</v>
      </c>
      <c r="D519" s="118">
        <v>1.5919633333333332E-2</v>
      </c>
      <c r="E519" s="119">
        <v>2.3024322073332036E-4</v>
      </c>
      <c r="F519" s="120">
        <v>2.0000000000000002E-5</v>
      </c>
      <c r="G519" s="119">
        <v>1</v>
      </c>
      <c r="H519" s="117">
        <v>0</v>
      </c>
      <c r="I519" s="115">
        <v>55</v>
      </c>
      <c r="J519" s="120">
        <v>2</v>
      </c>
      <c r="K519" s="115" t="s">
        <v>34</v>
      </c>
      <c r="L519" s="125">
        <v>271.35206735966659</v>
      </c>
      <c r="M519" s="122">
        <v>227.46778571733333</v>
      </c>
      <c r="N519" s="122">
        <f t="shared" si="28"/>
        <v>-43.884281642333264</v>
      </c>
      <c r="O519" s="126">
        <f t="shared" si="29"/>
        <v>-0.16172451556879558</v>
      </c>
      <c r="Q519" s="125">
        <v>272.32623402633328</v>
      </c>
      <c r="R519" s="122">
        <v>228.44195238399999</v>
      </c>
      <c r="S519" s="122">
        <f t="shared" si="30"/>
        <v>-43.884281642333292</v>
      </c>
      <c r="T519" s="126">
        <f t="shared" si="31"/>
        <v>-0.16114599388206496</v>
      </c>
    </row>
    <row r="520" spans="1:20" s="115" customFormat="1" ht="13" x14ac:dyDescent="0.3">
      <c r="A520" s="115">
        <v>514</v>
      </c>
      <c r="B520" s="124" t="s">
        <v>43</v>
      </c>
      <c r="C520" s="117">
        <v>6.9444166666666662</v>
      </c>
      <c r="D520" s="118">
        <v>2127.0094386916662</v>
      </c>
      <c r="E520" s="119">
        <v>0.47687992759538994</v>
      </c>
      <c r="F520" s="120">
        <v>3.6199999999999987E-3</v>
      </c>
      <c r="G520" s="119">
        <v>0.15823369610947946</v>
      </c>
      <c r="H520" s="117">
        <v>0.19999999999999998</v>
      </c>
      <c r="I520" s="115">
        <v>0</v>
      </c>
      <c r="J520" s="120">
        <v>2</v>
      </c>
      <c r="K520" s="115" t="s">
        <v>34</v>
      </c>
      <c r="L520" s="125">
        <v>74868.827824039399</v>
      </c>
      <c r="M520" s="122">
        <v>74469.726763626983</v>
      </c>
      <c r="N520" s="122">
        <f t="shared" ref="N520:N570" si="32">M520-L520</f>
        <v>-399.1010604124167</v>
      </c>
      <c r="O520" s="126">
        <f t="shared" ref="O520:O570" si="33">N520/L520</f>
        <v>-5.330670614349736E-3</v>
      </c>
      <c r="Q520" s="125">
        <v>204166.33699070604</v>
      </c>
      <c r="R520" s="122">
        <v>203767.23593029362</v>
      </c>
      <c r="S520" s="122">
        <f t="shared" ref="S520:S570" si="34">R520-Q520</f>
        <v>-399.1010604124167</v>
      </c>
      <c r="T520" s="126">
        <f t="shared" ref="T520:T570" si="35">S520/Q520</f>
        <v>-1.9547838605273324E-3</v>
      </c>
    </row>
    <row r="521" spans="1:20" s="115" customFormat="1" ht="13" x14ac:dyDescent="0.3">
      <c r="A521" s="115">
        <v>515</v>
      </c>
      <c r="B521" s="124" t="s">
        <v>43</v>
      </c>
      <c r="C521" s="117">
        <v>0.68461716666666661</v>
      </c>
      <c r="D521" s="118">
        <v>0.75885346666666675</v>
      </c>
      <c r="E521" s="119">
        <v>1.1682606060238446E-3</v>
      </c>
      <c r="F521" s="120">
        <v>4.8899999999999994E-3</v>
      </c>
      <c r="G521" s="119">
        <v>1</v>
      </c>
      <c r="H521" s="117">
        <v>0.19999999999999998</v>
      </c>
      <c r="I521" s="115">
        <v>15</v>
      </c>
      <c r="J521" s="120">
        <v>3</v>
      </c>
      <c r="K521" s="115" t="s">
        <v>34</v>
      </c>
      <c r="L521" s="125">
        <v>3119.1920118480007</v>
      </c>
      <c r="M521" s="122">
        <v>2667.686501557333</v>
      </c>
      <c r="N521" s="122">
        <f t="shared" si="32"/>
        <v>-451.50551029066764</v>
      </c>
      <c r="O521" s="126">
        <f t="shared" si="33"/>
        <v>-0.14475079077391201</v>
      </c>
      <c r="Q521" s="125">
        <v>3155.2995118480007</v>
      </c>
      <c r="R521" s="122">
        <v>2703.7940015573331</v>
      </c>
      <c r="S521" s="122">
        <f t="shared" si="34"/>
        <v>-451.50551029066764</v>
      </c>
      <c r="T521" s="126">
        <f t="shared" si="35"/>
        <v>-0.14309434289685838</v>
      </c>
    </row>
    <row r="522" spans="1:20" s="115" customFormat="1" ht="13" x14ac:dyDescent="0.3">
      <c r="A522" s="115">
        <v>516</v>
      </c>
      <c r="B522" s="124" t="s">
        <v>43</v>
      </c>
      <c r="C522" s="117">
        <v>0.60702499999999993</v>
      </c>
      <c r="D522" s="118">
        <v>8.8946333333333336E-2</v>
      </c>
      <c r="E522" s="119">
        <v>3.3762655627902013E-4</v>
      </c>
      <c r="F522" s="120">
        <v>4.8899999999999994E-3</v>
      </c>
      <c r="G522" s="119">
        <v>1</v>
      </c>
      <c r="H522" s="117">
        <v>0.19999999999999998</v>
      </c>
      <c r="I522" s="115">
        <v>20</v>
      </c>
      <c r="J522" s="120">
        <v>3</v>
      </c>
      <c r="K522" s="115" t="s">
        <v>34</v>
      </c>
      <c r="L522" s="125">
        <v>2758.3895523299998</v>
      </c>
      <c r="M522" s="122">
        <v>2353.0520974066667</v>
      </c>
      <c r="N522" s="122">
        <f t="shared" si="32"/>
        <v>-405.3374549233331</v>
      </c>
      <c r="O522" s="126">
        <f t="shared" si="33"/>
        <v>-0.14694713971090353</v>
      </c>
      <c r="Q522" s="125">
        <v>2763.1745523299996</v>
      </c>
      <c r="R522" s="122">
        <v>2357.8370974066665</v>
      </c>
      <c r="S522" s="122">
        <f t="shared" si="34"/>
        <v>-405.3374549233331</v>
      </c>
      <c r="T522" s="126">
        <f t="shared" si="35"/>
        <v>-0.14669267078387763</v>
      </c>
    </row>
    <row r="523" spans="1:20" s="115" customFormat="1" ht="13" x14ac:dyDescent="0.3">
      <c r="A523" s="115">
        <v>517</v>
      </c>
      <c r="B523" s="124" t="s">
        <v>43</v>
      </c>
      <c r="C523" s="117">
        <v>8.2380079999999989</v>
      </c>
      <c r="D523" s="118">
        <v>4585.2671610833322</v>
      </c>
      <c r="E523" s="119">
        <v>0.69731255630122291</v>
      </c>
      <c r="F523" s="120">
        <v>0.13447000000000003</v>
      </c>
      <c r="G523" s="119">
        <v>0.10042524127353292</v>
      </c>
      <c r="H523" s="117">
        <v>5.5</v>
      </c>
      <c r="I523" s="115">
        <v>0</v>
      </c>
      <c r="J523" s="120">
        <v>3</v>
      </c>
      <c r="K523" s="115" t="s">
        <v>34</v>
      </c>
      <c r="L523" s="125">
        <v>141411.20166421917</v>
      </c>
      <c r="M523" s="122">
        <v>144798.72788270336</v>
      </c>
      <c r="N523" s="122">
        <f t="shared" si="32"/>
        <v>3387.5262184841849</v>
      </c>
      <c r="O523" s="126">
        <f t="shared" si="33"/>
        <v>2.3955147673010123E-2</v>
      </c>
      <c r="Q523" s="125">
        <v>400689.3949975525</v>
      </c>
      <c r="R523" s="122">
        <v>404076.92121603672</v>
      </c>
      <c r="S523" s="122">
        <f t="shared" si="34"/>
        <v>3387.526218484214</v>
      </c>
      <c r="T523" s="126">
        <f t="shared" si="35"/>
        <v>8.4542447610945776E-3</v>
      </c>
    </row>
    <row r="524" spans="1:20" s="115" customFormat="1" ht="13" x14ac:dyDescent="0.3">
      <c r="A524" s="115">
        <v>518</v>
      </c>
      <c r="B524" s="124" t="s">
        <v>43</v>
      </c>
      <c r="C524" s="117">
        <v>7.6840620000000008</v>
      </c>
      <c r="D524" s="118">
        <v>3043.9818119166666</v>
      </c>
      <c r="E524" s="119">
        <v>0.59100030309656237</v>
      </c>
      <c r="F524" s="120">
        <v>0.12089999999999999</v>
      </c>
      <c r="G524" s="119">
        <v>0.13080287540336499</v>
      </c>
      <c r="H524" s="117">
        <v>2.0699999999999998</v>
      </c>
      <c r="I524" s="115">
        <v>0</v>
      </c>
      <c r="J524" s="120">
        <v>2</v>
      </c>
      <c r="K524" s="115" t="s">
        <v>34</v>
      </c>
      <c r="L524" s="125">
        <v>110200.48961514419</v>
      </c>
      <c r="M524" s="122">
        <v>108892.90666527</v>
      </c>
      <c r="N524" s="122">
        <f t="shared" si="32"/>
        <v>-1307.582949874195</v>
      </c>
      <c r="O524" s="126">
        <f t="shared" si="33"/>
        <v>-1.1865491291741971E-2</v>
      </c>
      <c r="Q524" s="125">
        <v>286949.70044847752</v>
      </c>
      <c r="R524" s="122">
        <v>285642.11749860336</v>
      </c>
      <c r="S524" s="122">
        <f t="shared" si="34"/>
        <v>-1307.5829498741659</v>
      </c>
      <c r="T524" s="126">
        <f t="shared" si="35"/>
        <v>-4.5568367829989962E-3</v>
      </c>
    </row>
    <row r="525" spans="1:20" s="115" customFormat="1" ht="13" x14ac:dyDescent="0.3">
      <c r="A525" s="115">
        <v>519</v>
      </c>
      <c r="B525" s="124" t="s">
        <v>43</v>
      </c>
      <c r="C525" s="117">
        <v>0.40205933333333338</v>
      </c>
      <c r="D525" s="118">
        <v>0.26244053333333334</v>
      </c>
      <c r="E525" s="119">
        <v>7.9658325040919773E-4</v>
      </c>
      <c r="F525" s="120">
        <v>4.6599999999999992E-3</v>
      </c>
      <c r="G525" s="119">
        <v>1</v>
      </c>
      <c r="H525" s="117">
        <v>7.9999999999999988E-2</v>
      </c>
      <c r="I525" s="115">
        <v>15</v>
      </c>
      <c r="J525" s="120">
        <v>2</v>
      </c>
      <c r="K525" s="115" t="s">
        <v>34</v>
      </c>
      <c r="L525" s="125">
        <v>1354.6238139253333</v>
      </c>
      <c r="M525" s="122">
        <v>1087.895235296</v>
      </c>
      <c r="N525" s="122">
        <f t="shared" si="32"/>
        <v>-266.72857862933324</v>
      </c>
      <c r="O525" s="126">
        <f t="shared" si="33"/>
        <v>-0.19690232512333147</v>
      </c>
      <c r="Q525" s="125">
        <v>1367.3696472586666</v>
      </c>
      <c r="R525" s="122">
        <v>1100.6410686293334</v>
      </c>
      <c r="S525" s="122">
        <f t="shared" si="34"/>
        <v>-266.72857862933324</v>
      </c>
      <c r="T525" s="126">
        <f t="shared" si="35"/>
        <v>-0.19506691490781347</v>
      </c>
    </row>
    <row r="526" spans="1:20" s="115" customFormat="1" ht="13" x14ac:dyDescent="0.3">
      <c r="A526" s="115">
        <v>520</v>
      </c>
      <c r="B526" s="124" t="s">
        <v>43</v>
      </c>
      <c r="C526" s="117">
        <v>9.5037666666666674</v>
      </c>
      <c r="D526" s="118">
        <v>4353.2588416666667</v>
      </c>
      <c r="E526" s="119">
        <v>0.58567749717695017</v>
      </c>
      <c r="F526" s="120">
        <v>1</v>
      </c>
      <c r="G526" s="119">
        <v>0.20657061642870811</v>
      </c>
      <c r="H526" s="117">
        <v>10</v>
      </c>
      <c r="I526" s="115">
        <v>0</v>
      </c>
      <c r="J526" s="120">
        <v>1</v>
      </c>
      <c r="K526" s="115" t="s">
        <v>34</v>
      </c>
      <c r="L526" s="125">
        <v>178410.92842258335</v>
      </c>
      <c r="M526" s="122">
        <v>177609.83226233334</v>
      </c>
      <c r="N526" s="122">
        <f t="shared" si="32"/>
        <v>-801.09616025001742</v>
      </c>
      <c r="O526" s="126">
        <f t="shared" si="33"/>
        <v>-4.490174269776482E-3</v>
      </c>
      <c r="Q526" s="125">
        <v>415585.44592258334</v>
      </c>
      <c r="R526" s="122">
        <v>414784.34976233332</v>
      </c>
      <c r="S526" s="122">
        <f t="shared" si="34"/>
        <v>-801.09616025001742</v>
      </c>
      <c r="T526" s="126">
        <f t="shared" si="35"/>
        <v>-1.9276328565155005E-3</v>
      </c>
    </row>
    <row r="527" spans="1:20" s="115" customFormat="1" ht="13" x14ac:dyDescent="0.3">
      <c r="A527" s="115">
        <v>521</v>
      </c>
      <c r="B527" s="124" t="s">
        <v>43</v>
      </c>
      <c r="C527" s="117">
        <v>25.243958333333339</v>
      </c>
      <c r="D527" s="118">
        <v>7970.0353211666661</v>
      </c>
      <c r="E527" s="119">
        <v>0.5770205499989165</v>
      </c>
      <c r="F527" s="120">
        <v>1</v>
      </c>
      <c r="G527" s="119">
        <v>6.6366837926967959E-2</v>
      </c>
      <c r="H527" s="117">
        <v>19.800000000000004</v>
      </c>
      <c r="I527" s="115">
        <v>0</v>
      </c>
      <c r="J527" s="120">
        <v>1</v>
      </c>
      <c r="K527" s="115" t="s">
        <v>34</v>
      </c>
      <c r="L527" s="125">
        <v>358528.10463466163</v>
      </c>
      <c r="M527" s="122">
        <v>346056.69201206003</v>
      </c>
      <c r="N527" s="122">
        <f t="shared" si="32"/>
        <v>-12471.412622601609</v>
      </c>
      <c r="O527" s="126">
        <f t="shared" si="33"/>
        <v>-3.4785034872816784E-2</v>
      </c>
      <c r="Q527" s="125">
        <v>826117.29630132834</v>
      </c>
      <c r="R527" s="122">
        <v>813645.88367872662</v>
      </c>
      <c r="S527" s="122">
        <f t="shared" si="34"/>
        <v>-12471.412622601725</v>
      </c>
      <c r="T527" s="126">
        <f t="shared" si="35"/>
        <v>-1.50964187270239E-2</v>
      </c>
    </row>
    <row r="528" spans="1:20" s="115" customFormat="1" ht="13" x14ac:dyDescent="0.3">
      <c r="A528" s="115">
        <v>522</v>
      </c>
      <c r="B528" s="124" t="s">
        <v>43</v>
      </c>
      <c r="C528" s="117">
        <v>20.636288333333336</v>
      </c>
      <c r="D528" s="118">
        <v>11007.0283175</v>
      </c>
      <c r="E528" s="119">
        <v>0.67520242847366041</v>
      </c>
      <c r="F528" s="120">
        <v>1</v>
      </c>
      <c r="G528" s="119">
        <v>0.2093164682555898</v>
      </c>
      <c r="H528" s="117">
        <v>19</v>
      </c>
      <c r="I528" s="115">
        <v>0</v>
      </c>
      <c r="J528" s="120">
        <v>1</v>
      </c>
      <c r="K528" s="115" t="s">
        <v>34</v>
      </c>
      <c r="L528" s="125">
        <v>349220.16175159166</v>
      </c>
      <c r="M528" s="122">
        <v>366810.64047089993</v>
      </c>
      <c r="N528" s="122">
        <f t="shared" si="32"/>
        <v>17590.478719308274</v>
      </c>
      <c r="O528" s="126">
        <f t="shared" si="33"/>
        <v>5.0370742144666858E-2</v>
      </c>
      <c r="Q528" s="125">
        <v>959474.27675159159</v>
      </c>
      <c r="R528" s="122">
        <v>977064.75547089987</v>
      </c>
      <c r="S528" s="122">
        <f t="shared" si="34"/>
        <v>17590.478719308274</v>
      </c>
      <c r="T528" s="126">
        <f t="shared" si="35"/>
        <v>1.8333455253081745E-2</v>
      </c>
    </row>
    <row r="529" spans="1:20" s="115" customFormat="1" ht="13" x14ac:dyDescent="0.3">
      <c r="A529" s="115">
        <v>523</v>
      </c>
      <c r="B529" s="124" t="s">
        <v>43</v>
      </c>
      <c r="C529" s="117">
        <v>20.855822333333336</v>
      </c>
      <c r="D529" s="118">
        <v>8422.2590230000005</v>
      </c>
      <c r="E529" s="119">
        <v>0.46605095229597382</v>
      </c>
      <c r="F529" s="120">
        <v>1</v>
      </c>
      <c r="G529" s="119">
        <v>0.20975349922445896</v>
      </c>
      <c r="H529" s="117">
        <v>22</v>
      </c>
      <c r="I529" s="115">
        <v>0</v>
      </c>
      <c r="J529" s="120">
        <v>1</v>
      </c>
      <c r="K529" s="115" t="s">
        <v>34</v>
      </c>
      <c r="L529" s="125">
        <v>344199.45383886335</v>
      </c>
      <c r="M529" s="122">
        <v>337882.86319164</v>
      </c>
      <c r="N529" s="122">
        <f t="shared" si="32"/>
        <v>-6316.5906472233473</v>
      </c>
      <c r="O529" s="126">
        <f t="shared" si="33"/>
        <v>-1.8351541749338316E-2</v>
      </c>
      <c r="Q529" s="125">
        <v>854175.8505055299</v>
      </c>
      <c r="R529" s="122">
        <v>847859.2598583065</v>
      </c>
      <c r="S529" s="122">
        <f t="shared" si="34"/>
        <v>-6316.5906472234055</v>
      </c>
      <c r="T529" s="126">
        <f t="shared" si="35"/>
        <v>-7.3949534437025297E-3</v>
      </c>
    </row>
    <row r="530" spans="1:20" s="115" customFormat="1" ht="13" x14ac:dyDescent="0.3">
      <c r="A530" s="115">
        <v>524</v>
      </c>
      <c r="B530" s="124" t="s">
        <v>43</v>
      </c>
      <c r="C530" s="117">
        <v>14.617008666666663</v>
      </c>
      <c r="D530" s="118">
        <v>7301.7675224166669</v>
      </c>
      <c r="E530" s="119">
        <v>0.67770736576203394</v>
      </c>
      <c r="F530" s="120">
        <v>1</v>
      </c>
      <c r="G530" s="119">
        <v>7.4798725086915652E-2</v>
      </c>
      <c r="H530" s="117">
        <v>13</v>
      </c>
      <c r="I530" s="115">
        <v>0</v>
      </c>
      <c r="J530" s="120">
        <v>1</v>
      </c>
      <c r="K530" s="115" t="s">
        <v>34</v>
      </c>
      <c r="L530" s="125">
        <v>266531.11282529915</v>
      </c>
      <c r="M530" s="122">
        <v>270210.09302774334</v>
      </c>
      <c r="N530" s="122">
        <f t="shared" si="32"/>
        <v>3678.9802024441888</v>
      </c>
      <c r="O530" s="126">
        <f t="shared" si="33"/>
        <v>1.3803192293184992E-2</v>
      </c>
      <c r="Q530" s="125">
        <v>682663.67782529909</v>
      </c>
      <c r="R530" s="122">
        <v>686342.65802774334</v>
      </c>
      <c r="S530" s="122">
        <f t="shared" si="34"/>
        <v>3678.980202444247</v>
      </c>
      <c r="T530" s="126">
        <f t="shared" si="35"/>
        <v>5.3891547506438996E-3</v>
      </c>
    </row>
    <row r="531" spans="1:20" s="115" customFormat="1" ht="13" x14ac:dyDescent="0.3">
      <c r="A531" s="115">
        <v>525</v>
      </c>
      <c r="B531" s="124" t="s">
        <v>43</v>
      </c>
      <c r="C531" s="117">
        <v>51.29999999999999</v>
      </c>
      <c r="D531" s="118">
        <v>5257.7590072499997</v>
      </c>
      <c r="E531" s="119">
        <v>0.76524469426936381</v>
      </c>
      <c r="F531" s="120">
        <v>1</v>
      </c>
      <c r="G531" s="119">
        <v>9.4556766320437191E-2</v>
      </c>
      <c r="H531" s="117">
        <v>57</v>
      </c>
      <c r="I531" s="115">
        <v>0</v>
      </c>
      <c r="J531" s="120">
        <v>1</v>
      </c>
      <c r="K531" s="115" t="s">
        <v>34</v>
      </c>
      <c r="L531" s="125">
        <v>378586.52294929745</v>
      </c>
      <c r="M531" s="122">
        <v>356962.70857476327</v>
      </c>
      <c r="N531" s="122">
        <f t="shared" si="32"/>
        <v>-21623.81437453418</v>
      </c>
      <c r="O531" s="126">
        <f t="shared" si="33"/>
        <v>-5.7117232293633892E-2</v>
      </c>
      <c r="Q531" s="125">
        <v>666698.37711596419</v>
      </c>
      <c r="R531" s="122">
        <v>645074.56274143001</v>
      </c>
      <c r="S531" s="122">
        <f t="shared" si="34"/>
        <v>-21623.81437453418</v>
      </c>
      <c r="T531" s="126">
        <f t="shared" si="35"/>
        <v>-3.2434178808227361E-2</v>
      </c>
    </row>
    <row r="532" spans="1:20" s="115" customFormat="1" ht="13" x14ac:dyDescent="0.3">
      <c r="A532" s="115">
        <v>526</v>
      </c>
      <c r="B532" s="124" t="s">
        <v>43</v>
      </c>
      <c r="C532" s="117">
        <v>12.914296</v>
      </c>
      <c r="D532" s="118">
        <v>8503.8361931666677</v>
      </c>
      <c r="E532" s="119">
        <v>0.84979863493235219</v>
      </c>
      <c r="F532" s="120">
        <v>1</v>
      </c>
      <c r="G532" s="119">
        <v>0.23945059090109422</v>
      </c>
      <c r="H532" s="117">
        <v>14</v>
      </c>
      <c r="I532" s="115">
        <v>0</v>
      </c>
      <c r="J532" s="120">
        <v>1</v>
      </c>
      <c r="K532" s="115" t="s">
        <v>34</v>
      </c>
      <c r="L532" s="125">
        <v>244466.29748958172</v>
      </c>
      <c r="M532" s="122">
        <v>266433.60444102</v>
      </c>
      <c r="N532" s="122">
        <f t="shared" si="32"/>
        <v>21967.306951438281</v>
      </c>
      <c r="O532" s="126">
        <f t="shared" si="33"/>
        <v>8.9858222491280004E-2</v>
      </c>
      <c r="Q532" s="125">
        <v>696208.81665624841</v>
      </c>
      <c r="R532" s="122">
        <v>718176.12360768672</v>
      </c>
      <c r="S532" s="122">
        <f t="shared" si="34"/>
        <v>21967.30695143831</v>
      </c>
      <c r="T532" s="126">
        <f t="shared" si="35"/>
        <v>3.1552756049460687E-2</v>
      </c>
    </row>
    <row r="533" spans="1:20" s="115" customFormat="1" ht="13" x14ac:dyDescent="0.3">
      <c r="A533" s="115">
        <v>527</v>
      </c>
      <c r="B533" s="124" t="s">
        <v>43</v>
      </c>
      <c r="C533" s="117">
        <v>37.26</v>
      </c>
      <c r="D533" s="118">
        <v>15742.018010000005</v>
      </c>
      <c r="E533" s="119">
        <v>0.65695835116679846</v>
      </c>
      <c r="F533" s="120">
        <v>1</v>
      </c>
      <c r="G533" s="119">
        <v>3.5514771973673365E-2</v>
      </c>
      <c r="H533" s="117">
        <v>41.399999999999991</v>
      </c>
      <c r="I533" s="115">
        <v>0</v>
      </c>
      <c r="J533" s="120">
        <v>1</v>
      </c>
      <c r="K533" s="115" t="s">
        <v>34</v>
      </c>
      <c r="L533" s="125">
        <v>604992.0678840999</v>
      </c>
      <c r="M533" s="122">
        <v>591611.98702979996</v>
      </c>
      <c r="N533" s="122">
        <f t="shared" si="32"/>
        <v>-13380.080854299944</v>
      </c>
      <c r="O533" s="126">
        <f t="shared" si="33"/>
        <v>-2.2116126085909616E-2</v>
      </c>
      <c r="Q533" s="125">
        <v>1540851.7803841</v>
      </c>
      <c r="R533" s="122">
        <v>1527471.6995298001</v>
      </c>
      <c r="S533" s="122">
        <f t="shared" si="34"/>
        <v>-13380.080854299944</v>
      </c>
      <c r="T533" s="126">
        <f t="shared" si="35"/>
        <v>-8.683561277363477E-3</v>
      </c>
    </row>
    <row r="534" spans="1:20" s="115" customFormat="1" ht="13" x14ac:dyDescent="0.3">
      <c r="A534" s="115">
        <v>528</v>
      </c>
      <c r="B534" s="124" t="s">
        <v>43</v>
      </c>
      <c r="C534" s="117">
        <v>15.592349999999998</v>
      </c>
      <c r="D534" s="118">
        <v>746.29751596666677</v>
      </c>
      <c r="E534" s="119">
        <v>6.7079334711414307E-2</v>
      </c>
      <c r="F534" s="120">
        <v>0.33593999999999996</v>
      </c>
      <c r="G534" s="119">
        <v>0.16423897791564979</v>
      </c>
      <c r="H534" s="117">
        <v>17.199999999999996</v>
      </c>
      <c r="I534" s="115">
        <v>0</v>
      </c>
      <c r="J534" s="120">
        <v>2</v>
      </c>
      <c r="K534" s="115" t="s">
        <v>34</v>
      </c>
      <c r="L534" s="125">
        <v>110946.57802602301</v>
      </c>
      <c r="M534" s="122">
        <v>98162.896521190691</v>
      </c>
      <c r="N534" s="122">
        <f t="shared" si="32"/>
        <v>-12783.681504832319</v>
      </c>
      <c r="O534" s="126">
        <f t="shared" si="33"/>
        <v>-0.11522375662486724</v>
      </c>
      <c r="Q534" s="125">
        <v>168210.65635935633</v>
      </c>
      <c r="R534" s="122">
        <v>155426.97485452401</v>
      </c>
      <c r="S534" s="122">
        <f t="shared" si="34"/>
        <v>-12783.681504832319</v>
      </c>
      <c r="T534" s="126">
        <f t="shared" si="35"/>
        <v>-7.5998047814057265E-2</v>
      </c>
    </row>
    <row r="535" spans="1:20" s="115" customFormat="1" ht="13" x14ac:dyDescent="0.3">
      <c r="A535" s="115">
        <v>529</v>
      </c>
      <c r="B535" s="124" t="s">
        <v>43</v>
      </c>
      <c r="C535" s="117">
        <v>9.4913000000000025</v>
      </c>
      <c r="D535" s="118">
        <v>436.63966583333331</v>
      </c>
      <c r="E535" s="119">
        <v>7.2606362436645103E-2</v>
      </c>
      <c r="F535" s="120">
        <v>0.13043000000000002</v>
      </c>
      <c r="G535" s="119">
        <v>6.7208286497915659E-2</v>
      </c>
      <c r="H535" s="117">
        <v>10.200000000000001</v>
      </c>
      <c r="I535" s="115">
        <v>0</v>
      </c>
      <c r="J535" s="120">
        <v>2</v>
      </c>
      <c r="K535" s="115" t="s">
        <v>34</v>
      </c>
      <c r="L535" s="125">
        <v>62336.801216608314</v>
      </c>
      <c r="M535" s="122">
        <v>54496.944519466684</v>
      </c>
      <c r="N535" s="122">
        <f t="shared" si="32"/>
        <v>-7839.8566971416294</v>
      </c>
      <c r="O535" s="126">
        <f t="shared" si="33"/>
        <v>-0.12576610515993025</v>
      </c>
      <c r="Q535" s="125">
        <v>95882.101216608309</v>
      </c>
      <c r="R535" s="122">
        <v>88042.24451946668</v>
      </c>
      <c r="S535" s="122">
        <f t="shared" si="34"/>
        <v>-7839.8566971416294</v>
      </c>
      <c r="T535" s="126">
        <f t="shared" si="35"/>
        <v>-8.1765591259108136E-2</v>
      </c>
    </row>
    <row r="536" spans="1:20" s="115" customFormat="1" ht="13" x14ac:dyDescent="0.3">
      <c r="A536" s="115">
        <v>530</v>
      </c>
      <c r="B536" s="124" t="s">
        <v>43</v>
      </c>
      <c r="C536" s="117">
        <v>9.3444000000000003</v>
      </c>
      <c r="D536" s="118">
        <v>2367.4673350833332</v>
      </c>
      <c r="E536" s="119">
        <v>0.41080553489748306</v>
      </c>
      <c r="F536" s="120">
        <v>0.62539000000000011</v>
      </c>
      <c r="G536" s="119">
        <v>0.2760899233186247</v>
      </c>
      <c r="H536" s="117">
        <v>10</v>
      </c>
      <c r="I536" s="115">
        <v>0</v>
      </c>
      <c r="J536" s="120">
        <v>2</v>
      </c>
      <c r="K536" s="115" t="s">
        <v>34</v>
      </c>
      <c r="L536" s="125">
        <v>116028.40972995917</v>
      </c>
      <c r="M536" s="122">
        <v>114937.24679162336</v>
      </c>
      <c r="N536" s="122">
        <f t="shared" si="32"/>
        <v>-1091.1629383358086</v>
      </c>
      <c r="O536" s="126">
        <f t="shared" si="33"/>
        <v>-9.4042738401340364E-3</v>
      </c>
      <c r="Q536" s="125">
        <v>239695.14972995917</v>
      </c>
      <c r="R536" s="122">
        <v>238603.98679162335</v>
      </c>
      <c r="S536" s="122">
        <f t="shared" si="34"/>
        <v>-1091.1629383358231</v>
      </c>
      <c r="T536" s="126">
        <f t="shared" si="35"/>
        <v>-4.5522946107383836E-3</v>
      </c>
    </row>
    <row r="537" spans="1:20" s="115" customFormat="1" ht="13" x14ac:dyDescent="0.3">
      <c r="A537" s="115">
        <v>531</v>
      </c>
      <c r="B537" s="124" t="s">
        <v>43</v>
      </c>
      <c r="C537" s="117">
        <v>16.765423666666667</v>
      </c>
      <c r="D537" s="118">
        <v>6415.0956645000006</v>
      </c>
      <c r="E537" s="119">
        <v>0.47887028754099403</v>
      </c>
      <c r="F537" s="120">
        <v>1</v>
      </c>
      <c r="G537" s="119">
        <v>0.51709617025197674</v>
      </c>
      <c r="H537" s="117">
        <v>17.800000000000004</v>
      </c>
      <c r="I537" s="115">
        <v>0</v>
      </c>
      <c r="J537" s="120">
        <v>1</v>
      </c>
      <c r="K537" s="115" t="s">
        <v>34</v>
      </c>
      <c r="L537" s="125">
        <v>236385.07538409496</v>
      </c>
      <c r="M537" s="122">
        <v>245242.91372919336</v>
      </c>
      <c r="N537" s="122">
        <f t="shared" si="32"/>
        <v>8857.8383450983965</v>
      </c>
      <c r="O537" s="126">
        <f t="shared" si="33"/>
        <v>3.7472071071769496E-2</v>
      </c>
      <c r="Q537" s="125">
        <v>582850.78288409486</v>
      </c>
      <c r="R537" s="122">
        <v>591708.62122919329</v>
      </c>
      <c r="S537" s="122">
        <f t="shared" si="34"/>
        <v>8857.8383450984256</v>
      </c>
      <c r="T537" s="126">
        <f t="shared" si="35"/>
        <v>1.5197437500671396E-2</v>
      </c>
    </row>
    <row r="538" spans="1:20" s="115" customFormat="1" ht="13" x14ac:dyDescent="0.3">
      <c r="A538" s="115">
        <v>532</v>
      </c>
      <c r="B538" s="124" t="s">
        <v>43</v>
      </c>
      <c r="C538" s="117">
        <v>47.43</v>
      </c>
      <c r="D538" s="118">
        <v>18963.755498333332</v>
      </c>
      <c r="E538" s="119">
        <v>0.56852445825711939</v>
      </c>
      <c r="F538" s="120">
        <v>1</v>
      </c>
      <c r="G538" s="119">
        <v>7.1986167051139693E-2</v>
      </c>
      <c r="H538" s="117">
        <v>52.70000000000001</v>
      </c>
      <c r="I538" s="115">
        <v>0</v>
      </c>
      <c r="J538" s="120">
        <v>1</v>
      </c>
      <c r="K538" s="115" t="s">
        <v>34</v>
      </c>
      <c r="L538" s="125">
        <v>741112.66710748337</v>
      </c>
      <c r="M538" s="122">
        <v>717922.00012819993</v>
      </c>
      <c r="N538" s="122">
        <f t="shared" si="32"/>
        <v>-23190.666979283444</v>
      </c>
      <c r="O538" s="126">
        <f t="shared" si="33"/>
        <v>-3.1291688846441089E-2</v>
      </c>
      <c r="Q538" s="125">
        <v>1865594.4946074833</v>
      </c>
      <c r="R538" s="122">
        <v>1842403.8276281999</v>
      </c>
      <c r="S538" s="122">
        <f t="shared" si="34"/>
        <v>-23190.666979283327</v>
      </c>
      <c r="T538" s="126">
        <f t="shared" si="35"/>
        <v>-1.2430711521885462E-2</v>
      </c>
    </row>
    <row r="539" spans="1:20" s="115" customFormat="1" ht="13" x14ac:dyDescent="0.3">
      <c r="A539" s="115">
        <v>533</v>
      </c>
      <c r="B539" s="124" t="s">
        <v>43</v>
      </c>
      <c r="C539" s="117">
        <v>3.06</v>
      </c>
      <c r="D539" s="118">
        <v>446.20505899999995</v>
      </c>
      <c r="E539" s="119">
        <v>0.31266678748090204</v>
      </c>
      <c r="F539" s="120">
        <v>0.31192999999999993</v>
      </c>
      <c r="G539" s="119">
        <v>0.3142662949470153</v>
      </c>
      <c r="H539" s="117">
        <v>3.399999999999999</v>
      </c>
      <c r="I539" s="115">
        <v>0</v>
      </c>
      <c r="J539" s="120">
        <v>2</v>
      </c>
      <c r="K539" s="115" t="s">
        <v>34</v>
      </c>
      <c r="L539" s="125">
        <v>34996.054811590002</v>
      </c>
      <c r="M539" s="122">
        <v>33594.278967219994</v>
      </c>
      <c r="N539" s="122">
        <f t="shared" si="32"/>
        <v>-1401.7758443700077</v>
      </c>
      <c r="O539" s="126">
        <f t="shared" si="33"/>
        <v>-4.0055253425473752E-2</v>
      </c>
      <c r="Q539" s="125">
        <v>60950.993978256665</v>
      </c>
      <c r="R539" s="122">
        <v>59549.218133886665</v>
      </c>
      <c r="S539" s="122">
        <f t="shared" si="34"/>
        <v>-1401.7758443700004</v>
      </c>
      <c r="T539" s="126">
        <f t="shared" si="35"/>
        <v>-2.2998408276492792E-2</v>
      </c>
    </row>
    <row r="540" spans="1:20" s="115" customFormat="1" ht="13" x14ac:dyDescent="0.3">
      <c r="A540" s="115">
        <v>534</v>
      </c>
      <c r="B540" s="124" t="s">
        <v>43</v>
      </c>
      <c r="C540" s="117">
        <v>42.659999999999989</v>
      </c>
      <c r="D540" s="118">
        <v>11216.245762250001</v>
      </c>
      <c r="E540" s="119">
        <v>0.60756746760241309</v>
      </c>
      <c r="F540" s="120">
        <v>1</v>
      </c>
      <c r="G540" s="119">
        <v>0.3173913847753187</v>
      </c>
      <c r="H540" s="117">
        <v>47.399999999999984</v>
      </c>
      <c r="I540" s="115">
        <v>0</v>
      </c>
      <c r="J540" s="120">
        <v>1</v>
      </c>
      <c r="K540" s="115" t="s">
        <v>34</v>
      </c>
      <c r="L540" s="125">
        <v>470436.17318534752</v>
      </c>
      <c r="M540" s="122">
        <v>466978.43790116324</v>
      </c>
      <c r="N540" s="122">
        <f t="shared" si="32"/>
        <v>-3457.7352841842803</v>
      </c>
      <c r="O540" s="126">
        <f t="shared" si="33"/>
        <v>-7.3500625191548876E-3</v>
      </c>
      <c r="Q540" s="125">
        <v>1078837.5306853475</v>
      </c>
      <c r="R540" s="122">
        <v>1075379.7954011634</v>
      </c>
      <c r="S540" s="122">
        <f t="shared" si="34"/>
        <v>-3457.7352841841057</v>
      </c>
      <c r="T540" s="126">
        <f t="shared" si="35"/>
        <v>-3.2050565408004747E-3</v>
      </c>
    </row>
    <row r="541" spans="1:20" s="115" customFormat="1" ht="13" x14ac:dyDescent="0.3">
      <c r="A541" s="115">
        <v>535</v>
      </c>
      <c r="B541" s="124" t="s">
        <v>43</v>
      </c>
      <c r="C541" s="117">
        <v>27</v>
      </c>
      <c r="D541" s="118">
        <v>546.81387209166667</v>
      </c>
      <c r="E541" s="119">
        <v>3.8079271874746211E-2</v>
      </c>
      <c r="F541" s="120">
        <v>2.3480000000000001E-2</v>
      </c>
      <c r="G541" s="119">
        <v>0.96781453195269307</v>
      </c>
      <c r="H541" s="117">
        <v>30</v>
      </c>
      <c r="I541" s="115">
        <v>463</v>
      </c>
      <c r="J541" s="120">
        <v>3</v>
      </c>
      <c r="K541" s="115" t="s">
        <v>34</v>
      </c>
      <c r="L541" s="125">
        <v>91805.195823713395</v>
      </c>
      <c r="M541" s="122">
        <v>77099.40670753899</v>
      </c>
      <c r="N541" s="122">
        <f t="shared" si="32"/>
        <v>-14705.789116174405</v>
      </c>
      <c r="O541" s="126">
        <f t="shared" si="33"/>
        <v>-0.16018471486529831</v>
      </c>
      <c r="Q541" s="125">
        <v>150338.4008237134</v>
      </c>
      <c r="R541" s="122">
        <v>135632.61170753901</v>
      </c>
      <c r="S541" s="122">
        <f t="shared" si="34"/>
        <v>-14705.78911617439</v>
      </c>
      <c r="T541" s="126">
        <f t="shared" si="35"/>
        <v>-9.7817916351381026E-2</v>
      </c>
    </row>
    <row r="542" spans="1:20" s="115" customFormat="1" ht="13" x14ac:dyDescent="0.3">
      <c r="A542" s="115">
        <v>536</v>
      </c>
      <c r="B542" s="124" t="s">
        <v>43</v>
      </c>
      <c r="C542" s="117">
        <v>9.107250333333333</v>
      </c>
      <c r="D542" s="118">
        <v>2405.6583526666668</v>
      </c>
      <c r="E542" s="119">
        <v>0.3263766477098568</v>
      </c>
      <c r="F542" s="120">
        <v>1</v>
      </c>
      <c r="G542" s="119">
        <v>0.47530652443796906</v>
      </c>
      <c r="H542" s="117">
        <v>9.7999999999999989</v>
      </c>
      <c r="I542" s="115">
        <v>0</v>
      </c>
      <c r="J542" s="120">
        <v>1</v>
      </c>
      <c r="K542" s="115" t="s">
        <v>34</v>
      </c>
      <c r="L542" s="125">
        <v>127601.07113712667</v>
      </c>
      <c r="M542" s="122">
        <v>126417.86954648</v>
      </c>
      <c r="N542" s="122">
        <f t="shared" si="32"/>
        <v>-1183.2015906466695</v>
      </c>
      <c r="O542" s="126">
        <f t="shared" si="33"/>
        <v>-9.2726618993279469E-3</v>
      </c>
      <c r="Q542" s="125">
        <v>267467.79280379333</v>
      </c>
      <c r="R542" s="122">
        <v>266284.59121314663</v>
      </c>
      <c r="S542" s="122">
        <f t="shared" si="34"/>
        <v>-1183.2015906466986</v>
      </c>
      <c r="T542" s="126">
        <f t="shared" si="35"/>
        <v>-4.423716135103643E-3</v>
      </c>
    </row>
    <row r="543" spans="1:20" s="115" customFormat="1" ht="13" x14ac:dyDescent="0.3">
      <c r="A543" s="115">
        <v>537</v>
      </c>
      <c r="B543" s="124" t="s">
        <v>43</v>
      </c>
      <c r="C543" s="117">
        <v>47.970000000000006</v>
      </c>
      <c r="D543" s="118">
        <v>21127.823454166664</v>
      </c>
      <c r="E543" s="119">
        <v>0.65039933135406025</v>
      </c>
      <c r="F543" s="120">
        <v>1</v>
      </c>
      <c r="G543" s="119">
        <v>2.3448832701538413E-2</v>
      </c>
      <c r="H543" s="117">
        <v>53.29999999999999</v>
      </c>
      <c r="I543" s="115">
        <v>0</v>
      </c>
      <c r="J543" s="120">
        <v>1</v>
      </c>
      <c r="K543" s="115" t="s">
        <v>34</v>
      </c>
      <c r="L543" s="125">
        <v>798886.07509562501</v>
      </c>
      <c r="M543" s="122">
        <v>776560.27529783326</v>
      </c>
      <c r="N543" s="122">
        <f t="shared" si="32"/>
        <v>-22325.799797791755</v>
      </c>
      <c r="O543" s="126">
        <f t="shared" si="33"/>
        <v>-2.7946162154747038E-2</v>
      </c>
      <c r="Q543" s="125">
        <v>2056356.8875956247</v>
      </c>
      <c r="R543" s="122">
        <v>2034031.0877978331</v>
      </c>
      <c r="S543" s="122">
        <f t="shared" si="34"/>
        <v>-22325.799797791522</v>
      </c>
      <c r="T543" s="126">
        <f t="shared" si="35"/>
        <v>-1.0856967451742167E-2</v>
      </c>
    </row>
    <row r="544" spans="1:20" s="115" customFormat="1" ht="13" x14ac:dyDescent="0.3">
      <c r="A544" s="115">
        <v>538</v>
      </c>
      <c r="B544" s="124" t="s">
        <v>43</v>
      </c>
      <c r="C544" s="117">
        <v>17.099999999999998</v>
      </c>
      <c r="D544" s="118">
        <v>7052.8182806666673</v>
      </c>
      <c r="E544" s="119">
        <v>0.62502069548567529</v>
      </c>
      <c r="F544" s="120">
        <v>1</v>
      </c>
      <c r="G544" s="119">
        <v>0.14333418521234131</v>
      </c>
      <c r="H544" s="117">
        <v>19</v>
      </c>
      <c r="I544" s="115">
        <v>0</v>
      </c>
      <c r="J544" s="120">
        <v>1</v>
      </c>
      <c r="K544" s="115" t="s">
        <v>34</v>
      </c>
      <c r="L544" s="125">
        <v>276749.11271487339</v>
      </c>
      <c r="M544" s="122">
        <v>276862.48978018662</v>
      </c>
      <c r="N544" s="122">
        <f t="shared" si="32"/>
        <v>113.37706531322328</v>
      </c>
      <c r="O544" s="126">
        <f t="shared" si="33"/>
        <v>4.0967453951706937E-4</v>
      </c>
      <c r="Q544" s="125">
        <v>658844.67854820658</v>
      </c>
      <c r="R544" s="122">
        <v>658958.05561351986</v>
      </c>
      <c r="S544" s="122">
        <f t="shared" si="34"/>
        <v>113.37706531328149</v>
      </c>
      <c r="T544" s="126">
        <f t="shared" si="35"/>
        <v>1.7208466426884235E-4</v>
      </c>
    </row>
    <row r="545" spans="1:20" s="115" customFormat="1" ht="13" x14ac:dyDescent="0.3">
      <c r="A545" s="115">
        <v>539</v>
      </c>
      <c r="B545" s="124" t="s">
        <v>43</v>
      </c>
      <c r="C545" s="117">
        <v>20.17162733333333</v>
      </c>
      <c r="D545" s="118">
        <v>8867.4638952500009</v>
      </c>
      <c r="E545" s="119">
        <v>0.55328752922443247</v>
      </c>
      <c r="F545" s="120">
        <v>1</v>
      </c>
      <c r="G545" s="119">
        <v>4.2177266806447067E-2</v>
      </c>
      <c r="H545" s="117">
        <v>15</v>
      </c>
      <c r="I545" s="115">
        <v>0</v>
      </c>
      <c r="J545" s="120">
        <v>1</v>
      </c>
      <c r="K545" s="115" t="s">
        <v>34</v>
      </c>
      <c r="L545" s="125">
        <v>353784.53871997754</v>
      </c>
      <c r="M545" s="122">
        <v>346790.05481627001</v>
      </c>
      <c r="N545" s="122">
        <f t="shared" si="32"/>
        <v>-6994.483903707529</v>
      </c>
      <c r="O545" s="126">
        <f t="shared" si="33"/>
        <v>-1.9770462352634643E-2</v>
      </c>
      <c r="Q545" s="125">
        <v>875705.08788664418</v>
      </c>
      <c r="R545" s="122">
        <v>868710.60398293659</v>
      </c>
      <c r="S545" s="122">
        <f t="shared" si="34"/>
        <v>-6994.4839037075872</v>
      </c>
      <c r="T545" s="126">
        <f t="shared" si="35"/>
        <v>-7.9872596385017116E-3</v>
      </c>
    </row>
    <row r="546" spans="1:20" s="115" customFormat="1" ht="13" x14ac:dyDescent="0.3">
      <c r="A546" s="115">
        <v>540</v>
      </c>
      <c r="B546" s="124" t="s">
        <v>43</v>
      </c>
      <c r="C546" s="117">
        <v>15.965843</v>
      </c>
      <c r="D546" s="118">
        <v>9269.6907376666677</v>
      </c>
      <c r="E546" s="119">
        <v>0.6805071625163982</v>
      </c>
      <c r="F546" s="120">
        <v>1</v>
      </c>
      <c r="G546" s="119">
        <v>0.13948916693460067</v>
      </c>
      <c r="H546" s="117">
        <v>14</v>
      </c>
      <c r="I546" s="115">
        <v>0</v>
      </c>
      <c r="J546" s="120">
        <v>1</v>
      </c>
      <c r="K546" s="115" t="s">
        <v>34</v>
      </c>
      <c r="L546" s="125">
        <v>314271.07580114331</v>
      </c>
      <c r="M546" s="122">
        <v>321688.33912261331</v>
      </c>
      <c r="N546" s="122">
        <f t="shared" si="32"/>
        <v>7417.2633214700036</v>
      </c>
      <c r="O546" s="126">
        <f t="shared" si="33"/>
        <v>2.3601482581754728E-2</v>
      </c>
      <c r="Q546" s="125">
        <v>842050.64996780991</v>
      </c>
      <c r="R546" s="122">
        <v>849467.91328927991</v>
      </c>
      <c r="S546" s="122">
        <f t="shared" si="34"/>
        <v>7417.2633214700036</v>
      </c>
      <c r="T546" s="126">
        <f t="shared" si="35"/>
        <v>8.8085714579681784E-3</v>
      </c>
    </row>
    <row r="547" spans="1:20" s="115" customFormat="1" ht="13" x14ac:dyDescent="0.3">
      <c r="A547" s="115">
        <v>541</v>
      </c>
      <c r="B547" s="124" t="s">
        <v>43</v>
      </c>
      <c r="C547" s="117">
        <v>25.289999999999996</v>
      </c>
      <c r="D547" s="118">
        <v>6588.1010849999993</v>
      </c>
      <c r="E547" s="119">
        <v>0.41779257978279449</v>
      </c>
      <c r="F547" s="120">
        <v>1</v>
      </c>
      <c r="G547" s="119">
        <v>0.55197758351562665</v>
      </c>
      <c r="H547" s="117">
        <v>28.100000000000005</v>
      </c>
      <c r="I547" s="115">
        <v>0</v>
      </c>
      <c r="J547" s="120">
        <v>1</v>
      </c>
      <c r="K547" s="115" t="s">
        <v>34</v>
      </c>
      <c r="L547" s="125">
        <v>285127.24095934996</v>
      </c>
      <c r="M547" s="122">
        <v>285944.85045779997</v>
      </c>
      <c r="N547" s="122">
        <f t="shared" si="32"/>
        <v>817.60949845000869</v>
      </c>
      <c r="O547" s="126">
        <f t="shared" si="33"/>
        <v>2.8675250239123019E-3</v>
      </c>
      <c r="Q547" s="125">
        <v>623369.06845934992</v>
      </c>
      <c r="R547" s="122">
        <v>624186.67795779998</v>
      </c>
      <c r="S547" s="122">
        <f t="shared" si="34"/>
        <v>817.60949845006689</v>
      </c>
      <c r="T547" s="126">
        <f t="shared" si="35"/>
        <v>1.3115977994717963E-3</v>
      </c>
    </row>
    <row r="548" spans="1:20" s="115" customFormat="1" ht="13" x14ac:dyDescent="0.3">
      <c r="A548" s="115">
        <v>542</v>
      </c>
      <c r="B548" s="124" t="s">
        <v>43</v>
      </c>
      <c r="C548" s="117">
        <v>10.200000000000003</v>
      </c>
      <c r="D548" s="118">
        <v>74.369270283333307</v>
      </c>
      <c r="E548" s="119">
        <v>0.29155227704497261</v>
      </c>
      <c r="F548" s="120">
        <v>1</v>
      </c>
      <c r="G548" s="119">
        <v>0.44493339680300836</v>
      </c>
      <c r="H548" s="117">
        <v>11.333333333333334</v>
      </c>
      <c r="I548" s="115">
        <v>0</v>
      </c>
      <c r="J548" s="120">
        <v>1</v>
      </c>
      <c r="K548" s="115" t="s">
        <v>34</v>
      </c>
      <c r="L548" s="125">
        <v>82923.327616497831</v>
      </c>
      <c r="M548" s="122">
        <v>76234.980262826008</v>
      </c>
      <c r="N548" s="122">
        <f t="shared" si="32"/>
        <v>-6688.3473536718229</v>
      </c>
      <c r="O548" s="126">
        <f t="shared" si="33"/>
        <v>-8.0657006248036262E-2</v>
      </c>
      <c r="Q548" s="125">
        <v>87474.202616497831</v>
      </c>
      <c r="R548" s="122">
        <v>80785.855262826008</v>
      </c>
      <c r="S548" s="122">
        <f t="shared" si="34"/>
        <v>-6688.3473536718229</v>
      </c>
      <c r="T548" s="126">
        <f t="shared" si="35"/>
        <v>-7.6460798196637522E-2</v>
      </c>
    </row>
    <row r="549" spans="1:20" s="115" customFormat="1" ht="13" x14ac:dyDescent="0.3">
      <c r="A549" s="115">
        <v>543</v>
      </c>
      <c r="B549" s="124" t="s">
        <v>43</v>
      </c>
      <c r="C549" s="117">
        <v>20.196909999999999</v>
      </c>
      <c r="D549" s="118">
        <v>10011.81209075</v>
      </c>
      <c r="E549" s="119">
        <v>0.60522622062413323</v>
      </c>
      <c r="F549" s="120">
        <v>1</v>
      </c>
      <c r="G549" s="119">
        <v>5.6610225574402873E-2</v>
      </c>
      <c r="H549" s="117">
        <v>19.599999999999998</v>
      </c>
      <c r="I549" s="115">
        <v>0</v>
      </c>
      <c r="J549" s="120">
        <v>1</v>
      </c>
      <c r="K549" s="115" t="s">
        <v>34</v>
      </c>
      <c r="L549" s="125">
        <v>390406.18470781576</v>
      </c>
      <c r="M549" s="122">
        <v>381253.06326887663</v>
      </c>
      <c r="N549" s="122">
        <f t="shared" si="32"/>
        <v>-9153.1214389391243</v>
      </c>
      <c r="O549" s="126">
        <f t="shared" si="33"/>
        <v>-2.3445124071969865E-2</v>
      </c>
      <c r="Q549" s="125">
        <v>986134.56554114912</v>
      </c>
      <c r="R549" s="122">
        <v>976981.44410220999</v>
      </c>
      <c r="S549" s="122">
        <f t="shared" si="34"/>
        <v>-9153.1214389391243</v>
      </c>
      <c r="T549" s="126">
        <f t="shared" si="35"/>
        <v>-9.2818178763628238E-3</v>
      </c>
    </row>
    <row r="550" spans="1:20" s="115" customFormat="1" ht="13" x14ac:dyDescent="0.3">
      <c r="A550" s="115">
        <v>544</v>
      </c>
      <c r="B550" s="124" t="s">
        <v>43</v>
      </c>
      <c r="C550" s="117">
        <v>52.242043333333335</v>
      </c>
      <c r="D550" s="118">
        <v>24954.263726666668</v>
      </c>
      <c r="E550" s="119">
        <v>0.58822222600631602</v>
      </c>
      <c r="F550" s="120">
        <v>1</v>
      </c>
      <c r="G550" s="119">
        <v>7.4972198737805029E-2</v>
      </c>
      <c r="H550" s="117">
        <v>58</v>
      </c>
      <c r="I550" s="115">
        <v>0</v>
      </c>
      <c r="J550" s="120">
        <v>1</v>
      </c>
      <c r="K550" s="115" t="s">
        <v>34</v>
      </c>
      <c r="L550" s="125">
        <v>903610.61997326685</v>
      </c>
      <c r="M550" s="122">
        <v>884338.23978746671</v>
      </c>
      <c r="N550" s="122">
        <f t="shared" si="32"/>
        <v>-19272.380185800139</v>
      </c>
      <c r="O550" s="126">
        <f t="shared" si="33"/>
        <v>-2.1328191324677337E-2</v>
      </c>
      <c r="Q550" s="125">
        <v>2387859.2258065999</v>
      </c>
      <c r="R550" s="122">
        <v>2368586.8456207998</v>
      </c>
      <c r="S550" s="122">
        <f t="shared" si="34"/>
        <v>-19272.380185800139</v>
      </c>
      <c r="T550" s="126">
        <f t="shared" si="35"/>
        <v>-8.0709867556325813E-3</v>
      </c>
    </row>
    <row r="551" spans="1:20" s="115" customFormat="1" ht="13" x14ac:dyDescent="0.3">
      <c r="A551" s="115">
        <v>545</v>
      </c>
      <c r="B551" s="124" t="s">
        <v>43</v>
      </c>
      <c r="C551" s="117">
        <v>27</v>
      </c>
      <c r="D551" s="118">
        <v>15415.748079166666</v>
      </c>
      <c r="E551" s="119">
        <v>0.83490871920790044</v>
      </c>
      <c r="F551" s="120">
        <v>1</v>
      </c>
      <c r="G551" s="119">
        <v>0.13293955849917993</v>
      </c>
      <c r="H551" s="117">
        <v>30</v>
      </c>
      <c r="I551" s="115">
        <v>0</v>
      </c>
      <c r="J551" s="120">
        <v>1</v>
      </c>
      <c r="K551" s="115" t="s">
        <v>34</v>
      </c>
      <c r="L551" s="125">
        <v>466398.64804470836</v>
      </c>
      <c r="M551" s="122">
        <v>491431.54081649991</v>
      </c>
      <c r="N551" s="122">
        <f t="shared" si="32"/>
        <v>25032.89277179155</v>
      </c>
      <c r="O551" s="126">
        <f t="shared" si="33"/>
        <v>5.3672738711266439E-2</v>
      </c>
      <c r="Q551" s="125">
        <v>1315326.8105447083</v>
      </c>
      <c r="R551" s="122">
        <v>1340359.7033164999</v>
      </c>
      <c r="S551" s="122">
        <f t="shared" si="34"/>
        <v>25032.892771791667</v>
      </c>
      <c r="T551" s="126">
        <f t="shared" si="35"/>
        <v>1.9031690505437921E-2</v>
      </c>
    </row>
    <row r="552" spans="1:20" s="115" customFormat="1" ht="13" x14ac:dyDescent="0.3">
      <c r="A552" s="115">
        <v>546</v>
      </c>
      <c r="B552" s="124" t="s">
        <v>43</v>
      </c>
      <c r="C552" s="117">
        <v>60.29999999999999</v>
      </c>
      <c r="D552" s="118">
        <v>31285.433672500003</v>
      </c>
      <c r="E552" s="119">
        <v>0.81287077858425083</v>
      </c>
      <c r="F552" s="120">
        <v>1</v>
      </c>
      <c r="G552" s="119">
        <v>9.5458682208925616E-2</v>
      </c>
      <c r="H552" s="117">
        <v>67</v>
      </c>
      <c r="I552" s="115">
        <v>0</v>
      </c>
      <c r="J552" s="120">
        <v>1</v>
      </c>
      <c r="K552" s="115" t="s">
        <v>34</v>
      </c>
      <c r="L552" s="125">
        <v>926018.55698330828</v>
      </c>
      <c r="M552" s="122">
        <v>968823.8407566332</v>
      </c>
      <c r="N552" s="122">
        <f t="shared" si="32"/>
        <v>42805.283773324918</v>
      </c>
      <c r="O552" s="126">
        <f t="shared" si="33"/>
        <v>4.6225082046705133E-2</v>
      </c>
      <c r="Q552" s="125">
        <v>2639166.5819833088</v>
      </c>
      <c r="R552" s="122">
        <v>2681971.8657566337</v>
      </c>
      <c r="S552" s="122">
        <f t="shared" si="34"/>
        <v>42805.283773324918</v>
      </c>
      <c r="T552" s="126">
        <f t="shared" si="35"/>
        <v>1.6219242872178668E-2</v>
      </c>
    </row>
    <row r="553" spans="1:20" s="115" customFormat="1" ht="13" x14ac:dyDescent="0.3">
      <c r="A553" s="115">
        <v>547</v>
      </c>
      <c r="B553" s="124" t="s">
        <v>43</v>
      </c>
      <c r="C553" s="117">
        <v>43.38</v>
      </c>
      <c r="D553" s="118">
        <v>11784.462849416666</v>
      </c>
      <c r="E553" s="119">
        <v>0.60205479040363719</v>
      </c>
      <c r="F553" s="120">
        <v>1</v>
      </c>
      <c r="G553" s="119">
        <v>0.30351575960557875</v>
      </c>
      <c r="H553" s="117">
        <v>48.199999999999996</v>
      </c>
      <c r="I553" s="115">
        <v>0</v>
      </c>
      <c r="J553" s="120">
        <v>1</v>
      </c>
      <c r="K553" s="115" t="s">
        <v>34</v>
      </c>
      <c r="L553" s="125">
        <v>475207.74422160251</v>
      </c>
      <c r="M553" s="122">
        <v>476618.26977443666</v>
      </c>
      <c r="N553" s="122">
        <f t="shared" si="32"/>
        <v>1410.5255528341513</v>
      </c>
      <c r="O553" s="126">
        <f t="shared" si="33"/>
        <v>2.96822930599461E-3</v>
      </c>
      <c r="Q553" s="125">
        <v>1126176.9200549359</v>
      </c>
      <c r="R553" s="122">
        <v>1127587.44560777</v>
      </c>
      <c r="S553" s="122">
        <f t="shared" si="34"/>
        <v>1410.5255528341513</v>
      </c>
      <c r="T553" s="126">
        <f t="shared" si="35"/>
        <v>1.2524901973353748E-3</v>
      </c>
    </row>
    <row r="554" spans="1:20" s="115" customFormat="1" ht="13" x14ac:dyDescent="0.3">
      <c r="A554" s="115">
        <v>548</v>
      </c>
      <c r="B554" s="124" t="s">
        <v>43</v>
      </c>
      <c r="C554" s="117">
        <v>17.982033666666663</v>
      </c>
      <c r="D554" s="118">
        <v>6847.9314070833325</v>
      </c>
      <c r="E554" s="119">
        <v>0.5106852295002835</v>
      </c>
      <c r="F554" s="120">
        <v>1</v>
      </c>
      <c r="G554" s="119">
        <v>0.20872289603471761</v>
      </c>
      <c r="H554" s="117">
        <v>13.599999999999996</v>
      </c>
      <c r="I554" s="115">
        <v>0</v>
      </c>
      <c r="J554" s="120">
        <v>1</v>
      </c>
      <c r="K554" s="115" t="s">
        <v>34</v>
      </c>
      <c r="L554" s="125">
        <v>271075.44720427919</v>
      </c>
      <c r="M554" s="122">
        <v>272748.33457331668</v>
      </c>
      <c r="N554" s="122">
        <f t="shared" si="32"/>
        <v>1672.8873690374894</v>
      </c>
      <c r="O554" s="126">
        <f t="shared" si="33"/>
        <v>6.171298014227093E-3</v>
      </c>
      <c r="Q554" s="125">
        <v>651919.92053761252</v>
      </c>
      <c r="R554" s="122">
        <v>653592.80790665001</v>
      </c>
      <c r="S554" s="122">
        <f t="shared" si="34"/>
        <v>1672.8873690374894</v>
      </c>
      <c r="T554" s="126">
        <f t="shared" si="35"/>
        <v>2.5660933441916081E-3</v>
      </c>
    </row>
    <row r="555" spans="1:20" s="115" customFormat="1" ht="13" x14ac:dyDescent="0.3">
      <c r="A555" s="115">
        <v>549</v>
      </c>
      <c r="B555" s="124" t="s">
        <v>43</v>
      </c>
      <c r="C555" s="117">
        <v>17.443092666666665</v>
      </c>
      <c r="D555" s="118">
        <v>5613.0701422499997</v>
      </c>
      <c r="E555" s="119">
        <v>0.41954454399744906</v>
      </c>
      <c r="F555" s="120">
        <v>1</v>
      </c>
      <c r="G555" s="119">
        <v>0.49107188849458883</v>
      </c>
      <c r="H555" s="117">
        <v>18</v>
      </c>
      <c r="I555" s="115">
        <v>0</v>
      </c>
      <c r="J555" s="120">
        <v>1</v>
      </c>
      <c r="K555" s="115" t="s">
        <v>34</v>
      </c>
      <c r="L555" s="125">
        <v>244722.50357748082</v>
      </c>
      <c r="M555" s="122">
        <v>243230.02143589666</v>
      </c>
      <c r="N555" s="122">
        <f t="shared" si="32"/>
        <v>-1492.4821415841579</v>
      </c>
      <c r="O555" s="126">
        <f t="shared" si="33"/>
        <v>-6.0986714330160813E-3</v>
      </c>
      <c r="Q555" s="125">
        <v>558473.15857748082</v>
      </c>
      <c r="R555" s="122">
        <v>556980.67643589666</v>
      </c>
      <c r="S555" s="122">
        <f t="shared" si="34"/>
        <v>-1492.4821415841579</v>
      </c>
      <c r="T555" s="126">
        <f t="shared" si="35"/>
        <v>-2.6724330769731983E-3</v>
      </c>
    </row>
    <row r="556" spans="1:20" s="115" customFormat="1" ht="13" x14ac:dyDescent="0.3">
      <c r="A556" s="115">
        <v>550</v>
      </c>
      <c r="B556" s="124" t="s">
        <v>43</v>
      </c>
      <c r="C556" s="117">
        <v>21.69</v>
      </c>
      <c r="D556" s="118">
        <v>2887.1305633333336</v>
      </c>
      <c r="E556" s="119">
        <v>0.27948477320164816</v>
      </c>
      <c r="F556" s="120">
        <v>1</v>
      </c>
      <c r="G556" s="119">
        <v>0.62255074290052614</v>
      </c>
      <c r="H556" s="117">
        <v>24.099999999999998</v>
      </c>
      <c r="I556" s="115">
        <v>0</v>
      </c>
      <c r="J556" s="120">
        <v>1</v>
      </c>
      <c r="K556" s="115" t="s">
        <v>34</v>
      </c>
      <c r="L556" s="125">
        <v>199555.40215096669</v>
      </c>
      <c r="M556" s="122">
        <v>192129.50241206665</v>
      </c>
      <c r="N556" s="122">
        <f t="shared" si="32"/>
        <v>-7425.8997389000433</v>
      </c>
      <c r="O556" s="126">
        <f t="shared" si="33"/>
        <v>-3.7212221061709155E-2</v>
      </c>
      <c r="Q556" s="125">
        <v>362783.15881763335</v>
      </c>
      <c r="R556" s="122">
        <v>355357.25907873327</v>
      </c>
      <c r="S556" s="122">
        <f t="shared" si="34"/>
        <v>-7425.8997389000724</v>
      </c>
      <c r="T556" s="126">
        <f t="shared" si="35"/>
        <v>-2.0469251558154555E-2</v>
      </c>
    </row>
    <row r="557" spans="1:20" s="115" customFormat="1" ht="13" x14ac:dyDescent="0.3">
      <c r="A557" s="115">
        <v>551</v>
      </c>
      <c r="B557" s="124" t="s">
        <v>43</v>
      </c>
      <c r="C557" s="117">
        <v>22.319370666666671</v>
      </c>
      <c r="D557" s="118">
        <v>8202.7059109999991</v>
      </c>
      <c r="E557" s="119">
        <v>0.47460005489658375</v>
      </c>
      <c r="F557" s="120">
        <v>1</v>
      </c>
      <c r="G557" s="119">
        <v>8.6642499054752409E-2</v>
      </c>
      <c r="H557" s="117">
        <v>23</v>
      </c>
      <c r="I557" s="115">
        <v>0</v>
      </c>
      <c r="J557" s="120">
        <v>1</v>
      </c>
      <c r="K557" s="115" t="s">
        <v>34</v>
      </c>
      <c r="L557" s="125">
        <v>356643.73766821</v>
      </c>
      <c r="M557" s="122">
        <v>344296.48568281339</v>
      </c>
      <c r="N557" s="122">
        <f t="shared" si="32"/>
        <v>-12347.251985396608</v>
      </c>
      <c r="O557" s="126">
        <f t="shared" si="33"/>
        <v>-3.4620689167640474E-2</v>
      </c>
      <c r="Q557" s="125">
        <v>855541.15683487663</v>
      </c>
      <c r="R557" s="122">
        <v>843193.90484948002</v>
      </c>
      <c r="S557" s="122">
        <f t="shared" si="34"/>
        <v>-12347.251985396608</v>
      </c>
      <c r="T557" s="126">
        <f t="shared" si="35"/>
        <v>-1.4432095857405588E-2</v>
      </c>
    </row>
    <row r="558" spans="1:20" s="115" customFormat="1" ht="13" x14ac:dyDescent="0.3">
      <c r="A558" s="115">
        <v>552</v>
      </c>
      <c r="B558" s="124" t="s">
        <v>43</v>
      </c>
      <c r="C558" s="117">
        <v>104.23274333333332</v>
      </c>
      <c r="D558" s="118">
        <v>50558.161598333325</v>
      </c>
      <c r="E558" s="119">
        <v>0.63775933514478356</v>
      </c>
      <c r="F558" s="120">
        <v>1</v>
      </c>
      <c r="G558" s="119">
        <v>0.21308744878832764</v>
      </c>
      <c r="H558" s="117">
        <v>115</v>
      </c>
      <c r="I558" s="115">
        <v>0</v>
      </c>
      <c r="J558" s="120">
        <v>1</v>
      </c>
      <c r="K558" s="115" t="s">
        <v>34</v>
      </c>
      <c r="L558" s="125">
        <v>1428767.7380374831</v>
      </c>
      <c r="M558" s="122">
        <v>1517876.7297785329</v>
      </c>
      <c r="N558" s="122">
        <f t="shared" si="32"/>
        <v>89108.991741049802</v>
      </c>
      <c r="O558" s="126">
        <f t="shared" si="33"/>
        <v>6.2367723856536342E-2</v>
      </c>
      <c r="Q558" s="125">
        <v>4287805.6113708168</v>
      </c>
      <c r="R558" s="122">
        <v>4376914.6031118669</v>
      </c>
      <c r="S558" s="122">
        <f t="shared" si="34"/>
        <v>89108.991741050035</v>
      </c>
      <c r="T558" s="126">
        <f t="shared" si="35"/>
        <v>2.0781956976953949E-2</v>
      </c>
    </row>
    <row r="559" spans="1:20" s="115" customFormat="1" ht="13" x14ac:dyDescent="0.3">
      <c r="A559" s="115">
        <v>553</v>
      </c>
      <c r="B559" s="124" t="s">
        <v>43</v>
      </c>
      <c r="C559" s="117">
        <v>8.2211749999999988</v>
      </c>
      <c r="D559" s="118">
        <v>4098.6020365833328</v>
      </c>
      <c r="E559" s="119">
        <v>0.70322327021013409</v>
      </c>
      <c r="F559" s="120">
        <v>1</v>
      </c>
      <c r="G559" s="119">
        <v>0.16577872427550389</v>
      </c>
      <c r="H559" s="117">
        <v>7.200000000000002</v>
      </c>
      <c r="I559" s="115">
        <v>0</v>
      </c>
      <c r="J559" s="120">
        <v>1</v>
      </c>
      <c r="K559" s="115" t="s">
        <v>34</v>
      </c>
      <c r="L559" s="125">
        <v>153866.70795719084</v>
      </c>
      <c r="M559" s="122">
        <v>158404.74933570999</v>
      </c>
      <c r="N559" s="122">
        <f t="shared" si="32"/>
        <v>4538.0413785191486</v>
      </c>
      <c r="O559" s="126">
        <f t="shared" si="33"/>
        <v>2.9493328600893529E-2</v>
      </c>
      <c r="Q559" s="125">
        <v>378778.08712385752</v>
      </c>
      <c r="R559" s="122">
        <v>383316.12850237667</v>
      </c>
      <c r="S559" s="122">
        <f t="shared" si="34"/>
        <v>4538.0413785191486</v>
      </c>
      <c r="T559" s="126">
        <f t="shared" si="35"/>
        <v>1.1980738941308513E-2</v>
      </c>
    </row>
    <row r="560" spans="1:20" s="115" customFormat="1" ht="13" x14ac:dyDescent="0.3">
      <c r="A560" s="115">
        <v>554</v>
      </c>
      <c r="B560" s="124" t="s">
        <v>43</v>
      </c>
      <c r="C560" s="117">
        <v>39.329999999999991</v>
      </c>
      <c r="D560" s="118">
        <v>10292.505689</v>
      </c>
      <c r="E560" s="119">
        <v>0.56741361987046879</v>
      </c>
      <c r="F560" s="120">
        <v>1</v>
      </c>
      <c r="G560" s="119">
        <v>0.14311956341190302</v>
      </c>
      <c r="H560" s="117">
        <v>43.699999999999996</v>
      </c>
      <c r="I560" s="115">
        <v>0</v>
      </c>
      <c r="J560" s="120">
        <v>1</v>
      </c>
      <c r="K560" s="115" t="s">
        <v>34</v>
      </c>
      <c r="L560" s="125">
        <v>466842.45730212331</v>
      </c>
      <c r="M560" s="122">
        <v>452201.64105685329</v>
      </c>
      <c r="N560" s="122">
        <f t="shared" si="32"/>
        <v>-14640.81624527002</v>
      </c>
      <c r="O560" s="126">
        <f t="shared" si="33"/>
        <v>-3.1361364023913145E-2</v>
      </c>
      <c r="Q560" s="125">
        <v>1045456.6648021233</v>
      </c>
      <c r="R560" s="122">
        <v>1030815.8485568534</v>
      </c>
      <c r="S560" s="122">
        <f t="shared" si="34"/>
        <v>-14640.816245269962</v>
      </c>
      <c r="T560" s="126">
        <f t="shared" si="35"/>
        <v>-1.4004230627809975E-2</v>
      </c>
    </row>
    <row r="561" spans="1:20" s="115" customFormat="1" ht="13" x14ac:dyDescent="0.3">
      <c r="A561" s="115">
        <v>555</v>
      </c>
      <c r="B561" s="124" t="s">
        <v>41</v>
      </c>
      <c r="C561" s="117">
        <v>27.646049999999992</v>
      </c>
      <c r="D561" s="118">
        <v>12207.477833333332</v>
      </c>
      <c r="E561" s="119">
        <v>0.49893700917846856</v>
      </c>
      <c r="F561" s="120">
        <v>1</v>
      </c>
      <c r="G561" s="119">
        <v>0.23072698046369122</v>
      </c>
      <c r="H561" s="117">
        <v>26.350000000000005</v>
      </c>
      <c r="I561" s="115">
        <v>0</v>
      </c>
      <c r="J561" s="120">
        <v>1</v>
      </c>
      <c r="K561" s="115" t="s">
        <v>34</v>
      </c>
      <c r="L561" s="125">
        <v>453527.13337833335</v>
      </c>
      <c r="M561" s="122">
        <v>451390.44189333334</v>
      </c>
      <c r="N561" s="122">
        <f t="shared" si="32"/>
        <v>-2136.6914850000176</v>
      </c>
      <c r="O561" s="126">
        <f t="shared" si="33"/>
        <v>-4.7112759694965915E-3</v>
      </c>
      <c r="Q561" s="125">
        <v>1162263.850045</v>
      </c>
      <c r="R561" s="122">
        <v>1160127.1585599999</v>
      </c>
      <c r="S561" s="122">
        <f t="shared" si="34"/>
        <v>-2136.6914850000758</v>
      </c>
      <c r="T561" s="126">
        <f t="shared" si="35"/>
        <v>-1.8383876302419183E-3</v>
      </c>
    </row>
    <row r="562" spans="1:20" s="115" customFormat="1" ht="13" x14ac:dyDescent="0.3">
      <c r="A562" s="115">
        <v>556</v>
      </c>
      <c r="B562" s="124" t="s">
        <v>41</v>
      </c>
      <c r="C562" s="117">
        <v>28.377966666666666</v>
      </c>
      <c r="D562" s="118">
        <v>12160.278883333332</v>
      </c>
      <c r="E562" s="119">
        <v>0.51919051871123689</v>
      </c>
      <c r="F562" s="120">
        <v>1</v>
      </c>
      <c r="G562" s="119">
        <v>5.8058126058903259E-2</v>
      </c>
      <c r="H562" s="117">
        <v>17.5</v>
      </c>
      <c r="I562" s="115">
        <v>0</v>
      </c>
      <c r="J562" s="120">
        <v>1</v>
      </c>
      <c r="K562" s="115" t="s">
        <v>34</v>
      </c>
      <c r="L562" s="125">
        <v>485191.92994383344</v>
      </c>
      <c r="M562" s="122">
        <v>470217.29014066659</v>
      </c>
      <c r="N562" s="122">
        <f t="shared" si="32"/>
        <v>-14974.63980316685</v>
      </c>
      <c r="O562" s="126">
        <f t="shared" si="33"/>
        <v>-3.0863332382507554E-2</v>
      </c>
      <c r="Q562" s="125">
        <v>1188153.1224438334</v>
      </c>
      <c r="R562" s="122">
        <v>1173178.4826406667</v>
      </c>
      <c r="S562" s="122">
        <f t="shared" si="34"/>
        <v>-14974.639803166734</v>
      </c>
      <c r="T562" s="126">
        <f t="shared" si="35"/>
        <v>-1.2603291209104757E-2</v>
      </c>
    </row>
    <row r="563" spans="1:20" s="115" customFormat="1" ht="13" x14ac:dyDescent="0.3">
      <c r="A563" s="115">
        <v>557</v>
      </c>
      <c r="B563" s="124" t="s">
        <v>41</v>
      </c>
      <c r="C563" s="117">
        <v>28.885766666666665</v>
      </c>
      <c r="D563" s="118">
        <v>10240.079158333334</v>
      </c>
      <c r="E563" s="119">
        <v>0.48170056098551667</v>
      </c>
      <c r="F563" s="120">
        <v>1</v>
      </c>
      <c r="G563" s="119">
        <v>9.6731708185264664E-2</v>
      </c>
      <c r="H563" s="117">
        <v>17.300000000000004</v>
      </c>
      <c r="I563" s="115">
        <v>0</v>
      </c>
      <c r="J563" s="120">
        <v>1</v>
      </c>
      <c r="K563" s="115" t="s">
        <v>34</v>
      </c>
      <c r="L563" s="125">
        <v>449626.14612408326</v>
      </c>
      <c r="M563" s="122">
        <v>430035.93407766666</v>
      </c>
      <c r="N563" s="122">
        <f t="shared" si="32"/>
        <v>-19590.212046416593</v>
      </c>
      <c r="O563" s="126">
        <f t="shared" si="33"/>
        <v>-4.3570001912233737E-2</v>
      </c>
      <c r="Q563" s="125">
        <v>1069546.3894574165</v>
      </c>
      <c r="R563" s="122">
        <v>1049956.177411</v>
      </c>
      <c r="S563" s="122">
        <f t="shared" si="34"/>
        <v>-19590.212046416476</v>
      </c>
      <c r="T563" s="126">
        <f t="shared" si="35"/>
        <v>-1.8316374342916195E-2</v>
      </c>
    </row>
    <row r="564" spans="1:20" s="115" customFormat="1" ht="13" x14ac:dyDescent="0.3">
      <c r="A564" s="115">
        <v>558</v>
      </c>
      <c r="B564" s="124" t="s">
        <v>41</v>
      </c>
      <c r="C564" s="117">
        <v>26.093933333333336</v>
      </c>
      <c r="D564" s="118">
        <v>10551.30565</v>
      </c>
      <c r="E564" s="119">
        <v>0.50209271329494998</v>
      </c>
      <c r="F564" s="120">
        <v>1</v>
      </c>
      <c r="G564" s="119">
        <v>9.2042490389895759E-2</v>
      </c>
      <c r="H564" s="117">
        <v>28</v>
      </c>
      <c r="I564" s="115">
        <v>0</v>
      </c>
      <c r="J564" s="120">
        <v>1</v>
      </c>
      <c r="K564" s="115" t="s">
        <v>34</v>
      </c>
      <c r="L564" s="125">
        <v>446238.8623881666</v>
      </c>
      <c r="M564" s="122">
        <v>427442.2080086667</v>
      </c>
      <c r="N564" s="122">
        <f t="shared" si="32"/>
        <v>-18796.654379499902</v>
      </c>
      <c r="O564" s="126">
        <f t="shared" si="33"/>
        <v>-4.2122405652669018E-2</v>
      </c>
      <c r="Q564" s="125">
        <v>1072858.1840548334</v>
      </c>
      <c r="R564" s="122">
        <v>1054061.5296753335</v>
      </c>
      <c r="S564" s="122">
        <f t="shared" si="34"/>
        <v>-18796.654379499843</v>
      </c>
      <c r="T564" s="126">
        <f t="shared" si="35"/>
        <v>-1.752016683925408E-2</v>
      </c>
    </row>
    <row r="565" spans="1:20" s="115" customFormat="1" ht="13" x14ac:dyDescent="0.3">
      <c r="A565" s="115">
        <v>559</v>
      </c>
      <c r="B565" s="124" t="s">
        <v>41</v>
      </c>
      <c r="C565" s="117">
        <v>47.850099999999998</v>
      </c>
      <c r="D565" s="118">
        <v>19329.278200000004</v>
      </c>
      <c r="E565" s="119">
        <v>0.57043524683681412</v>
      </c>
      <c r="F565" s="120">
        <v>1</v>
      </c>
      <c r="G565" s="119">
        <v>5.5452632928254086E-2</v>
      </c>
      <c r="H565" s="117">
        <v>43.5</v>
      </c>
      <c r="I565" s="115">
        <v>0</v>
      </c>
      <c r="J565" s="120">
        <v>1</v>
      </c>
      <c r="K565" s="115" t="s">
        <v>34</v>
      </c>
      <c r="L565" s="125">
        <v>754919.65136866656</v>
      </c>
      <c r="M565" s="122">
        <v>730936.99850933335</v>
      </c>
      <c r="N565" s="122">
        <f t="shared" si="32"/>
        <v>-23982.652859333204</v>
      </c>
      <c r="O565" s="126">
        <f t="shared" si="33"/>
        <v>-3.1768483991445634E-2</v>
      </c>
      <c r="Q565" s="125">
        <v>1911849.6013686666</v>
      </c>
      <c r="R565" s="122">
        <v>1887866.9485093332</v>
      </c>
      <c r="S565" s="122">
        <f t="shared" si="34"/>
        <v>-23982.652859333437</v>
      </c>
      <c r="T565" s="126">
        <f t="shared" si="35"/>
        <v>-1.2544215215550736E-2</v>
      </c>
    </row>
    <row r="566" spans="1:20" s="115" customFormat="1" ht="13" x14ac:dyDescent="0.3">
      <c r="A566" s="115">
        <v>560</v>
      </c>
      <c r="B566" s="124" t="s">
        <v>41</v>
      </c>
      <c r="C566" s="117">
        <v>14.310666666666668</v>
      </c>
      <c r="D566" s="118">
        <v>5396.8253666666669</v>
      </c>
      <c r="E566" s="119">
        <v>0.47961071862590915</v>
      </c>
      <c r="F566" s="120">
        <v>1</v>
      </c>
      <c r="G566" s="119">
        <v>7.9623973527555125E-2</v>
      </c>
      <c r="H566" s="117">
        <v>15</v>
      </c>
      <c r="I566" s="115">
        <v>0</v>
      </c>
      <c r="J566" s="120">
        <v>1</v>
      </c>
      <c r="K566" s="115" t="s">
        <v>34</v>
      </c>
      <c r="L566" s="125">
        <v>249767.60802366666</v>
      </c>
      <c r="M566" s="122">
        <v>239450.41928266664</v>
      </c>
      <c r="N566" s="122">
        <f t="shared" si="32"/>
        <v>-10317.18874100002</v>
      </c>
      <c r="O566" s="126">
        <f t="shared" si="33"/>
        <v>-4.1307152767473425E-2</v>
      </c>
      <c r="Q566" s="125">
        <v>566581.99135700008</v>
      </c>
      <c r="R566" s="122">
        <v>556264.80261599994</v>
      </c>
      <c r="S566" s="122">
        <f t="shared" si="34"/>
        <v>-10317.188741000136</v>
      </c>
      <c r="T566" s="126">
        <f t="shared" si="35"/>
        <v>-1.8209524655539811E-2</v>
      </c>
    </row>
    <row r="567" spans="1:20" s="115" customFormat="1" ht="13" x14ac:dyDescent="0.3">
      <c r="A567" s="115">
        <v>561</v>
      </c>
      <c r="B567" s="124" t="s">
        <v>42</v>
      </c>
      <c r="C567" s="117">
        <v>34.720491766666662</v>
      </c>
      <c r="D567" s="118">
        <v>15255.968508333333</v>
      </c>
      <c r="E567" s="119">
        <v>0.55723885948789165</v>
      </c>
      <c r="F567" s="120">
        <v>1</v>
      </c>
      <c r="G567" s="119">
        <v>9.3087986901471353E-2</v>
      </c>
      <c r="H567" s="117">
        <v>21.06</v>
      </c>
      <c r="I567" s="115">
        <v>0</v>
      </c>
      <c r="J567" s="120">
        <v>1</v>
      </c>
      <c r="K567" s="115" t="s">
        <v>34</v>
      </c>
      <c r="L567" s="125">
        <v>606031.77423831669</v>
      </c>
      <c r="M567" s="122">
        <v>584172.6657628332</v>
      </c>
      <c r="N567" s="122">
        <f t="shared" si="32"/>
        <v>-21859.108475483488</v>
      </c>
      <c r="O567" s="126">
        <f t="shared" si="33"/>
        <v>-3.6069244888944696E-2</v>
      </c>
      <c r="Q567" s="125">
        <v>1522818.1350716501</v>
      </c>
      <c r="R567" s="122">
        <v>1500959.0265961667</v>
      </c>
      <c r="S567" s="122">
        <f t="shared" si="34"/>
        <v>-21859.108475483488</v>
      </c>
      <c r="T567" s="126">
        <f t="shared" si="35"/>
        <v>-1.435437887956003E-2</v>
      </c>
    </row>
    <row r="568" spans="1:20" s="115" customFormat="1" ht="13" x14ac:dyDescent="0.3">
      <c r="A568" s="115">
        <v>562</v>
      </c>
      <c r="B568" s="124" t="s">
        <v>42</v>
      </c>
      <c r="C568" s="117">
        <v>39.600000000000009</v>
      </c>
      <c r="D568" s="118">
        <v>16939.136913333336</v>
      </c>
      <c r="E568" s="119">
        <v>0.49156355929388351</v>
      </c>
      <c r="F568" s="120">
        <v>0.80630000000000013</v>
      </c>
      <c r="G568" s="119">
        <v>0.14995553206298318</v>
      </c>
      <c r="H568" s="117">
        <v>44</v>
      </c>
      <c r="I568" s="115">
        <v>0</v>
      </c>
      <c r="J568" s="120">
        <v>2</v>
      </c>
      <c r="K568" s="115" t="s">
        <v>34</v>
      </c>
      <c r="L568" s="125">
        <v>626841.31806590001</v>
      </c>
      <c r="M568" s="122">
        <v>615308.25314649998</v>
      </c>
      <c r="N568" s="122">
        <f t="shared" si="32"/>
        <v>-11533.064919400029</v>
      </c>
      <c r="O568" s="126">
        <f t="shared" si="33"/>
        <v>-1.8398699299186201E-2</v>
      </c>
      <c r="Q568" s="125">
        <v>1622785.3063992334</v>
      </c>
      <c r="R568" s="122">
        <v>1611252.2414798334</v>
      </c>
      <c r="S568" s="122">
        <f t="shared" si="34"/>
        <v>-11533.064919400029</v>
      </c>
      <c r="T568" s="126">
        <f t="shared" si="35"/>
        <v>-7.1069567082724713E-3</v>
      </c>
    </row>
    <row r="569" spans="1:20" s="115" customFormat="1" ht="13" x14ac:dyDescent="0.3">
      <c r="A569" s="115">
        <v>563</v>
      </c>
      <c r="B569" s="124" t="s">
        <v>42</v>
      </c>
      <c r="C569" s="117">
        <v>50.662391666666679</v>
      </c>
      <c r="D569" s="118">
        <v>23704.346210833333</v>
      </c>
      <c r="E569" s="119">
        <v>0.63707114021553446</v>
      </c>
      <c r="F569" s="120">
        <v>1</v>
      </c>
      <c r="G569" s="119">
        <v>4.1090825518392493E-2</v>
      </c>
      <c r="H569" s="117">
        <v>56</v>
      </c>
      <c r="I569" s="115">
        <v>0</v>
      </c>
      <c r="J569" s="120">
        <v>1</v>
      </c>
      <c r="K569" s="115" t="s">
        <v>34</v>
      </c>
      <c r="L569" s="125">
        <v>865331.11775559152</v>
      </c>
      <c r="M569" s="122">
        <v>847757.43902409996</v>
      </c>
      <c r="N569" s="122">
        <f t="shared" si="32"/>
        <v>-17573.678731491556</v>
      </c>
      <c r="O569" s="126">
        <f t="shared" si="33"/>
        <v>-2.030861755794983E-2</v>
      </c>
      <c r="Q569" s="125">
        <v>2298761.0235889251</v>
      </c>
      <c r="R569" s="122">
        <v>2281187.3448574333</v>
      </c>
      <c r="S569" s="122">
        <f t="shared" si="34"/>
        <v>-17573.678731491789</v>
      </c>
      <c r="T569" s="126">
        <f t="shared" si="35"/>
        <v>-7.6448480512580647E-3</v>
      </c>
    </row>
    <row r="570" spans="1:20" s="115" customFormat="1" ht="13" x14ac:dyDescent="0.3">
      <c r="A570" s="115">
        <v>564</v>
      </c>
      <c r="B570" s="124" t="s">
        <v>42</v>
      </c>
      <c r="C570" s="117">
        <v>13.023438966666665</v>
      </c>
      <c r="D570" s="118">
        <v>6244.0302397499991</v>
      </c>
      <c r="E570" s="119">
        <v>0.35890623734263843</v>
      </c>
      <c r="F570" s="120">
        <v>1</v>
      </c>
      <c r="G570" s="119">
        <v>0.23104402381839795</v>
      </c>
      <c r="H570" s="117">
        <v>5</v>
      </c>
      <c r="I570" s="115">
        <v>0</v>
      </c>
      <c r="J570" s="120">
        <v>1</v>
      </c>
      <c r="K570" s="115" t="s">
        <v>34</v>
      </c>
      <c r="L570" s="125">
        <v>248667.4287718058</v>
      </c>
      <c r="M570" s="122">
        <v>245559.10472442998</v>
      </c>
      <c r="N570" s="122">
        <f t="shared" si="32"/>
        <v>-3108.3240473758196</v>
      </c>
      <c r="O570" s="126">
        <f t="shared" si="33"/>
        <v>-1.2499924347664487E-2</v>
      </c>
      <c r="Q570" s="125">
        <v>607975.57543847244</v>
      </c>
      <c r="R570" s="122">
        <v>604867.25139109662</v>
      </c>
      <c r="S570" s="122">
        <f t="shared" si="34"/>
        <v>-3108.3240473758196</v>
      </c>
      <c r="T570" s="126">
        <f t="shared" si="35"/>
        <v>-5.1125804603813141E-3</v>
      </c>
    </row>
  </sheetData>
  <mergeCells count="9">
    <mergeCell ref="S4:T4"/>
    <mergeCell ref="S5:T5"/>
    <mergeCell ref="Q2:T2"/>
    <mergeCell ref="A1:T1"/>
    <mergeCell ref="A3:O3"/>
    <mergeCell ref="L4:M5"/>
    <mergeCell ref="N4:O4"/>
    <mergeCell ref="N5:O5"/>
    <mergeCell ref="Q4:R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B15D8-CA5D-4811-8687-0501CF5A24E1}">
  <dimension ref="A1:Y569"/>
  <sheetViews>
    <sheetView workbookViewId="0">
      <selection sqref="A1:Y1"/>
    </sheetView>
  </sheetViews>
  <sheetFormatPr defaultRowHeight="14.5" x14ac:dyDescent="0.35"/>
  <cols>
    <col min="1" max="1" width="3.81640625" bestFit="1" customWidth="1"/>
    <col min="2" max="2" width="13.1796875" bestFit="1" customWidth="1"/>
    <col min="3" max="3" width="10" bestFit="1" customWidth="1"/>
    <col min="4" max="6" width="8.54296875" bestFit="1" customWidth="1"/>
    <col min="7" max="7" width="8.81640625" bestFit="1" customWidth="1"/>
    <col min="8" max="8" width="6.54296875" bestFit="1" customWidth="1"/>
    <col min="9" max="9" width="7.54296875" bestFit="1" customWidth="1"/>
    <col min="10" max="10" width="9.1796875" bestFit="1" customWidth="1"/>
    <col min="11" max="14" width="10" bestFit="1" customWidth="1"/>
    <col min="15" max="18" width="8.54296875" bestFit="1" customWidth="1"/>
    <col min="19" max="19" width="5.1796875" bestFit="1" customWidth="1"/>
    <col min="20" max="20" width="6.54296875" bestFit="1" customWidth="1"/>
    <col min="21" max="21" width="7.54296875" bestFit="1" customWidth="1"/>
    <col min="22" max="22" width="9.1796875" bestFit="1" customWidth="1"/>
    <col min="23" max="25" width="10" bestFit="1" customWidth="1"/>
  </cols>
  <sheetData>
    <row r="1" spans="1:25" x14ac:dyDescent="0.35">
      <c r="A1" s="196" t="s">
        <v>183</v>
      </c>
      <c r="B1" s="196"/>
      <c r="C1" s="196"/>
      <c r="D1" s="196"/>
      <c r="E1" s="196"/>
      <c r="F1" s="196"/>
      <c r="G1" s="196"/>
      <c r="H1" s="196"/>
      <c r="I1" s="196"/>
      <c r="J1" s="196"/>
      <c r="K1" s="196"/>
      <c r="L1" s="196"/>
      <c r="M1" s="196"/>
      <c r="N1" s="196"/>
      <c r="O1" s="196"/>
      <c r="P1" s="196"/>
      <c r="Q1" s="196"/>
      <c r="R1" s="196"/>
      <c r="S1" s="196"/>
      <c r="T1" s="196"/>
      <c r="U1" s="196"/>
      <c r="V1" s="196"/>
      <c r="W1" s="196"/>
      <c r="X1" s="196"/>
      <c r="Y1" s="196"/>
    </row>
    <row r="2" spans="1:25" x14ac:dyDescent="0.35">
      <c r="A2" s="203" t="s">
        <v>179</v>
      </c>
      <c r="B2" s="203"/>
      <c r="C2" s="203"/>
      <c r="D2" s="203"/>
      <c r="E2" s="203"/>
      <c r="F2" s="203"/>
      <c r="G2" s="203"/>
      <c r="H2" s="203"/>
      <c r="I2" s="203"/>
      <c r="J2" s="203"/>
      <c r="K2" s="203"/>
      <c r="L2" s="203"/>
      <c r="M2" s="203"/>
      <c r="N2" s="203"/>
      <c r="O2" s="203"/>
      <c r="P2" s="203"/>
      <c r="Q2" s="203"/>
      <c r="R2" s="203"/>
      <c r="S2" s="203"/>
      <c r="T2" s="203"/>
      <c r="U2" s="203"/>
      <c r="V2" s="203"/>
      <c r="W2" s="203"/>
      <c r="X2" s="203"/>
      <c r="Y2" s="203"/>
    </row>
    <row r="3" spans="1:25" x14ac:dyDescent="0.35">
      <c r="A3" s="204"/>
      <c r="B3" s="204"/>
      <c r="C3" s="204"/>
      <c r="D3" s="204"/>
      <c r="E3" s="204"/>
      <c r="F3" s="204"/>
      <c r="G3" s="204"/>
      <c r="H3" s="204"/>
      <c r="I3" s="204"/>
      <c r="J3" s="204"/>
      <c r="K3" s="204"/>
      <c r="L3" s="204"/>
      <c r="M3" s="204"/>
      <c r="N3" s="204"/>
      <c r="O3" s="204"/>
      <c r="P3" s="204"/>
      <c r="Q3" s="204"/>
      <c r="R3" s="204"/>
      <c r="S3" s="204"/>
      <c r="T3" s="204"/>
      <c r="U3" s="204"/>
      <c r="V3" s="204"/>
      <c r="W3" s="45"/>
      <c r="X3" s="45"/>
      <c r="Y3" s="45"/>
    </row>
    <row r="4" spans="1:25" x14ac:dyDescent="0.35">
      <c r="A4" s="32" t="s">
        <v>82</v>
      </c>
      <c r="B4" s="32" t="s">
        <v>83</v>
      </c>
      <c r="C4" s="209" t="s">
        <v>181</v>
      </c>
      <c r="D4" s="210"/>
      <c r="E4" s="210"/>
      <c r="F4" s="210"/>
      <c r="G4" s="210"/>
      <c r="H4" s="210"/>
      <c r="I4" s="210"/>
      <c r="J4" s="210"/>
      <c r="K4" s="210"/>
      <c r="L4" s="210"/>
      <c r="M4" s="211"/>
      <c r="N4" s="212" t="s">
        <v>187</v>
      </c>
      <c r="O4" s="212"/>
      <c r="P4" s="212"/>
      <c r="Q4" s="212"/>
      <c r="R4" s="212"/>
      <c r="S4" s="212"/>
      <c r="T4" s="212"/>
      <c r="U4" s="212"/>
      <c r="V4" s="212"/>
      <c r="W4" s="212"/>
      <c r="X4" s="212"/>
      <c r="Y4" s="46"/>
    </row>
    <row r="5" spans="1:25" ht="24.75" customHeight="1" x14ac:dyDescent="0.35">
      <c r="A5" s="38" t="s">
        <v>91</v>
      </c>
      <c r="B5" s="47" t="s">
        <v>92</v>
      </c>
      <c r="C5" s="48" t="s">
        <v>100</v>
      </c>
      <c r="D5" s="49" t="s">
        <v>101</v>
      </c>
      <c r="E5" s="49" t="s">
        <v>82</v>
      </c>
      <c r="F5" s="49" t="s">
        <v>102</v>
      </c>
      <c r="G5" s="52" t="s">
        <v>103</v>
      </c>
      <c r="H5" s="49" t="s">
        <v>104</v>
      </c>
      <c r="I5" s="49" t="s">
        <v>105</v>
      </c>
      <c r="J5" s="49" t="s">
        <v>106</v>
      </c>
      <c r="K5" s="148" t="s">
        <v>180</v>
      </c>
      <c r="L5" s="114" t="s">
        <v>107</v>
      </c>
      <c r="M5" s="50" t="s">
        <v>182</v>
      </c>
      <c r="N5" s="155" t="s">
        <v>109</v>
      </c>
      <c r="O5" s="114" t="s">
        <v>100</v>
      </c>
      <c r="P5" s="114" t="s">
        <v>101</v>
      </c>
      <c r="Q5" s="51" t="s">
        <v>82</v>
      </c>
      <c r="R5" s="51" t="s">
        <v>102</v>
      </c>
      <c r="S5" s="52" t="s">
        <v>103</v>
      </c>
      <c r="T5" s="51" t="s">
        <v>104</v>
      </c>
      <c r="U5" s="51" t="s">
        <v>105</v>
      </c>
      <c r="V5" s="51" t="s">
        <v>106</v>
      </c>
      <c r="W5" s="148" t="s">
        <v>180</v>
      </c>
      <c r="X5" s="114" t="s">
        <v>107</v>
      </c>
      <c r="Y5" s="53" t="s">
        <v>182</v>
      </c>
    </row>
    <row r="6" spans="1:25" s="115" customFormat="1" ht="13" x14ac:dyDescent="0.3">
      <c r="A6" s="115">
        <v>1</v>
      </c>
      <c r="B6" s="115" t="s">
        <v>38</v>
      </c>
      <c r="C6" s="130">
        <v>448693.52659622533</v>
      </c>
      <c r="D6" s="118">
        <v>162073.12890977468</v>
      </c>
      <c r="E6" s="118">
        <v>113808.18423999999</v>
      </c>
      <c r="F6" s="118">
        <v>82173.757499999992</v>
      </c>
      <c r="G6" s="118">
        <v>112.24583333333334</v>
      </c>
      <c r="H6" s="118">
        <v>1350.6843672</v>
      </c>
      <c r="I6" s="118">
        <v>1335.58168</v>
      </c>
      <c r="J6" s="118">
        <v>0</v>
      </c>
      <c r="K6" s="118">
        <f>SUM(C6:J6)</f>
        <v>809547.10912653327</v>
      </c>
      <c r="L6" s="118">
        <v>1345794.4483333335</v>
      </c>
      <c r="M6" s="118">
        <f>SUM(K6:L6)</f>
        <v>2155341.5574598666</v>
      </c>
      <c r="N6" s="130">
        <v>239071.13299439999</v>
      </c>
      <c r="O6" s="118">
        <v>248906.37993333334</v>
      </c>
      <c r="P6" s="118">
        <v>111210.18608000001</v>
      </c>
      <c r="Q6" s="118">
        <v>113808.18423999999</v>
      </c>
      <c r="R6" s="118">
        <v>82173.757499999992</v>
      </c>
      <c r="S6" s="118">
        <v>112.24583333333334</v>
      </c>
      <c r="T6" s="118">
        <v>1350.6843672</v>
      </c>
      <c r="U6" s="118">
        <v>1335.58168</v>
      </c>
      <c r="V6" s="118">
        <v>0</v>
      </c>
      <c r="W6" s="118">
        <f>SUM(N6:V6)</f>
        <v>797968.1526282666</v>
      </c>
      <c r="X6" s="118">
        <v>1345794.4483333335</v>
      </c>
      <c r="Y6" s="131">
        <f>SUM(W6:X6)</f>
        <v>2143762.6009616</v>
      </c>
    </row>
    <row r="7" spans="1:25" s="115" customFormat="1" ht="13" x14ac:dyDescent="0.3">
      <c r="A7" s="115">
        <v>2</v>
      </c>
      <c r="B7" s="115" t="s">
        <v>38</v>
      </c>
      <c r="C7" s="132">
        <v>169068.71837416902</v>
      </c>
      <c r="D7" s="118">
        <v>69973.700882164339</v>
      </c>
      <c r="E7" s="118">
        <v>73071.978666666677</v>
      </c>
      <c r="F7" s="118">
        <v>35779.390833333338</v>
      </c>
      <c r="G7" s="118">
        <v>52.107499999999987</v>
      </c>
      <c r="H7" s="118">
        <v>661.47624359999998</v>
      </c>
      <c r="I7" s="118">
        <v>542.16024000000004</v>
      </c>
      <c r="J7" s="118">
        <v>0</v>
      </c>
      <c r="K7" s="118">
        <f t="shared" ref="K7:K70" si="0">SUM(C7:J7)</f>
        <v>349149.53273993341</v>
      </c>
      <c r="L7" s="118">
        <v>607487.75666666671</v>
      </c>
      <c r="M7" s="118">
        <f t="shared" ref="M7:M70" si="1">SUM(K7:L7)</f>
        <v>956637.28940660018</v>
      </c>
      <c r="N7" s="132">
        <v>117081.29511719996</v>
      </c>
      <c r="O7" s="118">
        <v>91967.471666666665</v>
      </c>
      <c r="P7" s="118">
        <v>47165.270133333339</v>
      </c>
      <c r="Q7" s="118">
        <v>73071.978666666677</v>
      </c>
      <c r="R7" s="118">
        <v>35779.390833333338</v>
      </c>
      <c r="S7" s="118">
        <v>52.107499999999987</v>
      </c>
      <c r="T7" s="118">
        <v>661.47624359999998</v>
      </c>
      <c r="U7" s="118">
        <v>542.16024000000004</v>
      </c>
      <c r="V7" s="118">
        <v>0</v>
      </c>
      <c r="W7" s="118">
        <f t="shared" ref="W7:W70" si="2">SUM(N7:V7)</f>
        <v>366321.15040079999</v>
      </c>
      <c r="X7" s="118">
        <v>607487.75666666671</v>
      </c>
      <c r="Y7" s="133">
        <f t="shared" ref="Y7:Y70" si="3">SUM(W7:X7)</f>
        <v>973808.90706746676</v>
      </c>
    </row>
    <row r="8" spans="1:25" s="115" customFormat="1" ht="13" x14ac:dyDescent="0.3">
      <c r="A8" s="115">
        <v>3</v>
      </c>
      <c r="B8" s="115" t="s">
        <v>38</v>
      </c>
      <c r="C8" s="132">
        <v>532860.42546815483</v>
      </c>
      <c r="D8" s="118">
        <v>181633.16888884504</v>
      </c>
      <c r="E8" s="118">
        <v>119450.63090999999</v>
      </c>
      <c r="F8" s="118">
        <v>96022.698333333319</v>
      </c>
      <c r="G8" s="118">
        <v>131.31583333333333</v>
      </c>
      <c r="H8" s="118">
        <v>1568.2153644</v>
      </c>
      <c r="I8" s="118">
        <v>1550.2876800000001</v>
      </c>
      <c r="J8" s="118">
        <v>0</v>
      </c>
      <c r="K8" s="118">
        <f t="shared" si="0"/>
        <v>933216.74247806636</v>
      </c>
      <c r="L8" s="118">
        <v>1568466.4999999998</v>
      </c>
      <c r="M8" s="118">
        <f t="shared" si="1"/>
        <v>2501683.2424780661</v>
      </c>
      <c r="N8" s="132">
        <v>277574.11949879996</v>
      </c>
      <c r="O8" s="118">
        <v>296024.56200833333</v>
      </c>
      <c r="P8" s="118">
        <v>124040.95522000002</v>
      </c>
      <c r="Q8" s="118">
        <v>119450.63090999999</v>
      </c>
      <c r="R8" s="118">
        <v>96022.698333333319</v>
      </c>
      <c r="S8" s="118">
        <v>131.31583333333333</v>
      </c>
      <c r="T8" s="118">
        <v>1568.2153644</v>
      </c>
      <c r="U8" s="118">
        <v>1550.2876800000001</v>
      </c>
      <c r="V8" s="118">
        <v>0</v>
      </c>
      <c r="W8" s="118">
        <f t="shared" si="2"/>
        <v>916362.78484819981</v>
      </c>
      <c r="X8" s="118">
        <v>1568466.4999999998</v>
      </c>
      <c r="Y8" s="133">
        <f t="shared" si="3"/>
        <v>2484829.2848481997</v>
      </c>
    </row>
    <row r="9" spans="1:25" s="115" customFormat="1" ht="13" x14ac:dyDescent="0.3">
      <c r="A9" s="115">
        <v>4</v>
      </c>
      <c r="B9" s="115" t="s">
        <v>38</v>
      </c>
      <c r="C9" s="132">
        <v>4656.4862873661968</v>
      </c>
      <c r="D9" s="118">
        <v>38182.798671633798</v>
      </c>
      <c r="E9" s="118">
        <v>35239.870125000009</v>
      </c>
      <c r="F9" s="118">
        <v>6363.3041666666677</v>
      </c>
      <c r="G9" s="118">
        <v>3.6650000000000005</v>
      </c>
      <c r="H9" s="118">
        <v>200.32832880000001</v>
      </c>
      <c r="I9" s="118">
        <v>282.40008000000006</v>
      </c>
      <c r="J9" s="118">
        <v>0</v>
      </c>
      <c r="K9" s="118">
        <f t="shared" si="0"/>
        <v>84928.852659466662</v>
      </c>
      <c r="L9" s="118">
        <v>128444.69083333334</v>
      </c>
      <c r="M9" s="118">
        <f t="shared" si="1"/>
        <v>213373.5434928</v>
      </c>
      <c r="N9" s="132">
        <v>35458.114197599993</v>
      </c>
      <c r="O9" s="118">
        <v>358.89109166666668</v>
      </c>
      <c r="P9" s="118">
        <v>27477.349200000001</v>
      </c>
      <c r="Q9" s="118">
        <v>35239.870125000009</v>
      </c>
      <c r="R9" s="118">
        <v>6363.3041666666677</v>
      </c>
      <c r="S9" s="118">
        <v>3.6650000000000005</v>
      </c>
      <c r="T9" s="118">
        <v>200.32832880000001</v>
      </c>
      <c r="U9" s="118">
        <v>282.40008000000006</v>
      </c>
      <c r="V9" s="118">
        <v>0</v>
      </c>
      <c r="W9" s="118">
        <f t="shared" si="2"/>
        <v>105383.92218973332</v>
      </c>
      <c r="X9" s="118">
        <v>128444.69083333334</v>
      </c>
      <c r="Y9" s="133">
        <f t="shared" si="3"/>
        <v>233828.61302306666</v>
      </c>
    </row>
    <row r="10" spans="1:25" s="115" customFormat="1" ht="13" x14ac:dyDescent="0.3">
      <c r="A10" s="115">
        <v>5</v>
      </c>
      <c r="B10" s="115" t="s">
        <v>38</v>
      </c>
      <c r="C10" s="132">
        <v>95002.614298309854</v>
      </c>
      <c r="D10" s="118">
        <v>34312.28065169014</v>
      </c>
      <c r="E10" s="118">
        <v>49925.668230000003</v>
      </c>
      <c r="F10" s="118">
        <v>18851.265000000003</v>
      </c>
      <c r="G10" s="118">
        <v>26.583333333333332</v>
      </c>
      <c r="H10" s="118">
        <v>342.03652800000003</v>
      </c>
      <c r="I10" s="118">
        <v>288.60752000000002</v>
      </c>
      <c r="J10" s="118">
        <v>0</v>
      </c>
      <c r="K10" s="118">
        <f t="shared" si="0"/>
        <v>198749.05556133334</v>
      </c>
      <c r="L10" s="118">
        <v>318910.36666666664</v>
      </c>
      <c r="M10" s="118">
        <f t="shared" si="1"/>
        <v>517659.42222800001</v>
      </c>
      <c r="N10" s="132">
        <v>60540.465455999984</v>
      </c>
      <c r="O10" s="118">
        <v>52032.169166666667</v>
      </c>
      <c r="P10" s="118">
        <v>22936.415880000004</v>
      </c>
      <c r="Q10" s="118">
        <v>49925.668230000003</v>
      </c>
      <c r="R10" s="118">
        <v>18851.265000000003</v>
      </c>
      <c r="S10" s="118">
        <v>26.583333333333332</v>
      </c>
      <c r="T10" s="118">
        <v>342.03652800000003</v>
      </c>
      <c r="U10" s="118">
        <v>288.60752000000002</v>
      </c>
      <c r="V10" s="118">
        <v>0</v>
      </c>
      <c r="W10" s="118">
        <f t="shared" si="2"/>
        <v>204943.21111400001</v>
      </c>
      <c r="X10" s="118">
        <v>318910.36666666664</v>
      </c>
      <c r="Y10" s="133">
        <f t="shared" si="3"/>
        <v>523853.57778066664</v>
      </c>
    </row>
    <row r="11" spans="1:25" s="115" customFormat="1" ht="13" x14ac:dyDescent="0.3">
      <c r="A11" s="115">
        <v>6</v>
      </c>
      <c r="B11" s="115" t="s">
        <v>38</v>
      </c>
      <c r="C11" s="132">
        <v>152393.88181398591</v>
      </c>
      <c r="D11" s="118">
        <v>64792.399952514075</v>
      </c>
      <c r="E11" s="118">
        <v>70756.5</v>
      </c>
      <c r="F11" s="118">
        <v>32628.979999999996</v>
      </c>
      <c r="G11" s="118">
        <v>43.907499999999999</v>
      </c>
      <c r="H11" s="118">
        <v>589.35612779999997</v>
      </c>
      <c r="I11" s="118">
        <v>495.99875999999995</v>
      </c>
      <c r="J11" s="118">
        <v>0</v>
      </c>
      <c r="K11" s="118">
        <f t="shared" si="0"/>
        <v>321701.02415429993</v>
      </c>
      <c r="L11" s="118">
        <v>545669.99083333334</v>
      </c>
      <c r="M11" s="118">
        <f t="shared" si="1"/>
        <v>867371.01498763333</v>
      </c>
      <c r="N11" s="132">
        <v>104316.0346206</v>
      </c>
      <c r="O11" s="118">
        <v>82979.082599999994</v>
      </c>
      <c r="P11" s="118">
        <v>43923.599999999984</v>
      </c>
      <c r="Q11" s="118">
        <v>70756.5</v>
      </c>
      <c r="R11" s="118">
        <v>32628.979999999996</v>
      </c>
      <c r="S11" s="118">
        <v>43.907499999999999</v>
      </c>
      <c r="T11" s="118">
        <v>589.35612779999997</v>
      </c>
      <c r="U11" s="118">
        <v>495.99875999999995</v>
      </c>
      <c r="V11" s="118">
        <v>0</v>
      </c>
      <c r="W11" s="118">
        <f t="shared" si="2"/>
        <v>335733.45960839995</v>
      </c>
      <c r="X11" s="118">
        <v>545669.99083333334</v>
      </c>
      <c r="Y11" s="133">
        <f t="shared" si="3"/>
        <v>881403.45044173324</v>
      </c>
    </row>
    <row r="12" spans="1:25" s="115" customFormat="1" ht="13" x14ac:dyDescent="0.3">
      <c r="A12" s="115">
        <v>7</v>
      </c>
      <c r="B12" s="115" t="s">
        <v>38</v>
      </c>
      <c r="C12" s="132">
        <v>170600.52768536619</v>
      </c>
      <c r="D12" s="118">
        <v>64631.158662633788</v>
      </c>
      <c r="E12" s="118">
        <v>70774.228799999997</v>
      </c>
      <c r="F12" s="118">
        <v>32901.620000000003</v>
      </c>
      <c r="G12" s="118">
        <v>49.115833333333335</v>
      </c>
      <c r="H12" s="118">
        <v>575.51155559999995</v>
      </c>
      <c r="I12" s="118">
        <v>487.78872000000001</v>
      </c>
      <c r="J12" s="118">
        <v>0</v>
      </c>
      <c r="K12" s="118">
        <f t="shared" si="0"/>
        <v>340019.95125693333</v>
      </c>
      <c r="L12" s="118">
        <v>551497.42499999993</v>
      </c>
      <c r="M12" s="118">
        <f t="shared" si="1"/>
        <v>891517.3762569332</v>
      </c>
      <c r="N12" s="132">
        <v>101865.54534119998</v>
      </c>
      <c r="O12" s="118">
        <v>93898.538291666657</v>
      </c>
      <c r="P12" s="118">
        <v>43948.420319999997</v>
      </c>
      <c r="Q12" s="118">
        <v>70774.228799999997</v>
      </c>
      <c r="R12" s="118">
        <v>32901.620000000003</v>
      </c>
      <c r="S12" s="118">
        <v>49.115833333333335</v>
      </c>
      <c r="T12" s="118">
        <v>575.51155559999995</v>
      </c>
      <c r="U12" s="118">
        <v>487.78872000000001</v>
      </c>
      <c r="V12" s="118">
        <v>0</v>
      </c>
      <c r="W12" s="118">
        <f t="shared" si="2"/>
        <v>344500.76886179997</v>
      </c>
      <c r="X12" s="118">
        <v>551497.42499999993</v>
      </c>
      <c r="Y12" s="133">
        <f t="shared" si="3"/>
        <v>895998.1938617999</v>
      </c>
    </row>
    <row r="13" spans="1:25" s="115" customFormat="1" ht="13" x14ac:dyDescent="0.3">
      <c r="A13" s="115">
        <v>8</v>
      </c>
      <c r="B13" s="115" t="s">
        <v>38</v>
      </c>
      <c r="C13" s="132">
        <v>339628.37246053515</v>
      </c>
      <c r="D13" s="118">
        <v>112304.74307846476</v>
      </c>
      <c r="E13" s="118">
        <v>54429.604430000007</v>
      </c>
      <c r="F13" s="118">
        <v>69229.495833333334</v>
      </c>
      <c r="G13" s="118">
        <v>86.543333333333337</v>
      </c>
      <c r="H13" s="118">
        <v>1281.8867508000001</v>
      </c>
      <c r="I13" s="118">
        <v>977.90863999999999</v>
      </c>
      <c r="J13" s="118">
        <v>0</v>
      </c>
      <c r="K13" s="118">
        <f t="shared" si="0"/>
        <v>577938.55452646653</v>
      </c>
      <c r="L13" s="118">
        <v>1166165.5150000001</v>
      </c>
      <c r="M13" s="118">
        <f t="shared" si="1"/>
        <v>1744104.0695264665</v>
      </c>
      <c r="N13" s="132">
        <v>226893.95489159998</v>
      </c>
      <c r="O13" s="118">
        <v>185305.8520333333</v>
      </c>
      <c r="P13" s="118">
        <v>73311.602559999999</v>
      </c>
      <c r="Q13" s="118">
        <v>54429.604430000007</v>
      </c>
      <c r="R13" s="118">
        <v>69229.495833333334</v>
      </c>
      <c r="S13" s="118">
        <v>86.543333333333337</v>
      </c>
      <c r="T13" s="118">
        <v>1281.8867508000001</v>
      </c>
      <c r="U13" s="118">
        <v>977.90863999999999</v>
      </c>
      <c r="V13" s="118">
        <v>0</v>
      </c>
      <c r="W13" s="118">
        <f t="shared" si="2"/>
        <v>611516.84847239987</v>
      </c>
      <c r="X13" s="118">
        <v>1166165.5150000001</v>
      </c>
      <c r="Y13" s="133">
        <f t="shared" si="3"/>
        <v>1777682.3634724</v>
      </c>
    </row>
    <row r="14" spans="1:25" s="115" customFormat="1" ht="13" x14ac:dyDescent="0.3">
      <c r="A14" s="115">
        <v>9</v>
      </c>
      <c r="B14" s="115" t="s">
        <v>38</v>
      </c>
      <c r="C14" s="132">
        <v>204521.88562352114</v>
      </c>
      <c r="D14" s="118">
        <v>94740.72369647889</v>
      </c>
      <c r="E14" s="118">
        <v>86227.608700000026</v>
      </c>
      <c r="F14" s="118">
        <v>39811.085833333331</v>
      </c>
      <c r="G14" s="118">
        <v>54.585000000000001</v>
      </c>
      <c r="H14" s="118">
        <v>736.51984199999981</v>
      </c>
      <c r="I14" s="118">
        <v>799.28664000000015</v>
      </c>
      <c r="J14" s="118">
        <v>0</v>
      </c>
      <c r="K14" s="118">
        <f t="shared" si="0"/>
        <v>426891.69533533341</v>
      </c>
      <c r="L14" s="118">
        <v>686295.84250000014</v>
      </c>
      <c r="M14" s="118">
        <f t="shared" si="1"/>
        <v>1113187.5378353335</v>
      </c>
      <c r="N14" s="132">
        <v>130364.012034</v>
      </c>
      <c r="O14" s="118">
        <v>112012.814</v>
      </c>
      <c r="P14" s="118">
        <v>65583.152180000005</v>
      </c>
      <c r="Q14" s="118">
        <v>86227.608700000026</v>
      </c>
      <c r="R14" s="118">
        <v>39811.085833333331</v>
      </c>
      <c r="S14" s="118">
        <v>54.585000000000001</v>
      </c>
      <c r="T14" s="118">
        <v>736.51984199999981</v>
      </c>
      <c r="U14" s="118">
        <v>799.28664000000015</v>
      </c>
      <c r="V14" s="118">
        <v>0</v>
      </c>
      <c r="W14" s="118">
        <f t="shared" si="2"/>
        <v>435589.06422933337</v>
      </c>
      <c r="X14" s="118">
        <v>686295.84250000014</v>
      </c>
      <c r="Y14" s="133">
        <f t="shared" si="3"/>
        <v>1121884.9067293336</v>
      </c>
    </row>
    <row r="15" spans="1:25" s="115" customFormat="1" ht="13" x14ac:dyDescent="0.3">
      <c r="A15" s="115">
        <v>10</v>
      </c>
      <c r="B15" s="115" t="s">
        <v>38</v>
      </c>
      <c r="C15" s="132">
        <v>67339.854597380297</v>
      </c>
      <c r="D15" s="118">
        <v>110724.96490461972</v>
      </c>
      <c r="E15" s="118">
        <v>92607.943199999994</v>
      </c>
      <c r="F15" s="118">
        <v>33622.531666666669</v>
      </c>
      <c r="G15" s="118">
        <v>19.754999999999999</v>
      </c>
      <c r="H15" s="118">
        <v>1057.5727343999999</v>
      </c>
      <c r="I15" s="118">
        <v>1474.5024533333333</v>
      </c>
      <c r="J15" s="118">
        <v>0</v>
      </c>
      <c r="K15" s="118">
        <f t="shared" si="0"/>
        <v>306847.1245564</v>
      </c>
      <c r="L15" s="118">
        <v>701245.57500000007</v>
      </c>
      <c r="M15" s="118">
        <f t="shared" si="1"/>
        <v>1008092.6995564001</v>
      </c>
      <c r="N15" s="132">
        <v>187190.37398879998</v>
      </c>
      <c r="O15" s="118">
        <v>27150.27011666667</v>
      </c>
      <c r="P15" s="118">
        <v>74515.620479999998</v>
      </c>
      <c r="Q15" s="118">
        <v>92607.943199999994</v>
      </c>
      <c r="R15" s="118">
        <v>33622.531666666669</v>
      </c>
      <c r="S15" s="118">
        <v>19.754999999999999</v>
      </c>
      <c r="T15" s="118">
        <v>1057.5727343999999</v>
      </c>
      <c r="U15" s="118">
        <v>1474.5024533333333</v>
      </c>
      <c r="V15" s="118">
        <v>0</v>
      </c>
      <c r="W15" s="118">
        <f t="shared" si="2"/>
        <v>417638.56963986665</v>
      </c>
      <c r="X15" s="118">
        <v>701245.57500000007</v>
      </c>
      <c r="Y15" s="133">
        <f t="shared" si="3"/>
        <v>1118884.1446398667</v>
      </c>
    </row>
    <row r="16" spans="1:25" s="115" customFormat="1" ht="13" x14ac:dyDescent="0.3">
      <c r="A16" s="115">
        <v>11</v>
      </c>
      <c r="B16" s="115" t="s">
        <v>38</v>
      </c>
      <c r="C16" s="132">
        <v>14589.213677392043</v>
      </c>
      <c r="D16" s="118">
        <v>114091.13579034212</v>
      </c>
      <c r="E16" s="118">
        <v>89321.81392499998</v>
      </c>
      <c r="F16" s="118">
        <v>2578.6058333333331</v>
      </c>
      <c r="G16" s="118">
        <v>3.9166666666666662E-2</v>
      </c>
      <c r="H16" s="118">
        <v>77.778675641000007</v>
      </c>
      <c r="I16" s="118">
        <v>804.12485286666663</v>
      </c>
      <c r="J16" s="118">
        <v>0</v>
      </c>
      <c r="K16" s="118">
        <f t="shared" si="0"/>
        <v>221462.71192124177</v>
      </c>
      <c r="L16" s="118">
        <v>55609.469166666669</v>
      </c>
      <c r="M16" s="118">
        <f t="shared" si="1"/>
        <v>277072.18108790845</v>
      </c>
      <c r="N16" s="132">
        <v>13766.825588457001</v>
      </c>
      <c r="O16" s="118">
        <v>7688.9144500000002</v>
      </c>
      <c r="P16" s="118">
        <v>87746.493333333347</v>
      </c>
      <c r="Q16" s="118">
        <v>89321.81392499998</v>
      </c>
      <c r="R16" s="118">
        <v>2578.6058333333331</v>
      </c>
      <c r="S16" s="118">
        <v>3.9166666666666662E-2</v>
      </c>
      <c r="T16" s="118">
        <v>77.778675641000007</v>
      </c>
      <c r="U16" s="118">
        <v>804.12485286666663</v>
      </c>
      <c r="V16" s="118">
        <v>0</v>
      </c>
      <c r="W16" s="118">
        <f t="shared" si="2"/>
        <v>201984.59582529799</v>
      </c>
      <c r="X16" s="118">
        <v>55609.469166666669</v>
      </c>
      <c r="Y16" s="133">
        <f t="shared" si="3"/>
        <v>257594.06499196467</v>
      </c>
    </row>
    <row r="17" spans="1:25" s="115" customFormat="1" ht="13" x14ac:dyDescent="0.3">
      <c r="A17" s="115">
        <v>12</v>
      </c>
      <c r="B17" s="115" t="s">
        <v>38</v>
      </c>
      <c r="C17" s="132">
        <v>253406.2601563521</v>
      </c>
      <c r="D17" s="118">
        <v>82960.795483314563</v>
      </c>
      <c r="E17" s="118">
        <v>77976.791733333346</v>
      </c>
      <c r="F17" s="118">
        <v>52279.992499999993</v>
      </c>
      <c r="G17" s="118">
        <v>62.994166666666672</v>
      </c>
      <c r="H17" s="118">
        <v>958.39770959999998</v>
      </c>
      <c r="I17" s="118">
        <v>719.52984000000015</v>
      </c>
      <c r="J17" s="118">
        <v>0</v>
      </c>
      <c r="K17" s="118">
        <f t="shared" si="0"/>
        <v>468364.76158926659</v>
      </c>
      <c r="L17" s="118">
        <v>877821.62749999994</v>
      </c>
      <c r="M17" s="118">
        <f t="shared" si="1"/>
        <v>1346186.3890892665</v>
      </c>
      <c r="N17" s="132">
        <v>169636.39459919996</v>
      </c>
      <c r="O17" s="118">
        <v>138238.66450833334</v>
      </c>
      <c r="P17" s="118">
        <v>54032.008426666674</v>
      </c>
      <c r="Q17" s="118">
        <v>77976.791733333346</v>
      </c>
      <c r="R17" s="118">
        <v>52279.992499999993</v>
      </c>
      <c r="S17" s="118">
        <v>62.994166666666672</v>
      </c>
      <c r="T17" s="118">
        <v>958.39770959999998</v>
      </c>
      <c r="U17" s="118">
        <v>719.52984000000015</v>
      </c>
      <c r="V17" s="118">
        <v>0</v>
      </c>
      <c r="W17" s="118">
        <f t="shared" si="2"/>
        <v>493904.77348379989</v>
      </c>
      <c r="X17" s="118">
        <v>877821.62749999994</v>
      </c>
      <c r="Y17" s="133">
        <f t="shared" si="3"/>
        <v>1371726.4009837997</v>
      </c>
    </row>
    <row r="18" spans="1:25" s="115" customFormat="1" ht="13" x14ac:dyDescent="0.3">
      <c r="A18" s="115">
        <v>13</v>
      </c>
      <c r="B18" s="115" t="s">
        <v>38</v>
      </c>
      <c r="C18" s="132">
        <v>238410.15621735211</v>
      </c>
      <c r="D18" s="118">
        <v>88338.794538647882</v>
      </c>
      <c r="E18" s="118">
        <v>81396.967199999999</v>
      </c>
      <c r="F18" s="118">
        <v>49210.199166666658</v>
      </c>
      <c r="G18" s="118">
        <v>61.533333333333331</v>
      </c>
      <c r="H18" s="118">
        <v>901.88778719999993</v>
      </c>
      <c r="I18" s="118">
        <v>757.16880000000003</v>
      </c>
      <c r="J18" s="118">
        <v>0</v>
      </c>
      <c r="K18" s="118">
        <f t="shared" si="0"/>
        <v>459076.70704319997</v>
      </c>
      <c r="L18" s="118">
        <v>830288.07333333325</v>
      </c>
      <c r="M18" s="118">
        <f t="shared" si="1"/>
        <v>1289364.7803765333</v>
      </c>
      <c r="N18" s="132">
        <v>159634.13833439999</v>
      </c>
      <c r="O18" s="118">
        <v>130055.49920000001</v>
      </c>
      <c r="P18" s="118">
        <v>58820.254080000006</v>
      </c>
      <c r="Q18" s="118">
        <v>81396.967199999999</v>
      </c>
      <c r="R18" s="118">
        <v>49210.199166666658</v>
      </c>
      <c r="S18" s="118">
        <v>61.533333333333331</v>
      </c>
      <c r="T18" s="118">
        <v>901.88778719999993</v>
      </c>
      <c r="U18" s="118">
        <v>757.16880000000003</v>
      </c>
      <c r="V18" s="118">
        <v>0</v>
      </c>
      <c r="W18" s="118">
        <f t="shared" si="2"/>
        <v>480837.64790159994</v>
      </c>
      <c r="X18" s="118">
        <v>830288.07333333325</v>
      </c>
      <c r="Y18" s="133">
        <f t="shared" si="3"/>
        <v>1311125.7212349332</v>
      </c>
    </row>
    <row r="19" spans="1:25" s="115" customFormat="1" ht="13" x14ac:dyDescent="0.3">
      <c r="A19" s="115">
        <v>14</v>
      </c>
      <c r="B19" s="115" t="s">
        <v>38</v>
      </c>
      <c r="C19" s="132">
        <v>94049.112568943645</v>
      </c>
      <c r="D19" s="118">
        <v>39096.495492722992</v>
      </c>
      <c r="E19" s="118">
        <v>54225.328463333331</v>
      </c>
      <c r="F19" s="118">
        <v>17817.730833333331</v>
      </c>
      <c r="G19" s="118">
        <v>25.945000000000004</v>
      </c>
      <c r="H19" s="118">
        <v>312.876192</v>
      </c>
      <c r="I19" s="118">
        <v>286.02832000000001</v>
      </c>
      <c r="J19" s="118">
        <v>0</v>
      </c>
      <c r="K19" s="118">
        <f t="shared" si="0"/>
        <v>205813.51687033332</v>
      </c>
      <c r="L19" s="118">
        <v>299027.32250000001</v>
      </c>
      <c r="M19" s="118">
        <f t="shared" si="1"/>
        <v>504840.83937033336</v>
      </c>
      <c r="N19" s="132">
        <v>55379.085983999998</v>
      </c>
      <c r="O19" s="118">
        <v>51817.084791666661</v>
      </c>
      <c r="P19" s="118">
        <v>26967.238946666675</v>
      </c>
      <c r="Q19" s="118">
        <v>54225.328463333331</v>
      </c>
      <c r="R19" s="118">
        <v>17817.730833333331</v>
      </c>
      <c r="S19" s="118">
        <v>25.945000000000004</v>
      </c>
      <c r="T19" s="118">
        <v>312.876192</v>
      </c>
      <c r="U19" s="118">
        <v>286.02832000000001</v>
      </c>
      <c r="V19" s="118">
        <v>0</v>
      </c>
      <c r="W19" s="118">
        <f t="shared" si="2"/>
        <v>206831.31853100003</v>
      </c>
      <c r="X19" s="118">
        <v>299027.32250000001</v>
      </c>
      <c r="Y19" s="133">
        <f t="shared" si="3"/>
        <v>505858.64103100006</v>
      </c>
    </row>
    <row r="20" spans="1:25" s="115" customFormat="1" ht="13" x14ac:dyDescent="0.3">
      <c r="A20" s="115">
        <v>15</v>
      </c>
      <c r="B20" s="115" t="s">
        <v>38</v>
      </c>
      <c r="C20" s="132">
        <v>394816.06387491548</v>
      </c>
      <c r="D20" s="118">
        <v>150840.18596041782</v>
      </c>
      <c r="E20" s="118">
        <v>109202.7689333333</v>
      </c>
      <c r="F20" s="118">
        <v>79828.920833333323</v>
      </c>
      <c r="G20" s="118">
        <v>107.31666666666666</v>
      </c>
      <c r="H20" s="118">
        <v>1469.1445523999998</v>
      </c>
      <c r="I20" s="118">
        <v>1212.02064</v>
      </c>
      <c r="J20" s="118">
        <v>0</v>
      </c>
      <c r="K20" s="118">
        <f t="shared" si="0"/>
        <v>737476.42146106658</v>
      </c>
      <c r="L20" s="118">
        <v>1348593.8591666666</v>
      </c>
      <c r="M20" s="118">
        <f t="shared" si="1"/>
        <v>2086070.2806277331</v>
      </c>
      <c r="N20" s="132">
        <v>260038.58577480001</v>
      </c>
      <c r="O20" s="118">
        <v>215668.20524166667</v>
      </c>
      <c r="P20" s="118">
        <v>101204.40549333334</v>
      </c>
      <c r="Q20" s="118">
        <v>109202.7689333333</v>
      </c>
      <c r="R20" s="118">
        <v>79828.920833333323</v>
      </c>
      <c r="S20" s="118">
        <v>107.31666666666666</v>
      </c>
      <c r="T20" s="118">
        <v>1469.1445523999998</v>
      </c>
      <c r="U20" s="118">
        <v>1212.02064</v>
      </c>
      <c r="V20" s="118">
        <v>0</v>
      </c>
      <c r="W20" s="118">
        <f t="shared" si="2"/>
        <v>768731.3681355333</v>
      </c>
      <c r="X20" s="118">
        <v>1348593.8591666666</v>
      </c>
      <c r="Y20" s="133">
        <f t="shared" si="3"/>
        <v>2117325.2273022002</v>
      </c>
    </row>
    <row r="21" spans="1:25" s="115" customFormat="1" ht="13" x14ac:dyDescent="0.3">
      <c r="A21" s="115">
        <v>16</v>
      </c>
      <c r="B21" s="115" t="s">
        <v>38</v>
      </c>
      <c r="C21" s="132">
        <v>26265.58099633802</v>
      </c>
      <c r="D21" s="118">
        <v>18888.918606995307</v>
      </c>
      <c r="E21" s="118">
        <v>37155</v>
      </c>
      <c r="F21" s="118">
        <v>6181.2841666666654</v>
      </c>
      <c r="G21" s="118">
        <v>10.7325</v>
      </c>
      <c r="H21" s="118">
        <v>98.877044000000026</v>
      </c>
      <c r="I21" s="118">
        <v>85.51400000000001</v>
      </c>
      <c r="J21" s="118">
        <v>0</v>
      </c>
      <c r="K21" s="118">
        <f t="shared" si="0"/>
        <v>88685.907313999982</v>
      </c>
      <c r="L21" s="118">
        <v>96810.733333333323</v>
      </c>
      <c r="M21" s="118">
        <f t="shared" si="1"/>
        <v>185496.64064733329</v>
      </c>
      <c r="N21" s="132">
        <v>17501.236788000002</v>
      </c>
      <c r="O21" s="118">
        <v>14333.952733333332</v>
      </c>
      <c r="P21" s="118">
        <v>13595.399999999996</v>
      </c>
      <c r="Q21" s="118">
        <v>37155</v>
      </c>
      <c r="R21" s="118">
        <v>6181.2841666666654</v>
      </c>
      <c r="S21" s="118">
        <v>10.7325</v>
      </c>
      <c r="T21" s="118">
        <v>98.877044000000026</v>
      </c>
      <c r="U21" s="118">
        <v>85.51400000000001</v>
      </c>
      <c r="V21" s="118">
        <v>0</v>
      </c>
      <c r="W21" s="118">
        <f t="shared" si="2"/>
        <v>88961.99723199998</v>
      </c>
      <c r="X21" s="118">
        <v>96810.733333333323</v>
      </c>
      <c r="Y21" s="133">
        <f t="shared" si="3"/>
        <v>185772.7305653333</v>
      </c>
    </row>
    <row r="22" spans="1:25" s="115" customFormat="1" ht="13" x14ac:dyDescent="0.3">
      <c r="A22" s="115">
        <v>17</v>
      </c>
      <c r="B22" s="115" t="s">
        <v>38</v>
      </c>
      <c r="C22" s="132">
        <v>76465.30639136619</v>
      </c>
      <c r="D22" s="118">
        <v>28569.364862967137</v>
      </c>
      <c r="E22" s="118">
        <v>46396.481196666682</v>
      </c>
      <c r="F22" s="118">
        <v>14135.475833333336</v>
      </c>
      <c r="G22" s="118">
        <v>21.695000000000004</v>
      </c>
      <c r="H22" s="118">
        <v>235.84241520000003</v>
      </c>
      <c r="I22" s="118">
        <v>224.66816000000003</v>
      </c>
      <c r="J22" s="118">
        <v>0</v>
      </c>
      <c r="K22" s="118">
        <f t="shared" si="0"/>
        <v>166048.83385953333</v>
      </c>
      <c r="L22" s="118">
        <v>233971.57249999998</v>
      </c>
      <c r="M22" s="118">
        <f t="shared" si="1"/>
        <v>400020.40635953331</v>
      </c>
      <c r="N22" s="132">
        <v>41744.107490399991</v>
      </c>
      <c r="O22" s="118">
        <v>42350.452358333336</v>
      </c>
      <c r="P22" s="118">
        <v>19627.892013333327</v>
      </c>
      <c r="Q22" s="118">
        <v>46396.481196666682</v>
      </c>
      <c r="R22" s="118">
        <v>14135.475833333336</v>
      </c>
      <c r="S22" s="118">
        <v>21.695000000000004</v>
      </c>
      <c r="T22" s="118">
        <v>235.84241520000003</v>
      </c>
      <c r="U22" s="118">
        <v>224.66816000000003</v>
      </c>
      <c r="V22" s="118">
        <v>0</v>
      </c>
      <c r="W22" s="118">
        <f t="shared" si="2"/>
        <v>164736.61446726669</v>
      </c>
      <c r="X22" s="118">
        <v>233971.57249999998</v>
      </c>
      <c r="Y22" s="133">
        <f t="shared" si="3"/>
        <v>398708.18696726667</v>
      </c>
    </row>
    <row r="23" spans="1:25" s="115" customFormat="1" ht="13" x14ac:dyDescent="0.3">
      <c r="A23" s="115">
        <v>18</v>
      </c>
      <c r="B23" s="115" t="s">
        <v>38</v>
      </c>
      <c r="C23" s="132">
        <v>21747.422783577462</v>
      </c>
      <c r="D23" s="118">
        <v>9207.5469417558688</v>
      </c>
      <c r="E23" s="118">
        <v>24411.83806666666</v>
      </c>
      <c r="F23" s="118">
        <v>3765.2741666666661</v>
      </c>
      <c r="G23" s="118">
        <v>5.8458333333333341</v>
      </c>
      <c r="H23" s="118">
        <v>58.971206400000007</v>
      </c>
      <c r="I23" s="118">
        <v>79.409599999999998</v>
      </c>
      <c r="J23" s="118">
        <v>0</v>
      </c>
      <c r="K23" s="118">
        <f t="shared" si="0"/>
        <v>59276.308598399992</v>
      </c>
      <c r="L23" s="118">
        <v>61355.735833333318</v>
      </c>
      <c r="M23" s="118">
        <f t="shared" si="1"/>
        <v>120632.04443173332</v>
      </c>
      <c r="N23" s="132">
        <v>10437.903532799999</v>
      </c>
      <c r="O23" s="118">
        <v>12141.604216666667</v>
      </c>
      <c r="P23" s="118">
        <v>6510.4458533333309</v>
      </c>
      <c r="Q23" s="118">
        <v>24411.83806666666</v>
      </c>
      <c r="R23" s="118">
        <v>3765.2741666666661</v>
      </c>
      <c r="S23" s="118">
        <v>5.8458333333333341</v>
      </c>
      <c r="T23" s="118">
        <v>58.971206400000007</v>
      </c>
      <c r="U23" s="118">
        <v>79.409599999999998</v>
      </c>
      <c r="V23" s="118">
        <v>0</v>
      </c>
      <c r="W23" s="118">
        <f t="shared" si="2"/>
        <v>57411.292475866649</v>
      </c>
      <c r="X23" s="118">
        <v>61355.735833333318</v>
      </c>
      <c r="Y23" s="133">
        <f t="shared" si="3"/>
        <v>118767.02830919996</v>
      </c>
    </row>
    <row r="24" spans="1:25" s="115" customFormat="1" ht="13" x14ac:dyDescent="0.3">
      <c r="A24" s="115">
        <v>19</v>
      </c>
      <c r="B24" s="115" t="s">
        <v>38</v>
      </c>
      <c r="C24" s="132">
        <v>64198.552677295775</v>
      </c>
      <c r="D24" s="118">
        <v>23078.375376704222</v>
      </c>
      <c r="E24" s="118">
        <v>40557.122900000009</v>
      </c>
      <c r="F24" s="118">
        <v>12521.702499999998</v>
      </c>
      <c r="G24" s="118">
        <v>18.142500000000002</v>
      </c>
      <c r="H24" s="118">
        <v>224.52297480000001</v>
      </c>
      <c r="I24" s="118">
        <v>186.81096000000002</v>
      </c>
      <c r="J24" s="118">
        <v>0</v>
      </c>
      <c r="K24" s="118">
        <f t="shared" si="0"/>
        <v>140785.22988879998</v>
      </c>
      <c r="L24" s="118">
        <v>211592.76833333331</v>
      </c>
      <c r="M24" s="118">
        <f t="shared" si="1"/>
        <v>352377.99822213326</v>
      </c>
      <c r="N24" s="132">
        <v>39740.566539599989</v>
      </c>
      <c r="O24" s="118">
        <v>35239.945416666669</v>
      </c>
      <c r="P24" s="118">
        <v>15486.915220000001</v>
      </c>
      <c r="Q24" s="118">
        <v>40557.122900000009</v>
      </c>
      <c r="R24" s="118">
        <v>12521.702499999998</v>
      </c>
      <c r="S24" s="118">
        <v>18.142500000000002</v>
      </c>
      <c r="T24" s="118">
        <v>224.52297480000001</v>
      </c>
      <c r="U24" s="118">
        <v>186.81096000000002</v>
      </c>
      <c r="V24" s="118">
        <v>0</v>
      </c>
      <c r="W24" s="118">
        <f t="shared" si="2"/>
        <v>143975.72901106664</v>
      </c>
      <c r="X24" s="118">
        <v>211592.76833333331</v>
      </c>
      <c r="Y24" s="133">
        <f t="shared" si="3"/>
        <v>355568.49734439992</v>
      </c>
    </row>
    <row r="25" spans="1:25" s="115" customFormat="1" ht="13" x14ac:dyDescent="0.3">
      <c r="A25" s="115">
        <v>20</v>
      </c>
      <c r="B25" s="115" t="s">
        <v>38</v>
      </c>
      <c r="C25" s="132">
        <v>120787.94442178874</v>
      </c>
      <c r="D25" s="118">
        <v>54853.543655044603</v>
      </c>
      <c r="E25" s="118">
        <v>20459.817226666666</v>
      </c>
      <c r="F25" s="118">
        <v>24974.847500000003</v>
      </c>
      <c r="G25" s="118">
        <v>30.880833333333332</v>
      </c>
      <c r="H25" s="118">
        <v>440.12567620000004</v>
      </c>
      <c r="I25" s="118">
        <v>493.04502666666662</v>
      </c>
      <c r="J25" s="118">
        <v>0</v>
      </c>
      <c r="K25" s="118">
        <f t="shared" si="0"/>
        <v>222040.20433969999</v>
      </c>
      <c r="L25" s="118">
        <v>413029.27250000002</v>
      </c>
      <c r="M25" s="118">
        <f t="shared" si="1"/>
        <v>635069.47683970002</v>
      </c>
      <c r="N25" s="132">
        <v>77902.244687399987</v>
      </c>
      <c r="O25" s="118">
        <v>66091.856733333334</v>
      </c>
      <c r="P25" s="118">
        <v>37823.363386666657</v>
      </c>
      <c r="Q25" s="118">
        <v>20459.817226666666</v>
      </c>
      <c r="R25" s="118">
        <v>24974.847500000003</v>
      </c>
      <c r="S25" s="118">
        <v>30.880833333333332</v>
      </c>
      <c r="T25" s="118">
        <v>440.12567620000004</v>
      </c>
      <c r="U25" s="118">
        <v>493.04502666666662</v>
      </c>
      <c r="V25" s="118">
        <v>0</v>
      </c>
      <c r="W25" s="118">
        <f t="shared" si="2"/>
        <v>228216.18107026664</v>
      </c>
      <c r="X25" s="118">
        <v>413029.27250000002</v>
      </c>
      <c r="Y25" s="133">
        <f t="shared" si="3"/>
        <v>641245.45357026672</v>
      </c>
    </row>
    <row r="26" spans="1:25" s="115" customFormat="1" ht="13" x14ac:dyDescent="0.3">
      <c r="A26" s="115">
        <v>21</v>
      </c>
      <c r="B26" s="115" t="s">
        <v>38</v>
      </c>
      <c r="C26" s="132">
        <v>75369.957977492944</v>
      </c>
      <c r="D26" s="118">
        <v>44358.993928507036</v>
      </c>
      <c r="E26" s="118">
        <v>58926</v>
      </c>
      <c r="F26" s="118">
        <v>15644.14166666667</v>
      </c>
      <c r="G26" s="118">
        <v>22.347499999999997</v>
      </c>
      <c r="H26" s="118">
        <v>283.29493920000004</v>
      </c>
      <c r="I26" s="118">
        <v>230.92272000000003</v>
      </c>
      <c r="J26" s="118">
        <v>0</v>
      </c>
      <c r="K26" s="118">
        <f t="shared" si="0"/>
        <v>194835.65873186663</v>
      </c>
      <c r="L26" s="118">
        <v>264020.99166666664</v>
      </c>
      <c r="M26" s="118">
        <f t="shared" si="1"/>
        <v>458856.65039853327</v>
      </c>
      <c r="N26" s="132">
        <v>50143.204238399987</v>
      </c>
      <c r="O26" s="118">
        <v>41136.959349999997</v>
      </c>
      <c r="P26" s="118">
        <v>31374</v>
      </c>
      <c r="Q26" s="118">
        <v>58926</v>
      </c>
      <c r="R26" s="118">
        <v>15644.14166666667</v>
      </c>
      <c r="S26" s="118">
        <v>22.347499999999997</v>
      </c>
      <c r="T26" s="118">
        <v>283.29493920000004</v>
      </c>
      <c r="U26" s="118">
        <v>230.92272000000003</v>
      </c>
      <c r="V26" s="118">
        <v>0</v>
      </c>
      <c r="W26" s="118">
        <f t="shared" si="2"/>
        <v>197760.87041426665</v>
      </c>
      <c r="X26" s="118">
        <v>264020.99166666664</v>
      </c>
      <c r="Y26" s="133">
        <f t="shared" si="3"/>
        <v>461781.86208093329</v>
      </c>
    </row>
    <row r="27" spans="1:25" s="115" customFormat="1" ht="13" x14ac:dyDescent="0.3">
      <c r="A27" s="115">
        <v>22</v>
      </c>
      <c r="B27" s="115" t="s">
        <v>38</v>
      </c>
      <c r="C27" s="132">
        <v>212728.42000170425</v>
      </c>
      <c r="D27" s="118">
        <v>74687.255218795777</v>
      </c>
      <c r="E27" s="118">
        <v>75856.916399999987</v>
      </c>
      <c r="F27" s="118">
        <v>38957.084999999999</v>
      </c>
      <c r="G27" s="118">
        <v>56.216666666666661</v>
      </c>
      <c r="H27" s="118">
        <v>639.42585659999997</v>
      </c>
      <c r="I27" s="118">
        <v>620.47739999999999</v>
      </c>
      <c r="J27" s="118">
        <v>0</v>
      </c>
      <c r="K27" s="118">
        <f t="shared" si="0"/>
        <v>403545.79654376669</v>
      </c>
      <c r="L27" s="118">
        <v>639532.50416666677</v>
      </c>
      <c r="M27" s="118">
        <f t="shared" si="1"/>
        <v>1043078.3007104334</v>
      </c>
      <c r="N27" s="132">
        <v>113178.37661819998</v>
      </c>
      <c r="O27" s="118">
        <v>118019.32543333333</v>
      </c>
      <c r="P27" s="118">
        <v>51064.182959999998</v>
      </c>
      <c r="Q27" s="118">
        <v>75856.916399999987</v>
      </c>
      <c r="R27" s="118">
        <v>38957.084999999999</v>
      </c>
      <c r="S27" s="118">
        <v>56.216666666666661</v>
      </c>
      <c r="T27" s="118">
        <v>639.42585659999997</v>
      </c>
      <c r="U27" s="118">
        <v>620.47739999999999</v>
      </c>
      <c r="V27" s="118">
        <v>0</v>
      </c>
      <c r="W27" s="118">
        <f t="shared" si="2"/>
        <v>398392.00633479998</v>
      </c>
      <c r="X27" s="118">
        <v>639532.50416666677</v>
      </c>
      <c r="Y27" s="133">
        <f t="shared" si="3"/>
        <v>1037924.5105014667</v>
      </c>
    </row>
    <row r="28" spans="1:25" s="115" customFormat="1" ht="13" x14ac:dyDescent="0.3">
      <c r="A28" s="115">
        <v>23</v>
      </c>
      <c r="B28" s="115" t="s">
        <v>38</v>
      </c>
      <c r="C28" s="132">
        <v>95781.35955270422</v>
      </c>
      <c r="D28" s="118">
        <v>41841.589398295779</v>
      </c>
      <c r="E28" s="118">
        <v>55880.548499999997</v>
      </c>
      <c r="F28" s="118">
        <v>19745.919999999998</v>
      </c>
      <c r="G28" s="118">
        <v>25.694166666666664</v>
      </c>
      <c r="H28" s="118">
        <v>366.38077320000002</v>
      </c>
      <c r="I28" s="118">
        <v>291.79680000000002</v>
      </c>
      <c r="J28" s="118">
        <v>0</v>
      </c>
      <c r="K28" s="118">
        <f t="shared" si="0"/>
        <v>213933.28919086669</v>
      </c>
      <c r="L28" s="118">
        <v>334188.10166666668</v>
      </c>
      <c r="M28" s="118">
        <f t="shared" si="1"/>
        <v>548121.39085753332</v>
      </c>
      <c r="N28" s="132">
        <v>64849.396856400002</v>
      </c>
      <c r="O28" s="118">
        <v>52201.525300000001</v>
      </c>
      <c r="P28" s="118">
        <v>28518.966000000011</v>
      </c>
      <c r="Q28" s="118">
        <v>55880.548499999997</v>
      </c>
      <c r="R28" s="118">
        <v>19745.919999999998</v>
      </c>
      <c r="S28" s="118">
        <v>25.694166666666664</v>
      </c>
      <c r="T28" s="118">
        <v>366.38077320000002</v>
      </c>
      <c r="U28" s="118">
        <v>291.79680000000002</v>
      </c>
      <c r="V28" s="118">
        <v>0</v>
      </c>
      <c r="W28" s="118">
        <f t="shared" si="2"/>
        <v>221880.2283962667</v>
      </c>
      <c r="X28" s="118">
        <v>334188.10166666668</v>
      </c>
      <c r="Y28" s="133">
        <f t="shared" si="3"/>
        <v>556068.33006293338</v>
      </c>
    </row>
    <row r="29" spans="1:25" s="115" customFormat="1" ht="13" x14ac:dyDescent="0.3">
      <c r="A29" s="115">
        <v>24</v>
      </c>
      <c r="B29" s="115" t="s">
        <v>38</v>
      </c>
      <c r="C29" s="132">
        <v>217850.70188754928</v>
      </c>
      <c r="D29" s="118">
        <v>78570.59320045069</v>
      </c>
      <c r="E29" s="118">
        <v>78251.200800000006</v>
      </c>
      <c r="F29" s="118">
        <v>36176.753333333334</v>
      </c>
      <c r="G29" s="118">
        <v>50.692500000000003</v>
      </c>
      <c r="H29" s="118">
        <v>608.35647359999996</v>
      </c>
      <c r="I29" s="118">
        <v>697.09079999999994</v>
      </c>
      <c r="J29" s="118">
        <v>0</v>
      </c>
      <c r="K29" s="118">
        <f t="shared" si="0"/>
        <v>412205.38899493334</v>
      </c>
      <c r="L29" s="118">
        <v>601252.66666666663</v>
      </c>
      <c r="M29" s="118">
        <f t="shared" si="1"/>
        <v>1013458.0556616</v>
      </c>
      <c r="N29" s="132">
        <v>107679.09582719998</v>
      </c>
      <c r="O29" s="118">
        <v>121415.8336</v>
      </c>
      <c r="P29" s="118">
        <v>54416.181120000001</v>
      </c>
      <c r="Q29" s="118">
        <v>78251.200800000006</v>
      </c>
      <c r="R29" s="118">
        <v>36176.753333333334</v>
      </c>
      <c r="S29" s="118">
        <v>50.692500000000003</v>
      </c>
      <c r="T29" s="118">
        <v>608.35647359999996</v>
      </c>
      <c r="U29" s="118">
        <v>697.09079999999994</v>
      </c>
      <c r="V29" s="118">
        <v>0</v>
      </c>
      <c r="W29" s="118">
        <f t="shared" si="2"/>
        <v>399295.2044541334</v>
      </c>
      <c r="X29" s="118">
        <v>601252.66666666663</v>
      </c>
      <c r="Y29" s="133">
        <f t="shared" si="3"/>
        <v>1000547.8711208</v>
      </c>
    </row>
    <row r="30" spans="1:25" s="115" customFormat="1" ht="13" x14ac:dyDescent="0.3">
      <c r="A30" s="115">
        <v>25</v>
      </c>
      <c r="B30" s="115" t="s">
        <v>38</v>
      </c>
      <c r="C30" s="132">
        <v>147075.67045297183</v>
      </c>
      <c r="D30" s="118">
        <v>51907.591650028167</v>
      </c>
      <c r="E30" s="118">
        <v>63063.550160000006</v>
      </c>
      <c r="F30" s="118">
        <v>25395.410833333332</v>
      </c>
      <c r="G30" s="118">
        <v>38.82</v>
      </c>
      <c r="H30" s="118">
        <v>466.24642560000001</v>
      </c>
      <c r="I30" s="118">
        <v>457.55256000000008</v>
      </c>
      <c r="J30" s="118">
        <v>0</v>
      </c>
      <c r="K30" s="118">
        <f t="shared" si="0"/>
        <v>288404.84208193334</v>
      </c>
      <c r="L30" s="118">
        <v>439177.96500000003</v>
      </c>
      <c r="M30" s="118">
        <f t="shared" si="1"/>
        <v>727582.80708193337</v>
      </c>
      <c r="N30" s="132">
        <v>82525.617331200003</v>
      </c>
      <c r="O30" s="118">
        <v>81307.472908333337</v>
      </c>
      <c r="P30" s="118">
        <v>35252.848960000003</v>
      </c>
      <c r="Q30" s="118">
        <v>63063.550160000006</v>
      </c>
      <c r="R30" s="118">
        <v>25395.410833333332</v>
      </c>
      <c r="S30" s="118">
        <v>38.82</v>
      </c>
      <c r="T30" s="118">
        <v>466.24642560000001</v>
      </c>
      <c r="U30" s="118">
        <v>457.55256000000008</v>
      </c>
      <c r="V30" s="118">
        <v>0</v>
      </c>
      <c r="W30" s="118">
        <f t="shared" si="2"/>
        <v>288507.5191784667</v>
      </c>
      <c r="X30" s="118">
        <v>439177.96500000003</v>
      </c>
      <c r="Y30" s="133">
        <f t="shared" si="3"/>
        <v>727685.48417846672</v>
      </c>
    </row>
    <row r="31" spans="1:25" s="115" customFormat="1" ht="13" x14ac:dyDescent="0.3">
      <c r="A31" s="115">
        <v>26</v>
      </c>
      <c r="B31" s="115" t="s">
        <v>38</v>
      </c>
      <c r="C31" s="132">
        <v>1.6977464788732393E-4</v>
      </c>
      <c r="D31" s="118">
        <v>1346.8501172253523</v>
      </c>
      <c r="E31" s="118">
        <v>14583</v>
      </c>
      <c r="F31" s="118">
        <v>8.3333333333333339E-4</v>
      </c>
      <c r="G31" s="118">
        <v>0</v>
      </c>
      <c r="H31" s="118">
        <v>8.3999999999999992E-6</v>
      </c>
      <c r="I31" s="118">
        <v>0.7206933333333333</v>
      </c>
      <c r="J31" s="118">
        <v>0</v>
      </c>
      <c r="K31" s="118">
        <f t="shared" si="0"/>
        <v>15930.571822066668</v>
      </c>
      <c r="L31" s="118">
        <v>5.0000000000000001E-3</v>
      </c>
      <c r="M31" s="118">
        <f t="shared" si="1"/>
        <v>15930.576822066667</v>
      </c>
      <c r="N31" s="132">
        <v>1.4867999999999999E-3</v>
      </c>
      <c r="O31" s="118">
        <v>0</v>
      </c>
      <c r="P31" s="118">
        <v>1045.7999999999997</v>
      </c>
      <c r="Q31" s="118">
        <v>14583</v>
      </c>
      <c r="R31" s="118">
        <v>8.3333333333333339E-4</v>
      </c>
      <c r="S31" s="118">
        <v>0</v>
      </c>
      <c r="T31" s="118">
        <v>8.3999999999999992E-6</v>
      </c>
      <c r="U31" s="118">
        <v>0.7206933333333333</v>
      </c>
      <c r="V31" s="118">
        <v>0</v>
      </c>
      <c r="W31" s="118">
        <f t="shared" si="2"/>
        <v>15629.523021866666</v>
      </c>
      <c r="X31" s="118">
        <v>5.0000000000000001E-3</v>
      </c>
      <c r="Y31" s="133">
        <f t="shared" si="3"/>
        <v>15629.528021866665</v>
      </c>
    </row>
    <row r="32" spans="1:25" s="115" customFormat="1" ht="13" x14ac:dyDescent="0.3">
      <c r="A32" s="115">
        <v>27</v>
      </c>
      <c r="B32" s="115" t="s">
        <v>38</v>
      </c>
      <c r="C32" s="132">
        <v>14236.309166112676</v>
      </c>
      <c r="D32" s="118">
        <v>17158.977365887324</v>
      </c>
      <c r="E32" s="118">
        <v>32596.810379999995</v>
      </c>
      <c r="F32" s="118">
        <v>2867.42</v>
      </c>
      <c r="G32" s="118">
        <v>3.4458333333333333</v>
      </c>
      <c r="H32" s="118">
        <v>48.263282400000001</v>
      </c>
      <c r="I32" s="118">
        <v>137.51314666666667</v>
      </c>
      <c r="J32" s="118">
        <v>0</v>
      </c>
      <c r="K32" s="118">
        <f t="shared" si="0"/>
        <v>67048.739174399991</v>
      </c>
      <c r="L32" s="118">
        <v>47136.353333333333</v>
      </c>
      <c r="M32" s="118">
        <f t="shared" si="1"/>
        <v>114185.09250773332</v>
      </c>
      <c r="N32" s="132">
        <v>8542.6009847999994</v>
      </c>
      <c r="O32" s="118">
        <v>7832.8254500000003</v>
      </c>
      <c r="P32" s="118">
        <v>12800.592000000002</v>
      </c>
      <c r="Q32" s="118">
        <v>32596.810379999995</v>
      </c>
      <c r="R32" s="118">
        <v>2867.42</v>
      </c>
      <c r="S32" s="118">
        <v>3.4458333333333333</v>
      </c>
      <c r="T32" s="118">
        <v>48.263282400000001</v>
      </c>
      <c r="U32" s="118">
        <v>137.51314666666667</v>
      </c>
      <c r="V32" s="118">
        <v>0</v>
      </c>
      <c r="W32" s="118">
        <f t="shared" si="2"/>
        <v>64829.471077199996</v>
      </c>
      <c r="X32" s="118">
        <v>47136.353333333333</v>
      </c>
      <c r="Y32" s="133">
        <f t="shared" si="3"/>
        <v>111965.82441053333</v>
      </c>
    </row>
    <row r="33" spans="1:25" s="115" customFormat="1" ht="13" x14ac:dyDescent="0.3">
      <c r="A33" s="115">
        <v>28</v>
      </c>
      <c r="B33" s="115" t="s">
        <v>38</v>
      </c>
      <c r="C33" s="132">
        <v>49402.874846830986</v>
      </c>
      <c r="D33" s="118">
        <v>34785.586228169021</v>
      </c>
      <c r="E33" s="118">
        <v>52150.149299999997</v>
      </c>
      <c r="F33" s="118">
        <v>10074.269166666667</v>
      </c>
      <c r="G33" s="118">
        <v>12.795833333333333</v>
      </c>
      <c r="H33" s="118">
        <v>183.50268000000003</v>
      </c>
      <c r="I33" s="118">
        <v>151.15600000000001</v>
      </c>
      <c r="J33" s="118">
        <v>0</v>
      </c>
      <c r="K33" s="118">
        <f t="shared" si="0"/>
        <v>146760.33405499998</v>
      </c>
      <c r="L33" s="118">
        <v>168179.03499999997</v>
      </c>
      <c r="M33" s="118">
        <f t="shared" si="1"/>
        <v>314939.36905499996</v>
      </c>
      <c r="N33" s="132">
        <v>32479.974359999997</v>
      </c>
      <c r="O33" s="118">
        <v>26990.247341666665</v>
      </c>
      <c r="P33" s="118">
        <v>25021.810800000003</v>
      </c>
      <c r="Q33" s="118">
        <v>52150.149299999997</v>
      </c>
      <c r="R33" s="118">
        <v>10074.269166666667</v>
      </c>
      <c r="S33" s="118">
        <v>12.795833333333333</v>
      </c>
      <c r="T33" s="118">
        <v>183.50268000000003</v>
      </c>
      <c r="U33" s="118">
        <v>151.15600000000001</v>
      </c>
      <c r="V33" s="118">
        <v>0</v>
      </c>
      <c r="W33" s="118">
        <f t="shared" si="2"/>
        <v>147063.90548166665</v>
      </c>
      <c r="X33" s="118">
        <v>168179.03499999997</v>
      </c>
      <c r="Y33" s="133">
        <f t="shared" si="3"/>
        <v>315242.94048166659</v>
      </c>
    </row>
    <row r="34" spans="1:25" s="115" customFormat="1" ht="13" x14ac:dyDescent="0.3">
      <c r="A34" s="115">
        <v>29</v>
      </c>
      <c r="B34" s="115" t="s">
        <v>38</v>
      </c>
      <c r="C34" s="132">
        <v>10412.33459984155</v>
      </c>
      <c r="D34" s="118">
        <v>5822.3098470334508</v>
      </c>
      <c r="E34" s="118">
        <v>20170.322400000001</v>
      </c>
      <c r="F34" s="118">
        <v>1798.7091666666668</v>
      </c>
      <c r="G34" s="118">
        <v>2.4699999999999998</v>
      </c>
      <c r="H34" s="118">
        <v>34.020998249999998</v>
      </c>
      <c r="I34" s="118">
        <v>45.301229999999997</v>
      </c>
      <c r="J34" s="118">
        <v>0</v>
      </c>
      <c r="K34" s="118">
        <f t="shared" si="0"/>
        <v>38285.46824179167</v>
      </c>
      <c r="L34" s="118">
        <v>31567.69</v>
      </c>
      <c r="M34" s="118">
        <f t="shared" si="1"/>
        <v>69853.158241791665</v>
      </c>
      <c r="N34" s="132">
        <v>6021.7166902499994</v>
      </c>
      <c r="O34" s="118">
        <v>5744.1345666666675</v>
      </c>
      <c r="P34" s="118">
        <v>4152.2443199999989</v>
      </c>
      <c r="Q34" s="118">
        <v>20170.322400000001</v>
      </c>
      <c r="R34" s="118">
        <v>1798.7091666666668</v>
      </c>
      <c r="S34" s="118">
        <v>2.4699999999999998</v>
      </c>
      <c r="T34" s="118">
        <v>34.020998249999998</v>
      </c>
      <c r="U34" s="118">
        <v>45.301229999999997</v>
      </c>
      <c r="V34" s="118">
        <v>0</v>
      </c>
      <c r="W34" s="118">
        <f t="shared" si="2"/>
        <v>37968.919371833334</v>
      </c>
      <c r="X34" s="118">
        <v>31567.69</v>
      </c>
      <c r="Y34" s="133">
        <f t="shared" si="3"/>
        <v>69536.609371833329</v>
      </c>
    </row>
    <row r="35" spans="1:25" s="115" customFormat="1" ht="13" x14ac:dyDescent="0.3">
      <c r="A35" s="115">
        <v>30</v>
      </c>
      <c r="B35" s="115" t="s">
        <v>38</v>
      </c>
      <c r="C35" s="132">
        <v>17694.879352267606</v>
      </c>
      <c r="D35" s="118">
        <v>18437.270280732395</v>
      </c>
      <c r="E35" s="118">
        <v>37155</v>
      </c>
      <c r="F35" s="118">
        <v>3637.5191666666669</v>
      </c>
      <c r="G35" s="118">
        <v>5.0308333333333337</v>
      </c>
      <c r="H35" s="118">
        <v>66.513345599999994</v>
      </c>
      <c r="I35" s="118">
        <v>58.341520000000003</v>
      </c>
      <c r="J35" s="118">
        <v>0</v>
      </c>
      <c r="K35" s="118">
        <f t="shared" si="0"/>
        <v>77054.554498600002</v>
      </c>
      <c r="L35" s="118">
        <v>61432.41166666666</v>
      </c>
      <c r="M35" s="118">
        <f t="shared" si="1"/>
        <v>138486.96616526667</v>
      </c>
      <c r="N35" s="132">
        <v>11772.8621712</v>
      </c>
      <c r="O35" s="118">
        <v>9657.8359250000012</v>
      </c>
      <c r="P35" s="118">
        <v>13595.399999999996</v>
      </c>
      <c r="Q35" s="118">
        <v>37155</v>
      </c>
      <c r="R35" s="118">
        <v>3637.5191666666669</v>
      </c>
      <c r="S35" s="118">
        <v>5.0308333333333337</v>
      </c>
      <c r="T35" s="118">
        <v>66.513345599999994</v>
      </c>
      <c r="U35" s="118">
        <v>58.341520000000003</v>
      </c>
      <c r="V35" s="118">
        <v>0</v>
      </c>
      <c r="W35" s="118">
        <f t="shared" si="2"/>
        <v>75948.502961800012</v>
      </c>
      <c r="X35" s="118">
        <v>61432.41166666666</v>
      </c>
      <c r="Y35" s="133">
        <f t="shared" si="3"/>
        <v>137380.91462846668</v>
      </c>
    </row>
    <row r="36" spans="1:25" s="115" customFormat="1" ht="13" x14ac:dyDescent="0.3">
      <c r="A36" s="115">
        <v>31</v>
      </c>
      <c r="B36" s="115" t="s">
        <v>38</v>
      </c>
      <c r="C36" s="132">
        <v>32923.274489112671</v>
      </c>
      <c r="D36" s="118">
        <v>39429.092854387316</v>
      </c>
      <c r="E36" s="118">
        <v>56694.900000000016</v>
      </c>
      <c r="F36" s="118">
        <v>7312.7149999999992</v>
      </c>
      <c r="G36" s="118">
        <v>16.412499999999998</v>
      </c>
      <c r="H36" s="118">
        <v>123.0558042</v>
      </c>
      <c r="I36" s="118">
        <v>130.81753333333333</v>
      </c>
      <c r="J36" s="118">
        <v>0</v>
      </c>
      <c r="K36" s="118">
        <f t="shared" si="0"/>
        <v>136630.26818103335</v>
      </c>
      <c r="L36" s="118">
        <v>122145.08333333331</v>
      </c>
      <c r="M36" s="118">
        <f t="shared" si="1"/>
        <v>258775.35151436666</v>
      </c>
      <c r="N36" s="132">
        <v>21780.8773434</v>
      </c>
      <c r="O36" s="118">
        <v>17977.82096666667</v>
      </c>
      <c r="P36" s="118">
        <v>29282.400000000005</v>
      </c>
      <c r="Q36" s="118">
        <v>56694.900000000016</v>
      </c>
      <c r="R36" s="118">
        <v>7312.7149999999992</v>
      </c>
      <c r="S36" s="118">
        <v>16.412499999999998</v>
      </c>
      <c r="T36" s="118">
        <v>123.0558042</v>
      </c>
      <c r="U36" s="118">
        <v>130.81753333333333</v>
      </c>
      <c r="V36" s="118">
        <v>0</v>
      </c>
      <c r="W36" s="118">
        <f t="shared" si="2"/>
        <v>133318.99914760003</v>
      </c>
      <c r="X36" s="118">
        <v>122145.08333333331</v>
      </c>
      <c r="Y36" s="133">
        <f t="shared" si="3"/>
        <v>255464.08248093334</v>
      </c>
    </row>
    <row r="37" spans="1:25" s="115" customFormat="1" ht="13" x14ac:dyDescent="0.3">
      <c r="A37" s="115">
        <v>32</v>
      </c>
      <c r="B37" s="115" t="s">
        <v>38</v>
      </c>
      <c r="C37" s="132">
        <v>20064.687793732392</v>
      </c>
      <c r="D37" s="118">
        <v>21627.169046267605</v>
      </c>
      <c r="E37" s="118">
        <v>41481.299999999996</v>
      </c>
      <c r="F37" s="118">
        <v>4624.3975</v>
      </c>
      <c r="G37" s="118">
        <v>9.8049999999999979</v>
      </c>
      <c r="H37" s="118">
        <v>73.116078000000002</v>
      </c>
      <c r="I37" s="118">
        <v>148.8852</v>
      </c>
      <c r="J37" s="118">
        <v>0</v>
      </c>
      <c r="K37" s="118">
        <f t="shared" si="0"/>
        <v>88029.360617999992</v>
      </c>
      <c r="L37" s="118">
        <v>74562.733333333337</v>
      </c>
      <c r="M37" s="118">
        <f t="shared" si="1"/>
        <v>162592.09395133331</v>
      </c>
      <c r="N37" s="132">
        <v>12941.545805999996</v>
      </c>
      <c r="O37" s="118">
        <v>10978.792908333331</v>
      </c>
      <c r="P37" s="118">
        <v>16000.739999999998</v>
      </c>
      <c r="Q37" s="118">
        <v>41481.299999999996</v>
      </c>
      <c r="R37" s="118">
        <v>4624.3975</v>
      </c>
      <c r="S37" s="118">
        <v>9.8049999999999979</v>
      </c>
      <c r="T37" s="118">
        <v>73.116078000000002</v>
      </c>
      <c r="U37" s="118">
        <v>148.8852</v>
      </c>
      <c r="V37" s="118">
        <v>0</v>
      </c>
      <c r="W37" s="118">
        <f t="shared" si="2"/>
        <v>86258.582492333328</v>
      </c>
      <c r="X37" s="118">
        <v>74562.733333333337</v>
      </c>
      <c r="Y37" s="133">
        <f t="shared" si="3"/>
        <v>160821.31582566665</v>
      </c>
    </row>
    <row r="38" spans="1:25" s="115" customFormat="1" ht="13" x14ac:dyDescent="0.3">
      <c r="A38" s="115">
        <v>33</v>
      </c>
      <c r="B38" s="115" t="s">
        <v>38</v>
      </c>
      <c r="C38" s="132">
        <v>41335.747541915494</v>
      </c>
      <c r="D38" s="118">
        <v>34842.683886084502</v>
      </c>
      <c r="E38" s="118">
        <v>52634.297999999988</v>
      </c>
      <c r="F38" s="118">
        <v>6907.1699999999983</v>
      </c>
      <c r="G38" s="118">
        <v>6.6258333333333335</v>
      </c>
      <c r="H38" s="118">
        <v>145.70832960000001</v>
      </c>
      <c r="I38" s="118">
        <v>146.12656000000001</v>
      </c>
      <c r="J38" s="118">
        <v>0</v>
      </c>
      <c r="K38" s="118">
        <f t="shared" si="0"/>
        <v>136018.36015093329</v>
      </c>
      <c r="L38" s="118">
        <v>128060.47166666668</v>
      </c>
      <c r="M38" s="118">
        <f t="shared" si="1"/>
        <v>264078.83181759994</v>
      </c>
      <c r="N38" s="132">
        <v>25790.3743392</v>
      </c>
      <c r="O38" s="118">
        <v>22676.410833333332</v>
      </c>
      <c r="P38" s="118">
        <v>25475.687999999998</v>
      </c>
      <c r="Q38" s="118">
        <v>52634.297999999988</v>
      </c>
      <c r="R38" s="118">
        <v>6907.1699999999983</v>
      </c>
      <c r="S38" s="118">
        <v>6.6258333333333335</v>
      </c>
      <c r="T38" s="118">
        <v>145.70832960000001</v>
      </c>
      <c r="U38" s="118">
        <v>146.12656000000001</v>
      </c>
      <c r="V38" s="118">
        <v>0</v>
      </c>
      <c r="W38" s="118">
        <f t="shared" si="2"/>
        <v>133782.40189546664</v>
      </c>
      <c r="X38" s="118">
        <v>128060.47166666668</v>
      </c>
      <c r="Y38" s="133">
        <f t="shared" si="3"/>
        <v>261842.87356213332</v>
      </c>
    </row>
    <row r="39" spans="1:25" s="115" customFormat="1" ht="13" x14ac:dyDescent="0.3">
      <c r="A39" s="115">
        <v>34</v>
      </c>
      <c r="B39" s="115" t="s">
        <v>38</v>
      </c>
      <c r="C39" s="132">
        <v>22.956507042253524</v>
      </c>
      <c r="D39" s="118">
        <v>11.997292957746476</v>
      </c>
      <c r="E39" s="118">
        <v>12717.048000000001</v>
      </c>
      <c r="F39" s="118">
        <v>4.5125000000000002</v>
      </c>
      <c r="G39" s="118">
        <v>5.8333333333333336E-3</v>
      </c>
      <c r="H39" s="118">
        <v>8.7600000000000011E-2</v>
      </c>
      <c r="I39" s="118">
        <v>6.200000000000002E-2</v>
      </c>
      <c r="J39" s="118">
        <v>0</v>
      </c>
      <c r="K39" s="118">
        <f t="shared" si="0"/>
        <v>12756.669733333334</v>
      </c>
      <c r="L39" s="118">
        <v>80.124999999999986</v>
      </c>
      <c r="M39" s="118">
        <f t="shared" si="1"/>
        <v>12836.794733333334</v>
      </c>
      <c r="N39" s="132">
        <v>15.5052</v>
      </c>
      <c r="O39" s="118">
        <v>12.514000000000001</v>
      </c>
      <c r="P39" s="118">
        <v>8.3664000000000005</v>
      </c>
      <c r="Q39" s="118">
        <v>12717.048000000001</v>
      </c>
      <c r="R39" s="118">
        <v>4.5125000000000002</v>
      </c>
      <c r="S39" s="118">
        <v>5.8333333333333336E-3</v>
      </c>
      <c r="T39" s="118">
        <v>8.7600000000000011E-2</v>
      </c>
      <c r="U39" s="118">
        <v>6.200000000000002E-2</v>
      </c>
      <c r="V39" s="118">
        <v>0</v>
      </c>
      <c r="W39" s="118">
        <f t="shared" si="2"/>
        <v>12758.101533333334</v>
      </c>
      <c r="X39" s="118">
        <v>80.124999999999986</v>
      </c>
      <c r="Y39" s="133">
        <f t="shared" si="3"/>
        <v>12838.226533333334</v>
      </c>
    </row>
    <row r="40" spans="1:25" s="115" customFormat="1" ht="13" x14ac:dyDescent="0.3">
      <c r="A40" s="115">
        <v>35</v>
      </c>
      <c r="B40" s="115" t="s">
        <v>38</v>
      </c>
      <c r="C40" s="132">
        <v>22.956507042253524</v>
      </c>
      <c r="D40" s="118">
        <v>11.997292957746476</v>
      </c>
      <c r="E40" s="118">
        <v>12717.048000000001</v>
      </c>
      <c r="F40" s="118">
        <v>4.5125000000000002</v>
      </c>
      <c r="G40" s="118">
        <v>5.8333333333333336E-3</v>
      </c>
      <c r="H40" s="118">
        <v>8.7600000000000011E-2</v>
      </c>
      <c r="I40" s="118">
        <v>6.200000000000002E-2</v>
      </c>
      <c r="J40" s="118">
        <v>0</v>
      </c>
      <c r="K40" s="118">
        <f t="shared" si="0"/>
        <v>12756.669733333334</v>
      </c>
      <c r="L40" s="118">
        <v>80.124999999999986</v>
      </c>
      <c r="M40" s="118">
        <f t="shared" si="1"/>
        <v>12836.794733333334</v>
      </c>
      <c r="N40" s="132">
        <v>15.5052</v>
      </c>
      <c r="O40" s="118">
        <v>12.514000000000001</v>
      </c>
      <c r="P40" s="118">
        <v>8.3664000000000005</v>
      </c>
      <c r="Q40" s="118">
        <v>12717.048000000001</v>
      </c>
      <c r="R40" s="118">
        <v>4.5125000000000002</v>
      </c>
      <c r="S40" s="118">
        <v>5.8333333333333336E-3</v>
      </c>
      <c r="T40" s="118">
        <v>8.7600000000000011E-2</v>
      </c>
      <c r="U40" s="118">
        <v>6.200000000000002E-2</v>
      </c>
      <c r="V40" s="118">
        <v>0</v>
      </c>
      <c r="W40" s="118">
        <f t="shared" si="2"/>
        <v>12758.101533333334</v>
      </c>
      <c r="X40" s="118">
        <v>80.124999999999986</v>
      </c>
      <c r="Y40" s="133">
        <f t="shared" si="3"/>
        <v>12838.226533333334</v>
      </c>
    </row>
    <row r="41" spans="1:25" s="115" customFormat="1" ht="13" x14ac:dyDescent="0.3">
      <c r="A41" s="115">
        <v>36</v>
      </c>
      <c r="B41" s="115" t="s">
        <v>38</v>
      </c>
      <c r="C41" s="132">
        <v>31058.799257080984</v>
      </c>
      <c r="D41" s="118">
        <v>16074.24308346068</v>
      </c>
      <c r="E41" s="118">
        <v>33272.337333333322</v>
      </c>
      <c r="F41" s="118">
        <v>5277.5258333333331</v>
      </c>
      <c r="G41" s="118">
        <v>6.1849999999999987</v>
      </c>
      <c r="H41" s="118">
        <v>96.399322649999988</v>
      </c>
      <c r="I41" s="118">
        <v>93.452600000000004</v>
      </c>
      <c r="J41" s="118">
        <v>0</v>
      </c>
      <c r="K41" s="118">
        <f t="shared" si="0"/>
        <v>85878.942429858333</v>
      </c>
      <c r="L41" s="118">
        <v>90096.67833333333</v>
      </c>
      <c r="M41" s="118">
        <f t="shared" si="1"/>
        <v>175975.62076319166</v>
      </c>
      <c r="N41" s="132">
        <v>17062.680109049998</v>
      </c>
      <c r="O41" s="118">
        <v>17194.757416666671</v>
      </c>
      <c r="P41" s="118">
        <v>11436.713866666667</v>
      </c>
      <c r="Q41" s="118">
        <v>33272.337333333322</v>
      </c>
      <c r="R41" s="118">
        <v>5277.5258333333331</v>
      </c>
      <c r="S41" s="118">
        <v>6.1849999999999987</v>
      </c>
      <c r="T41" s="118">
        <v>96.399322649999988</v>
      </c>
      <c r="U41" s="118">
        <v>93.452600000000004</v>
      </c>
      <c r="V41" s="118">
        <v>0</v>
      </c>
      <c r="W41" s="118">
        <f t="shared" si="2"/>
        <v>84440.051481699993</v>
      </c>
      <c r="X41" s="118">
        <v>90096.67833333333</v>
      </c>
      <c r="Y41" s="133">
        <f t="shared" si="3"/>
        <v>174536.72981503332</v>
      </c>
    </row>
    <row r="42" spans="1:25" s="115" customFormat="1" ht="13" x14ac:dyDescent="0.3">
      <c r="A42" s="115">
        <v>37</v>
      </c>
      <c r="B42" s="115" t="s">
        <v>38</v>
      </c>
      <c r="C42" s="132">
        <v>180919.28166921131</v>
      </c>
      <c r="D42" s="118">
        <v>95582.96421028873</v>
      </c>
      <c r="E42" s="118">
        <v>87250.26</v>
      </c>
      <c r="F42" s="118">
        <v>33214.419166666667</v>
      </c>
      <c r="G42" s="118">
        <v>48.193333333333335</v>
      </c>
      <c r="H42" s="118">
        <v>664.74746939999989</v>
      </c>
      <c r="I42" s="118">
        <v>545.50203999999997</v>
      </c>
      <c r="J42" s="118">
        <v>0</v>
      </c>
      <c r="K42" s="118">
        <f t="shared" si="0"/>
        <v>398225.3678889001</v>
      </c>
      <c r="L42" s="118">
        <v>612009.46666666667</v>
      </c>
      <c r="M42" s="118">
        <f t="shared" si="1"/>
        <v>1010234.8345555668</v>
      </c>
      <c r="N42" s="132">
        <v>117660.30208379998</v>
      </c>
      <c r="O42" s="118">
        <v>98928.227741666662</v>
      </c>
      <c r="P42" s="118">
        <v>67014.864000000016</v>
      </c>
      <c r="Q42" s="118">
        <v>87250.26</v>
      </c>
      <c r="R42" s="118">
        <v>33214.419166666667</v>
      </c>
      <c r="S42" s="118">
        <v>48.193333333333335</v>
      </c>
      <c r="T42" s="118">
        <v>664.74746939999989</v>
      </c>
      <c r="U42" s="118">
        <v>545.50203999999997</v>
      </c>
      <c r="V42" s="118">
        <v>0</v>
      </c>
      <c r="W42" s="118">
        <f t="shared" si="2"/>
        <v>405326.51583486667</v>
      </c>
      <c r="X42" s="118">
        <v>612009.46666666667</v>
      </c>
      <c r="Y42" s="133">
        <f t="shared" si="3"/>
        <v>1017335.9825015333</v>
      </c>
    </row>
    <row r="43" spans="1:25" s="115" customFormat="1" ht="13" x14ac:dyDescent="0.3">
      <c r="A43" s="115">
        <v>38</v>
      </c>
      <c r="B43" s="115" t="s">
        <v>38</v>
      </c>
      <c r="C43" s="132">
        <v>319580.80531216902</v>
      </c>
      <c r="D43" s="118">
        <v>113818.99158983097</v>
      </c>
      <c r="E43" s="118">
        <v>93575.557199999996</v>
      </c>
      <c r="F43" s="118">
        <v>63133.008333333339</v>
      </c>
      <c r="G43" s="118">
        <v>86.588333333333324</v>
      </c>
      <c r="H43" s="118">
        <v>1154.2669943999999</v>
      </c>
      <c r="I43" s="118">
        <v>1044.42968</v>
      </c>
      <c r="J43" s="118">
        <v>0</v>
      </c>
      <c r="K43" s="118">
        <f t="shared" si="0"/>
        <v>592393.64744306658</v>
      </c>
      <c r="L43" s="118">
        <v>1069467.4041666666</v>
      </c>
      <c r="M43" s="118">
        <f t="shared" si="1"/>
        <v>1661861.0516097331</v>
      </c>
      <c r="N43" s="132">
        <v>204305.25800879998</v>
      </c>
      <c r="O43" s="118">
        <v>174987.85046666666</v>
      </c>
      <c r="P43" s="118">
        <v>75870.280079999982</v>
      </c>
      <c r="Q43" s="118">
        <v>93575.557199999996</v>
      </c>
      <c r="R43" s="118">
        <v>63133.008333333339</v>
      </c>
      <c r="S43" s="118">
        <v>86.588333333333324</v>
      </c>
      <c r="T43" s="118">
        <v>1154.2669943999999</v>
      </c>
      <c r="U43" s="118">
        <v>1044.42968</v>
      </c>
      <c r="V43" s="118">
        <v>0</v>
      </c>
      <c r="W43" s="118">
        <f t="shared" si="2"/>
        <v>614157.23909653316</v>
      </c>
      <c r="X43" s="118">
        <v>1069467.4041666666</v>
      </c>
      <c r="Y43" s="133">
        <f t="shared" si="3"/>
        <v>1683624.6432631998</v>
      </c>
    </row>
    <row r="44" spans="1:25" s="115" customFormat="1" ht="13" x14ac:dyDescent="0.3">
      <c r="A44" s="115">
        <v>39</v>
      </c>
      <c r="B44" s="115" t="s">
        <v>38</v>
      </c>
      <c r="C44" s="132">
        <v>86122.280133169013</v>
      </c>
      <c r="D44" s="118">
        <v>30670.127255164331</v>
      </c>
      <c r="E44" s="118">
        <v>47885.641286666672</v>
      </c>
      <c r="F44" s="118">
        <v>17465.993333333332</v>
      </c>
      <c r="G44" s="118">
        <v>23.095833333333331</v>
      </c>
      <c r="H44" s="118">
        <v>257.54278799999997</v>
      </c>
      <c r="I44" s="118">
        <v>282.29840000000007</v>
      </c>
      <c r="J44" s="118">
        <v>0</v>
      </c>
      <c r="K44" s="118">
        <f t="shared" si="0"/>
        <v>182706.97902966669</v>
      </c>
      <c r="L44" s="118">
        <v>269683.65083333332</v>
      </c>
      <c r="M44" s="118">
        <f t="shared" si="1"/>
        <v>452390.62986300001</v>
      </c>
      <c r="N44" s="132">
        <v>45585.07347599999</v>
      </c>
      <c r="O44" s="118">
        <v>47795.502325000001</v>
      </c>
      <c r="P44" s="118">
        <v>21023.942053333336</v>
      </c>
      <c r="Q44" s="118">
        <v>47885.641286666672</v>
      </c>
      <c r="R44" s="118">
        <v>17465.993333333332</v>
      </c>
      <c r="S44" s="118">
        <v>23.095833333333331</v>
      </c>
      <c r="T44" s="118">
        <v>257.54278799999997</v>
      </c>
      <c r="U44" s="118">
        <v>282.29840000000007</v>
      </c>
      <c r="V44" s="118">
        <v>0</v>
      </c>
      <c r="W44" s="118">
        <f t="shared" si="2"/>
        <v>180319.08949566667</v>
      </c>
      <c r="X44" s="118">
        <v>269683.65083333332</v>
      </c>
      <c r="Y44" s="133">
        <f t="shared" si="3"/>
        <v>450002.74032899999</v>
      </c>
    </row>
    <row r="45" spans="1:25" s="115" customFormat="1" ht="13" x14ac:dyDescent="0.3">
      <c r="A45" s="115">
        <v>40</v>
      </c>
      <c r="B45" s="115" t="s">
        <v>38</v>
      </c>
      <c r="C45" s="132">
        <v>131158.52698407046</v>
      </c>
      <c r="D45" s="118">
        <v>65758.354347929577</v>
      </c>
      <c r="E45" s="118">
        <v>72250.5</v>
      </c>
      <c r="F45" s="118">
        <v>25149.21166666667</v>
      </c>
      <c r="G45" s="118">
        <v>40.614166666666662</v>
      </c>
      <c r="H45" s="118">
        <v>465.55131239999997</v>
      </c>
      <c r="I45" s="118">
        <v>451.77911999999998</v>
      </c>
      <c r="J45" s="118">
        <v>0</v>
      </c>
      <c r="K45" s="118">
        <f t="shared" si="0"/>
        <v>295274.53759773343</v>
      </c>
      <c r="L45" s="118">
        <v>435794.47333333333</v>
      </c>
      <c r="M45" s="118">
        <f t="shared" si="1"/>
        <v>731069.0109310667</v>
      </c>
      <c r="N45" s="132">
        <v>82402.582294799984</v>
      </c>
      <c r="O45" s="118">
        <v>71913.943091666661</v>
      </c>
      <c r="P45" s="118">
        <v>46015.200000000004</v>
      </c>
      <c r="Q45" s="118">
        <v>72250.5</v>
      </c>
      <c r="R45" s="118">
        <v>25149.21166666667</v>
      </c>
      <c r="S45" s="118">
        <v>40.614166666666662</v>
      </c>
      <c r="T45" s="118">
        <v>465.55131239999997</v>
      </c>
      <c r="U45" s="118">
        <v>451.77911999999998</v>
      </c>
      <c r="V45" s="118">
        <v>0</v>
      </c>
      <c r="W45" s="118">
        <f t="shared" si="2"/>
        <v>298689.38165220007</v>
      </c>
      <c r="X45" s="118">
        <v>435794.47333333333</v>
      </c>
      <c r="Y45" s="133">
        <f t="shared" si="3"/>
        <v>734483.8549855334</v>
      </c>
    </row>
    <row r="46" spans="1:25" s="115" customFormat="1" ht="13" x14ac:dyDescent="0.3">
      <c r="A46" s="115">
        <v>41</v>
      </c>
      <c r="B46" s="115" t="s">
        <v>38</v>
      </c>
      <c r="C46" s="132">
        <v>79350.138403732402</v>
      </c>
      <c r="D46" s="118">
        <v>186126.81619543428</v>
      </c>
      <c r="E46" s="118">
        <v>114947.13751666667</v>
      </c>
      <c r="F46" s="118">
        <v>61144.148333333338</v>
      </c>
      <c r="G46" s="118">
        <v>73.69250000000001</v>
      </c>
      <c r="H46" s="118">
        <v>1702.377999</v>
      </c>
      <c r="I46" s="118">
        <v>1667.9054000000003</v>
      </c>
      <c r="J46" s="118">
        <v>0</v>
      </c>
      <c r="K46" s="118">
        <f t="shared" si="0"/>
        <v>445012.21634816669</v>
      </c>
      <c r="L46" s="118">
        <v>1227515.7175000003</v>
      </c>
      <c r="M46" s="118">
        <f t="shared" si="1"/>
        <v>1672527.9338481668</v>
      </c>
      <c r="N46" s="132">
        <v>301320.90582299995</v>
      </c>
      <c r="O46" s="118">
        <v>26546.573899999999</v>
      </c>
      <c r="P46" s="118">
        <v>126076.38026666666</v>
      </c>
      <c r="Q46" s="118">
        <v>114947.13751666667</v>
      </c>
      <c r="R46" s="118">
        <v>61144.148333333338</v>
      </c>
      <c r="S46" s="118">
        <v>73.69250000000001</v>
      </c>
      <c r="T46" s="118">
        <v>1702.377999</v>
      </c>
      <c r="U46" s="118">
        <v>1667.9054000000003</v>
      </c>
      <c r="V46" s="118">
        <v>0</v>
      </c>
      <c r="W46" s="118">
        <f t="shared" si="2"/>
        <v>633479.12173866667</v>
      </c>
      <c r="X46" s="118">
        <v>1227515.7175000003</v>
      </c>
      <c r="Y46" s="133">
        <f t="shared" si="3"/>
        <v>1860994.8392386669</v>
      </c>
    </row>
    <row r="47" spans="1:25" s="115" customFormat="1" ht="13" x14ac:dyDescent="0.3">
      <c r="A47" s="115">
        <v>42</v>
      </c>
      <c r="B47" s="115" t="s">
        <v>38</v>
      </c>
      <c r="C47" s="132">
        <v>140093.09436959156</v>
      </c>
      <c r="D47" s="118">
        <v>93883.724278408466</v>
      </c>
      <c r="E47" s="118">
        <v>87190.5</v>
      </c>
      <c r="F47" s="118">
        <v>29917.211666666666</v>
      </c>
      <c r="G47" s="118">
        <v>42.649166666666666</v>
      </c>
      <c r="H47" s="118">
        <v>550.70616359999997</v>
      </c>
      <c r="I47" s="118">
        <v>442.68</v>
      </c>
      <c r="J47" s="118">
        <v>0</v>
      </c>
      <c r="K47" s="118">
        <f t="shared" si="0"/>
        <v>352120.56564493338</v>
      </c>
      <c r="L47" s="118">
        <v>503993.89833333337</v>
      </c>
      <c r="M47" s="118">
        <f t="shared" si="1"/>
        <v>856114.46397826681</v>
      </c>
      <c r="N47" s="132">
        <v>97474.990957199989</v>
      </c>
      <c r="O47" s="118">
        <v>76174.751524999985</v>
      </c>
      <c r="P47" s="118">
        <v>66931.199999999983</v>
      </c>
      <c r="Q47" s="118">
        <v>87190.5</v>
      </c>
      <c r="R47" s="118">
        <v>29917.211666666666</v>
      </c>
      <c r="S47" s="118">
        <v>42.649166666666666</v>
      </c>
      <c r="T47" s="118">
        <v>550.70616359999997</v>
      </c>
      <c r="U47" s="118">
        <v>442.68</v>
      </c>
      <c r="V47" s="118">
        <v>0</v>
      </c>
      <c r="W47" s="118">
        <f t="shared" si="2"/>
        <v>358724.68947913335</v>
      </c>
      <c r="X47" s="118">
        <v>503993.89833333337</v>
      </c>
      <c r="Y47" s="133">
        <f t="shared" si="3"/>
        <v>862718.58781246678</v>
      </c>
    </row>
    <row r="48" spans="1:25" s="115" customFormat="1" ht="13" x14ac:dyDescent="0.3">
      <c r="A48" s="115">
        <v>43</v>
      </c>
      <c r="B48" s="115" t="s">
        <v>38</v>
      </c>
      <c r="C48" s="132">
        <v>45877.765756140841</v>
      </c>
      <c r="D48" s="118">
        <v>34744.803976859163</v>
      </c>
      <c r="E48" s="118">
        <v>52232.700000000004</v>
      </c>
      <c r="F48" s="118">
        <v>9691.8708333333325</v>
      </c>
      <c r="G48" s="118">
        <v>15.225833333333334</v>
      </c>
      <c r="H48" s="118">
        <v>173.43853559999999</v>
      </c>
      <c r="I48" s="118">
        <v>142.54419999999999</v>
      </c>
      <c r="J48" s="118">
        <v>0</v>
      </c>
      <c r="K48" s="118">
        <f t="shared" si="0"/>
        <v>142878.34913526668</v>
      </c>
      <c r="L48" s="118">
        <v>161909.48750000002</v>
      </c>
      <c r="M48" s="118">
        <f t="shared" si="1"/>
        <v>304787.83663526666</v>
      </c>
      <c r="N48" s="132">
        <v>30698.620801200002</v>
      </c>
      <c r="O48" s="118">
        <v>25028.208566666668</v>
      </c>
      <c r="P48" s="118">
        <v>25099.200000000008</v>
      </c>
      <c r="Q48" s="118">
        <v>52232.700000000004</v>
      </c>
      <c r="R48" s="118">
        <v>9691.8708333333325</v>
      </c>
      <c r="S48" s="118">
        <v>15.225833333333334</v>
      </c>
      <c r="T48" s="118">
        <v>173.43853559999999</v>
      </c>
      <c r="U48" s="118">
        <v>142.54419999999999</v>
      </c>
      <c r="V48" s="118">
        <v>0</v>
      </c>
      <c r="W48" s="118">
        <f t="shared" si="2"/>
        <v>143081.80877013333</v>
      </c>
      <c r="X48" s="118">
        <v>161909.48750000002</v>
      </c>
      <c r="Y48" s="133">
        <f t="shared" si="3"/>
        <v>304991.29627013335</v>
      </c>
    </row>
    <row r="49" spans="1:25" s="115" customFormat="1" ht="13" x14ac:dyDescent="0.3">
      <c r="A49" s="115">
        <v>44</v>
      </c>
      <c r="B49" s="115" t="s">
        <v>38</v>
      </c>
      <c r="C49" s="132">
        <v>78226.658242816906</v>
      </c>
      <c r="D49" s="118">
        <v>71659.049157183093</v>
      </c>
      <c r="E49" s="118">
        <v>76712.928599999999</v>
      </c>
      <c r="F49" s="118">
        <v>16842.387500000001</v>
      </c>
      <c r="G49" s="118">
        <v>17.4025</v>
      </c>
      <c r="H49" s="118">
        <v>311.83892399999996</v>
      </c>
      <c r="I49" s="118">
        <v>249.31935999999996</v>
      </c>
      <c r="J49" s="118">
        <v>0</v>
      </c>
      <c r="K49" s="118">
        <f t="shared" si="0"/>
        <v>244019.58428400001</v>
      </c>
      <c r="L49" s="118">
        <v>285153.45583333331</v>
      </c>
      <c r="M49" s="118">
        <f t="shared" si="1"/>
        <v>529173.04011733329</v>
      </c>
      <c r="N49" s="132">
        <v>55195.48954799999</v>
      </c>
      <c r="O49" s="118">
        <v>42483.57003333333</v>
      </c>
      <c r="P49" s="118">
        <v>52262.600039999998</v>
      </c>
      <c r="Q49" s="118">
        <v>76712.928599999999</v>
      </c>
      <c r="R49" s="118">
        <v>16842.387500000001</v>
      </c>
      <c r="S49" s="118">
        <v>17.4025</v>
      </c>
      <c r="T49" s="118">
        <v>311.83892399999996</v>
      </c>
      <c r="U49" s="118">
        <v>249.31935999999996</v>
      </c>
      <c r="V49" s="118">
        <v>0</v>
      </c>
      <c r="W49" s="118">
        <f t="shared" si="2"/>
        <v>244075.53650533335</v>
      </c>
      <c r="X49" s="118">
        <v>285153.45583333331</v>
      </c>
      <c r="Y49" s="133">
        <f t="shared" si="3"/>
        <v>529228.99233866669</v>
      </c>
    </row>
    <row r="50" spans="1:25" s="115" customFormat="1" ht="13" x14ac:dyDescent="0.3">
      <c r="A50" s="115">
        <v>45</v>
      </c>
      <c r="B50" s="115" t="s">
        <v>38</v>
      </c>
      <c r="C50" s="132">
        <v>33331.245947313379</v>
      </c>
      <c r="D50" s="118">
        <v>12650.966931478282</v>
      </c>
      <c r="E50" s="118">
        <v>27976.172833333327</v>
      </c>
      <c r="F50" s="118">
        <v>6724.5425000000023</v>
      </c>
      <c r="G50" s="118">
        <v>10.090833333333332</v>
      </c>
      <c r="H50" s="118">
        <v>122.83566254999998</v>
      </c>
      <c r="I50" s="118">
        <v>99.304855000000018</v>
      </c>
      <c r="J50" s="118">
        <v>0</v>
      </c>
      <c r="K50" s="118">
        <f t="shared" si="0"/>
        <v>80915.159563008317</v>
      </c>
      <c r="L50" s="118">
        <v>112936.78000000001</v>
      </c>
      <c r="M50" s="118">
        <f t="shared" si="1"/>
        <v>193851.93956300832</v>
      </c>
      <c r="N50" s="132">
        <v>21741.912271349996</v>
      </c>
      <c r="O50" s="118">
        <v>18221.426833333335</v>
      </c>
      <c r="P50" s="118">
        <v>8492.1477666666651</v>
      </c>
      <c r="Q50" s="118">
        <v>27976.172833333327</v>
      </c>
      <c r="R50" s="118">
        <v>6724.5425000000023</v>
      </c>
      <c r="S50" s="118">
        <v>10.090833333333332</v>
      </c>
      <c r="T50" s="118">
        <v>122.83566254999998</v>
      </c>
      <c r="U50" s="118">
        <v>99.304855000000018</v>
      </c>
      <c r="V50" s="118">
        <v>0</v>
      </c>
      <c r="W50" s="118">
        <f t="shared" si="2"/>
        <v>83388.433555566648</v>
      </c>
      <c r="X50" s="118">
        <v>112936.78000000001</v>
      </c>
      <c r="Y50" s="133">
        <f t="shared" si="3"/>
        <v>196325.21355556668</v>
      </c>
    </row>
    <row r="51" spans="1:25" s="115" customFormat="1" ht="13" x14ac:dyDescent="0.3">
      <c r="A51" s="115">
        <v>46</v>
      </c>
      <c r="B51" s="115" t="s">
        <v>38</v>
      </c>
      <c r="C51" s="132">
        <v>41711.677238704229</v>
      </c>
      <c r="D51" s="118">
        <v>55394.09745529577</v>
      </c>
      <c r="E51" s="118">
        <v>68859.12</v>
      </c>
      <c r="F51" s="118">
        <v>9069.256666666668</v>
      </c>
      <c r="G51" s="118">
        <v>11.36</v>
      </c>
      <c r="H51" s="118">
        <v>161.04136079999998</v>
      </c>
      <c r="I51" s="118">
        <v>135.61135999999999</v>
      </c>
      <c r="J51" s="118">
        <v>0</v>
      </c>
      <c r="K51" s="118">
        <f t="shared" si="0"/>
        <v>175342.16408146668</v>
      </c>
      <c r="L51" s="118">
        <v>148714.65000000002</v>
      </c>
      <c r="M51" s="118">
        <f t="shared" si="1"/>
        <v>324056.8140814667</v>
      </c>
      <c r="N51" s="132">
        <v>28504.320861599994</v>
      </c>
      <c r="O51" s="118">
        <v>22715.412800000002</v>
      </c>
      <c r="P51" s="118">
        <v>41267.267999999996</v>
      </c>
      <c r="Q51" s="118">
        <v>68859.12</v>
      </c>
      <c r="R51" s="118">
        <v>9069.256666666668</v>
      </c>
      <c r="S51" s="118">
        <v>11.36</v>
      </c>
      <c r="T51" s="118">
        <v>161.04136079999998</v>
      </c>
      <c r="U51" s="118">
        <v>135.61135999999999</v>
      </c>
      <c r="V51" s="118">
        <v>0</v>
      </c>
      <c r="W51" s="118">
        <f t="shared" si="2"/>
        <v>170723.39104906667</v>
      </c>
      <c r="X51" s="118">
        <v>148714.65000000002</v>
      </c>
      <c r="Y51" s="133">
        <f t="shared" si="3"/>
        <v>319438.0410490667</v>
      </c>
    </row>
    <row r="52" spans="1:25" s="115" customFormat="1" ht="13" x14ac:dyDescent="0.3">
      <c r="A52" s="115">
        <v>47</v>
      </c>
      <c r="B52" s="115" t="s">
        <v>38</v>
      </c>
      <c r="C52" s="132">
        <v>51268.746028521127</v>
      </c>
      <c r="D52" s="118">
        <v>51660.820927312212</v>
      </c>
      <c r="E52" s="118">
        <v>65948.315366666662</v>
      </c>
      <c r="F52" s="118">
        <v>12390.584166666667</v>
      </c>
      <c r="G52" s="118">
        <v>34.185833333333328</v>
      </c>
      <c r="H52" s="118">
        <v>190.290075</v>
      </c>
      <c r="I52" s="118">
        <v>422.33904000000007</v>
      </c>
      <c r="J52" s="118">
        <v>0</v>
      </c>
      <c r="K52" s="118">
        <f t="shared" si="0"/>
        <v>181915.28143749997</v>
      </c>
      <c r="L52" s="118">
        <v>201536.51333333331</v>
      </c>
      <c r="M52" s="118">
        <f t="shared" si="1"/>
        <v>383451.79477083328</v>
      </c>
      <c r="N52" s="132">
        <v>33681.343274999999</v>
      </c>
      <c r="O52" s="118">
        <v>28011.337599999995</v>
      </c>
      <c r="P52" s="118">
        <v>38051.518213333336</v>
      </c>
      <c r="Q52" s="118">
        <v>65948.315366666662</v>
      </c>
      <c r="R52" s="118">
        <v>12390.584166666667</v>
      </c>
      <c r="S52" s="118">
        <v>34.185833333333328</v>
      </c>
      <c r="T52" s="118">
        <v>190.290075</v>
      </c>
      <c r="U52" s="118">
        <v>422.33904000000007</v>
      </c>
      <c r="V52" s="118">
        <v>0</v>
      </c>
      <c r="W52" s="118">
        <f t="shared" si="2"/>
        <v>178729.91356999998</v>
      </c>
      <c r="X52" s="118">
        <v>201536.51333333331</v>
      </c>
      <c r="Y52" s="133">
        <f t="shared" si="3"/>
        <v>380266.42690333328</v>
      </c>
    </row>
    <row r="53" spans="1:25" s="115" customFormat="1" ht="13" x14ac:dyDescent="0.3">
      <c r="A53" s="115">
        <v>48</v>
      </c>
      <c r="B53" s="115" t="s">
        <v>38</v>
      </c>
      <c r="C53" s="132">
        <v>33546.298724873239</v>
      </c>
      <c r="D53" s="118">
        <v>24167.45241062676</v>
      </c>
      <c r="E53" s="118">
        <v>43926.599999999984</v>
      </c>
      <c r="F53" s="118">
        <v>6554.5608333333339</v>
      </c>
      <c r="G53" s="118">
        <v>7.1366666666666667</v>
      </c>
      <c r="H53" s="118">
        <v>129.68044860000001</v>
      </c>
      <c r="I53" s="118">
        <v>113.52014000000001</v>
      </c>
      <c r="J53" s="118">
        <v>0</v>
      </c>
      <c r="K53" s="118">
        <f t="shared" si="0"/>
        <v>108445.24922409999</v>
      </c>
      <c r="L53" s="118">
        <v>114417.39333333333</v>
      </c>
      <c r="M53" s="118">
        <f t="shared" si="1"/>
        <v>222862.64255743331</v>
      </c>
      <c r="N53" s="132">
        <v>22953.439402199991</v>
      </c>
      <c r="O53" s="118">
        <v>18266.73794166667</v>
      </c>
      <c r="P53" s="118">
        <v>17360.28</v>
      </c>
      <c r="Q53" s="118">
        <v>43926.599999999984</v>
      </c>
      <c r="R53" s="118">
        <v>6554.5608333333339</v>
      </c>
      <c r="S53" s="118">
        <v>7.1366666666666667</v>
      </c>
      <c r="T53" s="118">
        <v>129.68044860000001</v>
      </c>
      <c r="U53" s="118">
        <v>113.52014000000001</v>
      </c>
      <c r="V53" s="118">
        <v>0</v>
      </c>
      <c r="W53" s="118">
        <f t="shared" si="2"/>
        <v>109311.95543246665</v>
      </c>
      <c r="X53" s="118">
        <v>114417.39333333333</v>
      </c>
      <c r="Y53" s="133">
        <f t="shared" si="3"/>
        <v>223729.34876579998</v>
      </c>
    </row>
    <row r="54" spans="1:25" s="115" customFormat="1" ht="13" x14ac:dyDescent="0.3">
      <c r="A54" s="115">
        <v>49</v>
      </c>
      <c r="B54" s="115" t="s">
        <v>38</v>
      </c>
      <c r="C54" s="132">
        <v>209.06266409154929</v>
      </c>
      <c r="D54" s="118">
        <v>7749.8461936584499</v>
      </c>
      <c r="E54" s="118">
        <v>21392.598999999998</v>
      </c>
      <c r="F54" s="118">
        <v>46.439166666666665</v>
      </c>
      <c r="G54" s="118">
        <v>8.5833333333333331E-2</v>
      </c>
      <c r="H54" s="118">
        <v>0.8093672999999999</v>
      </c>
      <c r="I54" s="118">
        <v>2.0475766666666666</v>
      </c>
      <c r="J54" s="118">
        <v>0</v>
      </c>
      <c r="K54" s="118">
        <f t="shared" si="0"/>
        <v>29400.889801716665</v>
      </c>
      <c r="L54" s="118">
        <v>773.92083333333323</v>
      </c>
      <c r="M54" s="118">
        <f t="shared" si="1"/>
        <v>30174.810635049998</v>
      </c>
      <c r="N54" s="132">
        <v>143.2580121</v>
      </c>
      <c r="O54" s="118">
        <v>113.82525833333335</v>
      </c>
      <c r="P54" s="118">
        <v>6008.8182000000006</v>
      </c>
      <c r="Q54" s="118">
        <v>21392.598999999998</v>
      </c>
      <c r="R54" s="118">
        <v>46.439166666666665</v>
      </c>
      <c r="S54" s="118">
        <v>8.5833333333333331E-2</v>
      </c>
      <c r="T54" s="118">
        <v>0.8093672999999999</v>
      </c>
      <c r="U54" s="118">
        <v>2.0475766666666666</v>
      </c>
      <c r="V54" s="118">
        <v>0</v>
      </c>
      <c r="W54" s="118">
        <f t="shared" si="2"/>
        <v>27707.882414400003</v>
      </c>
      <c r="X54" s="118">
        <v>773.92083333333323</v>
      </c>
      <c r="Y54" s="133">
        <f t="shared" si="3"/>
        <v>28481.803247733336</v>
      </c>
    </row>
    <row r="55" spans="1:25" s="115" customFormat="1" ht="13" x14ac:dyDescent="0.3">
      <c r="A55" s="115">
        <v>50</v>
      </c>
      <c r="B55" s="115" t="s">
        <v>38</v>
      </c>
      <c r="C55" s="132">
        <v>148089.37631176057</v>
      </c>
      <c r="D55" s="118">
        <v>49537.692197406112</v>
      </c>
      <c r="E55" s="118">
        <v>60683.011908333334</v>
      </c>
      <c r="F55" s="118">
        <v>28737.751666666667</v>
      </c>
      <c r="G55" s="118">
        <v>40.472500000000004</v>
      </c>
      <c r="H55" s="118">
        <v>502.377501</v>
      </c>
      <c r="I55" s="118">
        <v>708.43986666666672</v>
      </c>
      <c r="J55" s="118">
        <v>0</v>
      </c>
      <c r="K55" s="118">
        <f t="shared" si="0"/>
        <v>288299.12195183337</v>
      </c>
      <c r="L55" s="118">
        <v>476640.09</v>
      </c>
      <c r="M55" s="118">
        <f t="shared" si="1"/>
        <v>764939.21195183345</v>
      </c>
      <c r="N55" s="132">
        <v>88920.817676999999</v>
      </c>
      <c r="O55" s="118">
        <v>81474.899799999999</v>
      </c>
      <c r="P55" s="118">
        <v>33021.154366666669</v>
      </c>
      <c r="Q55" s="118">
        <v>60683.011908333334</v>
      </c>
      <c r="R55" s="118">
        <v>28737.751666666667</v>
      </c>
      <c r="S55" s="118">
        <v>40.472500000000004</v>
      </c>
      <c r="T55" s="118">
        <v>502.377501</v>
      </c>
      <c r="U55" s="118">
        <v>708.43986666666672</v>
      </c>
      <c r="V55" s="118">
        <v>0</v>
      </c>
      <c r="W55" s="118">
        <f t="shared" si="2"/>
        <v>294088.92528633331</v>
      </c>
      <c r="X55" s="118">
        <v>476640.09</v>
      </c>
      <c r="Y55" s="133">
        <f t="shared" si="3"/>
        <v>770729.01528633339</v>
      </c>
    </row>
    <row r="56" spans="1:25" s="115" customFormat="1" ht="13" x14ac:dyDescent="0.3">
      <c r="A56" s="115">
        <v>51</v>
      </c>
      <c r="B56" s="115" t="s">
        <v>38</v>
      </c>
      <c r="C56" s="132">
        <v>115765.37720032391</v>
      </c>
      <c r="D56" s="118">
        <v>42444.326157009382</v>
      </c>
      <c r="E56" s="118">
        <v>55672.254656666657</v>
      </c>
      <c r="F56" s="118">
        <v>22683.280833333334</v>
      </c>
      <c r="G56" s="118">
        <v>32.345000000000006</v>
      </c>
      <c r="H56" s="118">
        <v>427.59139080000006</v>
      </c>
      <c r="I56" s="118">
        <v>373.0292</v>
      </c>
      <c r="J56" s="118">
        <v>0</v>
      </c>
      <c r="K56" s="118">
        <f t="shared" si="0"/>
        <v>237398.20443813325</v>
      </c>
      <c r="L56" s="118">
        <v>388360.84083333326</v>
      </c>
      <c r="M56" s="118">
        <f t="shared" si="1"/>
        <v>625759.04527146649</v>
      </c>
      <c r="N56" s="132">
        <v>75683.676171599989</v>
      </c>
      <c r="O56" s="118">
        <v>63274.79890833333</v>
      </c>
      <c r="P56" s="118">
        <v>28323.695773333337</v>
      </c>
      <c r="Q56" s="118">
        <v>55672.254656666657</v>
      </c>
      <c r="R56" s="118">
        <v>22683.280833333334</v>
      </c>
      <c r="S56" s="118">
        <v>32.345000000000006</v>
      </c>
      <c r="T56" s="118">
        <v>427.59139080000006</v>
      </c>
      <c r="U56" s="118">
        <v>373.0292</v>
      </c>
      <c r="V56" s="118">
        <v>0</v>
      </c>
      <c r="W56" s="118">
        <f t="shared" si="2"/>
        <v>246470.67193406663</v>
      </c>
      <c r="X56" s="118">
        <v>388360.84083333326</v>
      </c>
      <c r="Y56" s="133">
        <f t="shared" si="3"/>
        <v>634831.51276739989</v>
      </c>
    </row>
    <row r="57" spans="1:25" s="115" customFormat="1" ht="13" x14ac:dyDescent="0.3">
      <c r="A57" s="115">
        <v>52</v>
      </c>
      <c r="B57" s="115" t="s">
        <v>38</v>
      </c>
      <c r="C57" s="132">
        <v>104691.44806702818</v>
      </c>
      <c r="D57" s="118">
        <v>47152.98907497184</v>
      </c>
      <c r="E57" s="118">
        <v>60645.074945</v>
      </c>
      <c r="F57" s="118">
        <v>19640.135000000002</v>
      </c>
      <c r="G57" s="118">
        <v>30.545833333333334</v>
      </c>
      <c r="H57" s="118">
        <v>334.77926639999998</v>
      </c>
      <c r="I57" s="118">
        <v>314.18624</v>
      </c>
      <c r="J57" s="118">
        <v>0</v>
      </c>
      <c r="K57" s="118">
        <f t="shared" si="0"/>
        <v>232809.15842673337</v>
      </c>
      <c r="L57" s="118">
        <v>328404.69583333336</v>
      </c>
      <c r="M57" s="118">
        <f t="shared" si="1"/>
        <v>561213.85426006676</v>
      </c>
      <c r="N57" s="132">
        <v>59255.9301528</v>
      </c>
      <c r="O57" s="118">
        <v>57841.741524999998</v>
      </c>
      <c r="P57" s="118">
        <v>32985.589420000004</v>
      </c>
      <c r="Q57" s="118">
        <v>60645.074945</v>
      </c>
      <c r="R57" s="118">
        <v>19640.135000000002</v>
      </c>
      <c r="S57" s="118">
        <v>30.545833333333334</v>
      </c>
      <c r="T57" s="118">
        <v>334.77926639999998</v>
      </c>
      <c r="U57" s="118">
        <v>314.18624</v>
      </c>
      <c r="V57" s="118">
        <v>0</v>
      </c>
      <c r="W57" s="118">
        <f t="shared" si="2"/>
        <v>231047.98238253334</v>
      </c>
      <c r="X57" s="118">
        <v>328404.69583333336</v>
      </c>
      <c r="Y57" s="133">
        <f t="shared" si="3"/>
        <v>559452.67821586668</v>
      </c>
    </row>
    <row r="58" spans="1:25" s="115" customFormat="1" ht="13" x14ac:dyDescent="0.3">
      <c r="A58" s="115">
        <v>53</v>
      </c>
      <c r="B58" s="115" t="s">
        <v>38</v>
      </c>
      <c r="C58" s="132">
        <v>350930.50404274644</v>
      </c>
      <c r="D58" s="118">
        <v>145481.63326225351</v>
      </c>
      <c r="E58" s="118">
        <v>108528.61400000005</v>
      </c>
      <c r="F58" s="118">
        <v>69754.629166666666</v>
      </c>
      <c r="G58" s="118">
        <v>85.27000000000001</v>
      </c>
      <c r="H58" s="118">
        <v>1269.7194959999999</v>
      </c>
      <c r="I58" s="118">
        <v>1050.40896</v>
      </c>
      <c r="J58" s="118">
        <v>0</v>
      </c>
      <c r="K58" s="118">
        <f t="shared" si="0"/>
        <v>677100.77892766672</v>
      </c>
      <c r="L58" s="118">
        <v>1175168.4558333333</v>
      </c>
      <c r="M58" s="118">
        <f t="shared" si="1"/>
        <v>1852269.2347610001</v>
      </c>
      <c r="N58" s="132">
        <v>224740.35079200004</v>
      </c>
      <c r="O58" s="118">
        <v>192126.972725</v>
      </c>
      <c r="P58" s="118">
        <v>99204.587999999989</v>
      </c>
      <c r="Q58" s="118">
        <v>108528.61400000005</v>
      </c>
      <c r="R58" s="118">
        <v>69754.629166666666</v>
      </c>
      <c r="S58" s="118">
        <v>85.27000000000001</v>
      </c>
      <c r="T58" s="118">
        <v>1269.7194959999999</v>
      </c>
      <c r="U58" s="118">
        <v>1050.40896</v>
      </c>
      <c r="V58" s="118">
        <v>0</v>
      </c>
      <c r="W58" s="118">
        <f t="shared" si="2"/>
        <v>696760.55313966679</v>
      </c>
      <c r="X58" s="118">
        <v>1175168.4558333333</v>
      </c>
      <c r="Y58" s="133">
        <f t="shared" si="3"/>
        <v>1871929.0089730001</v>
      </c>
    </row>
    <row r="59" spans="1:25" s="115" customFormat="1" ht="13" x14ac:dyDescent="0.3">
      <c r="A59" s="115">
        <v>54</v>
      </c>
      <c r="B59" s="115" t="s">
        <v>38</v>
      </c>
      <c r="C59" s="132">
        <v>7936.7221946619711</v>
      </c>
      <c r="D59" s="118">
        <v>12668.555530838026</v>
      </c>
      <c r="E59" s="118">
        <v>29819.099999999995</v>
      </c>
      <c r="F59" s="118">
        <v>1721.6158333333333</v>
      </c>
      <c r="G59" s="118">
        <v>2.8391666666666668</v>
      </c>
      <c r="H59" s="118">
        <v>29.538426599999998</v>
      </c>
      <c r="I59" s="118">
        <v>26.377226666666669</v>
      </c>
      <c r="J59" s="118">
        <v>0</v>
      </c>
      <c r="K59" s="118">
        <f t="shared" si="0"/>
        <v>52204.748378766642</v>
      </c>
      <c r="L59" s="118">
        <v>28382.839999999997</v>
      </c>
      <c r="M59" s="118">
        <f t="shared" si="1"/>
        <v>80587.588378766639</v>
      </c>
      <c r="N59" s="132">
        <v>5228.3015081999993</v>
      </c>
      <c r="O59" s="118">
        <v>4335.3710166666669</v>
      </c>
      <c r="P59" s="118">
        <v>9516.7799999999988</v>
      </c>
      <c r="Q59" s="118">
        <v>29819.099999999995</v>
      </c>
      <c r="R59" s="118">
        <v>1721.6158333333333</v>
      </c>
      <c r="S59" s="118">
        <v>2.8391666666666668</v>
      </c>
      <c r="T59" s="118">
        <v>29.538426599999998</v>
      </c>
      <c r="U59" s="118">
        <v>26.377226666666669</v>
      </c>
      <c r="V59" s="118">
        <v>0</v>
      </c>
      <c r="W59" s="118">
        <f t="shared" si="2"/>
        <v>50679.923178133322</v>
      </c>
      <c r="X59" s="118">
        <v>28382.839999999997</v>
      </c>
      <c r="Y59" s="133">
        <f t="shared" si="3"/>
        <v>79062.763178133318</v>
      </c>
    </row>
    <row r="60" spans="1:25" s="115" customFormat="1" ht="13" x14ac:dyDescent="0.3">
      <c r="A60" s="115">
        <v>55</v>
      </c>
      <c r="B60" s="115" t="s">
        <v>38</v>
      </c>
      <c r="C60" s="132">
        <v>308313.86208274646</v>
      </c>
      <c r="D60" s="118">
        <v>120591.70401725353</v>
      </c>
      <c r="E60" s="118">
        <v>99142.5</v>
      </c>
      <c r="F60" s="118">
        <v>54574.169166666667</v>
      </c>
      <c r="G60" s="118">
        <v>75.371666666666684</v>
      </c>
      <c r="H60" s="118">
        <v>920.33943000000011</v>
      </c>
      <c r="I60" s="118">
        <v>936.52983999999981</v>
      </c>
      <c r="J60" s="118">
        <v>0</v>
      </c>
      <c r="K60" s="118">
        <f t="shared" si="0"/>
        <v>584554.47620333335</v>
      </c>
      <c r="L60" s="118">
        <v>903646.48999999987</v>
      </c>
      <c r="M60" s="118">
        <f t="shared" si="1"/>
        <v>1488200.9662033333</v>
      </c>
      <c r="N60" s="132">
        <v>162900.07910999999</v>
      </c>
      <c r="O60" s="118">
        <v>171125.45650833336</v>
      </c>
      <c r="P60" s="118">
        <v>83664</v>
      </c>
      <c r="Q60" s="118">
        <v>99142.5</v>
      </c>
      <c r="R60" s="118">
        <v>54574.169166666667</v>
      </c>
      <c r="S60" s="118">
        <v>75.371666666666684</v>
      </c>
      <c r="T60" s="118">
        <v>920.33943000000011</v>
      </c>
      <c r="U60" s="118">
        <v>936.52983999999981</v>
      </c>
      <c r="V60" s="118">
        <v>0</v>
      </c>
      <c r="W60" s="118">
        <f t="shared" si="2"/>
        <v>573338.44572166679</v>
      </c>
      <c r="X60" s="118">
        <v>903646.48999999987</v>
      </c>
      <c r="Y60" s="133">
        <f t="shared" si="3"/>
        <v>1476984.9357216666</v>
      </c>
    </row>
    <row r="61" spans="1:25" s="115" customFormat="1" ht="13" x14ac:dyDescent="0.3">
      <c r="A61" s="115">
        <v>56</v>
      </c>
      <c r="B61" s="115" t="s">
        <v>38</v>
      </c>
      <c r="C61" s="132">
        <v>459669.05344909854</v>
      </c>
      <c r="D61" s="118">
        <v>191169.7289055681</v>
      </c>
      <c r="E61" s="118">
        <v>123424.10388666665</v>
      </c>
      <c r="F61" s="118">
        <v>87088.306666666656</v>
      </c>
      <c r="G61" s="118">
        <v>143.02249999999998</v>
      </c>
      <c r="H61" s="118">
        <v>1417.7331456000002</v>
      </c>
      <c r="I61" s="118">
        <v>1403.4518399999997</v>
      </c>
      <c r="J61" s="118">
        <v>0</v>
      </c>
      <c r="K61" s="118">
        <f t="shared" si="0"/>
        <v>864315.40039359988</v>
      </c>
      <c r="L61" s="118">
        <v>1436795.9166666667</v>
      </c>
      <c r="M61" s="118">
        <f t="shared" si="1"/>
        <v>2301111.3170602666</v>
      </c>
      <c r="N61" s="132">
        <v>250938.7667712</v>
      </c>
      <c r="O61" s="118">
        <v>254588.88305000003</v>
      </c>
      <c r="P61" s="118">
        <v>133076.52390666667</v>
      </c>
      <c r="Q61" s="118">
        <v>123424.10388666665</v>
      </c>
      <c r="R61" s="118">
        <v>87088.306666666656</v>
      </c>
      <c r="S61" s="118">
        <v>143.02249999999998</v>
      </c>
      <c r="T61" s="118">
        <v>1417.7331456000002</v>
      </c>
      <c r="U61" s="118">
        <v>1403.4518399999997</v>
      </c>
      <c r="V61" s="118">
        <v>0</v>
      </c>
      <c r="W61" s="118">
        <f t="shared" si="2"/>
        <v>852080.79176679999</v>
      </c>
      <c r="X61" s="118">
        <v>1436795.9166666667</v>
      </c>
      <c r="Y61" s="133">
        <f t="shared" si="3"/>
        <v>2288876.708433467</v>
      </c>
    </row>
    <row r="62" spans="1:25" s="115" customFormat="1" ht="13" x14ac:dyDescent="0.3">
      <c r="A62" s="115">
        <v>57</v>
      </c>
      <c r="B62" s="115" t="s">
        <v>38</v>
      </c>
      <c r="C62" s="132">
        <v>39271.742736</v>
      </c>
      <c r="D62" s="118">
        <v>16684.729706999999</v>
      </c>
      <c r="E62" s="118">
        <v>33669.506999999991</v>
      </c>
      <c r="F62" s="118">
        <v>7082.4458333333341</v>
      </c>
      <c r="G62" s="118">
        <v>11.350833333333334</v>
      </c>
      <c r="H62" s="118">
        <v>119.76674760000002</v>
      </c>
      <c r="I62" s="118">
        <v>117.97608000000001</v>
      </c>
      <c r="J62" s="118">
        <v>0</v>
      </c>
      <c r="K62" s="118">
        <f t="shared" si="0"/>
        <v>96957.51893726665</v>
      </c>
      <c r="L62" s="118">
        <v>118560.91416666668</v>
      </c>
      <c r="M62" s="118">
        <f t="shared" si="1"/>
        <v>215518.43310393335</v>
      </c>
      <c r="N62" s="132">
        <v>21198.714325199999</v>
      </c>
      <c r="O62" s="118">
        <v>21766.955883333332</v>
      </c>
      <c r="P62" s="118">
        <v>11657.5326</v>
      </c>
      <c r="Q62" s="118">
        <v>33669.506999999991</v>
      </c>
      <c r="R62" s="118">
        <v>7082.4458333333341</v>
      </c>
      <c r="S62" s="118">
        <v>11.350833333333334</v>
      </c>
      <c r="T62" s="118">
        <v>119.76674760000002</v>
      </c>
      <c r="U62" s="118">
        <v>117.97608000000001</v>
      </c>
      <c r="V62" s="118">
        <v>0</v>
      </c>
      <c r="W62" s="118">
        <f t="shared" si="2"/>
        <v>95624.249302799974</v>
      </c>
      <c r="X62" s="118">
        <v>118560.91416666668</v>
      </c>
      <c r="Y62" s="133">
        <f t="shared" si="3"/>
        <v>214185.16346946667</v>
      </c>
    </row>
    <row r="63" spans="1:25" s="115" customFormat="1" ht="13" x14ac:dyDescent="0.3">
      <c r="A63" s="115">
        <v>58</v>
      </c>
      <c r="B63" s="115" t="s">
        <v>38</v>
      </c>
      <c r="C63" s="132">
        <v>204523.18300228487</v>
      </c>
      <c r="D63" s="118">
        <v>78769.431323277619</v>
      </c>
      <c r="E63" s="118">
        <v>77823.543687333353</v>
      </c>
      <c r="F63" s="118">
        <v>38938.333333333336</v>
      </c>
      <c r="G63" s="118">
        <v>55.042499999999997</v>
      </c>
      <c r="H63" s="118">
        <v>677.85710523499995</v>
      </c>
      <c r="I63" s="118">
        <v>640.41749589999984</v>
      </c>
      <c r="J63" s="118">
        <v>0</v>
      </c>
      <c r="K63" s="118">
        <f t="shared" si="0"/>
        <v>401427.80844736414</v>
      </c>
      <c r="L63" s="118">
        <v>649408.73583333322</v>
      </c>
      <c r="M63" s="118">
        <f t="shared" si="1"/>
        <v>1050836.5442806974</v>
      </c>
      <c r="N63" s="132">
        <v>119980.70762659497</v>
      </c>
      <c r="O63" s="118">
        <v>112713.91085000003</v>
      </c>
      <c r="P63" s="118">
        <v>53817.461162266663</v>
      </c>
      <c r="Q63" s="118">
        <v>77823.543687333353</v>
      </c>
      <c r="R63" s="118">
        <v>38938.333333333336</v>
      </c>
      <c r="S63" s="118">
        <v>55.042499999999997</v>
      </c>
      <c r="T63" s="118">
        <v>677.85710523499995</v>
      </c>
      <c r="U63" s="118">
        <v>640.41749589999984</v>
      </c>
      <c r="V63" s="118">
        <v>0</v>
      </c>
      <c r="W63" s="118">
        <f t="shared" si="2"/>
        <v>404647.27376066329</v>
      </c>
      <c r="X63" s="118">
        <v>649408.73583333322</v>
      </c>
      <c r="Y63" s="133">
        <f t="shared" si="3"/>
        <v>1054056.0095939965</v>
      </c>
    </row>
    <row r="64" spans="1:25" s="115" customFormat="1" ht="13" x14ac:dyDescent="0.3">
      <c r="A64" s="115">
        <v>59</v>
      </c>
      <c r="B64" s="115" t="s">
        <v>38</v>
      </c>
      <c r="C64" s="132">
        <v>201530.84933987327</v>
      </c>
      <c r="D64" s="118">
        <v>77293.170533126759</v>
      </c>
      <c r="E64" s="118">
        <v>77390.789600000004</v>
      </c>
      <c r="F64" s="118">
        <v>37339.083333333321</v>
      </c>
      <c r="G64" s="118">
        <v>62.595000000000006</v>
      </c>
      <c r="H64" s="118">
        <v>627.98393759999999</v>
      </c>
      <c r="I64" s="118">
        <v>615.32272</v>
      </c>
      <c r="J64" s="118">
        <v>0</v>
      </c>
      <c r="K64" s="118">
        <f t="shared" si="0"/>
        <v>394859.79446393333</v>
      </c>
      <c r="L64" s="118">
        <v>623053.01249999984</v>
      </c>
      <c r="M64" s="118">
        <f t="shared" si="1"/>
        <v>1017912.8069639332</v>
      </c>
      <c r="N64" s="132">
        <v>111153.1569552</v>
      </c>
      <c r="O64" s="118">
        <v>111541.81832499999</v>
      </c>
      <c r="P64" s="118">
        <v>53211.605439999992</v>
      </c>
      <c r="Q64" s="118">
        <v>77390.789600000004</v>
      </c>
      <c r="R64" s="118">
        <v>37339.083333333321</v>
      </c>
      <c r="S64" s="118">
        <v>62.595000000000006</v>
      </c>
      <c r="T64" s="118">
        <v>627.98393759999999</v>
      </c>
      <c r="U64" s="118">
        <v>615.32272</v>
      </c>
      <c r="V64" s="118">
        <v>0</v>
      </c>
      <c r="W64" s="118">
        <f t="shared" si="2"/>
        <v>391942.35531113326</v>
      </c>
      <c r="X64" s="118">
        <v>623053.01249999984</v>
      </c>
      <c r="Y64" s="133">
        <f t="shared" si="3"/>
        <v>1014995.3678111332</v>
      </c>
    </row>
    <row r="65" spans="1:25" s="115" customFormat="1" ht="13" x14ac:dyDescent="0.3">
      <c r="A65" s="115">
        <v>60</v>
      </c>
      <c r="B65" s="115" t="s">
        <v>38</v>
      </c>
      <c r="C65" s="132">
        <v>334175.43671281688</v>
      </c>
      <c r="D65" s="118">
        <v>209805.05134468307</v>
      </c>
      <c r="E65" s="118">
        <v>125969.73895999999</v>
      </c>
      <c r="F65" s="118">
        <v>91388.837500000009</v>
      </c>
      <c r="G65" s="118">
        <v>74.24499999999999</v>
      </c>
      <c r="H65" s="118">
        <v>2218.8745709999998</v>
      </c>
      <c r="I65" s="118">
        <v>1852.3330800000001</v>
      </c>
      <c r="J65" s="118">
        <v>0</v>
      </c>
      <c r="K65" s="118">
        <f t="shared" si="0"/>
        <v>765484.5171685</v>
      </c>
      <c r="L65" s="118">
        <v>1699144.5583333336</v>
      </c>
      <c r="M65" s="118">
        <f t="shared" si="1"/>
        <v>2464629.0755018336</v>
      </c>
      <c r="N65" s="132">
        <v>392740.79906699999</v>
      </c>
      <c r="O65" s="118">
        <v>170898.95310833331</v>
      </c>
      <c r="P65" s="118">
        <v>138865.22831999999</v>
      </c>
      <c r="Q65" s="118">
        <v>125969.73895999999</v>
      </c>
      <c r="R65" s="118">
        <v>91388.837500000009</v>
      </c>
      <c r="S65" s="118">
        <v>74.24499999999999</v>
      </c>
      <c r="T65" s="118">
        <v>2218.8745709999998</v>
      </c>
      <c r="U65" s="118">
        <v>1852.3330800000001</v>
      </c>
      <c r="V65" s="118">
        <v>0</v>
      </c>
      <c r="W65" s="118">
        <f t="shared" si="2"/>
        <v>924009.00960633333</v>
      </c>
      <c r="X65" s="118">
        <v>1699144.5583333336</v>
      </c>
      <c r="Y65" s="133">
        <f t="shared" si="3"/>
        <v>2623153.567939667</v>
      </c>
    </row>
    <row r="66" spans="1:25" s="115" customFormat="1" ht="13" x14ac:dyDescent="0.3">
      <c r="A66" s="115">
        <v>61</v>
      </c>
      <c r="B66" s="115" t="s">
        <v>38</v>
      </c>
      <c r="C66" s="132">
        <v>40890.303270295779</v>
      </c>
      <c r="D66" s="118">
        <v>19506.439427704227</v>
      </c>
      <c r="E66" s="118">
        <v>37155</v>
      </c>
      <c r="F66" s="118">
        <v>8019.8824999999997</v>
      </c>
      <c r="G66" s="118">
        <v>13.086666666666668</v>
      </c>
      <c r="H66" s="118">
        <v>143.12664359999999</v>
      </c>
      <c r="I66" s="118">
        <v>135.48983999999999</v>
      </c>
      <c r="J66" s="118">
        <v>0</v>
      </c>
      <c r="K66" s="118">
        <f t="shared" si="0"/>
        <v>105863.32834826666</v>
      </c>
      <c r="L66" s="118">
        <v>137294.11499999999</v>
      </c>
      <c r="M66" s="118">
        <f t="shared" si="1"/>
        <v>243157.44334826665</v>
      </c>
      <c r="N66" s="132">
        <v>25333.415917199996</v>
      </c>
      <c r="O66" s="118">
        <v>22444.119708333335</v>
      </c>
      <c r="P66" s="118">
        <v>13595.399999999996</v>
      </c>
      <c r="Q66" s="118">
        <v>37155</v>
      </c>
      <c r="R66" s="118">
        <v>8019.8824999999997</v>
      </c>
      <c r="S66" s="118">
        <v>13.086666666666668</v>
      </c>
      <c r="T66" s="118">
        <v>143.12664359999999</v>
      </c>
      <c r="U66" s="118">
        <v>135.48983999999999</v>
      </c>
      <c r="V66" s="118">
        <v>0</v>
      </c>
      <c r="W66" s="118">
        <f t="shared" si="2"/>
        <v>106839.52127579998</v>
      </c>
      <c r="X66" s="118">
        <v>137294.11499999999</v>
      </c>
      <c r="Y66" s="133">
        <f t="shared" si="3"/>
        <v>244133.63627579997</v>
      </c>
    </row>
    <row r="67" spans="1:25" s="115" customFormat="1" ht="13" x14ac:dyDescent="0.3">
      <c r="A67" s="115">
        <v>62</v>
      </c>
      <c r="B67" s="115" t="s">
        <v>38</v>
      </c>
      <c r="C67" s="132">
        <v>64871.564910211273</v>
      </c>
      <c r="D67" s="118">
        <v>21489.70266978873</v>
      </c>
      <c r="E67" s="118">
        <v>10276.177094999999</v>
      </c>
      <c r="F67" s="118">
        <v>13160.669166666668</v>
      </c>
      <c r="G67" s="118">
        <v>16.418333333333333</v>
      </c>
      <c r="H67" s="118">
        <v>238.32917999999995</v>
      </c>
      <c r="I67" s="118">
        <v>187.93440000000001</v>
      </c>
      <c r="J67" s="118">
        <v>0</v>
      </c>
      <c r="K67" s="118">
        <f t="shared" si="0"/>
        <v>110240.79575500001</v>
      </c>
      <c r="L67" s="118">
        <v>219898.26333333334</v>
      </c>
      <c r="M67" s="118">
        <f t="shared" si="1"/>
        <v>330139.05908833334</v>
      </c>
      <c r="N67" s="132">
        <v>42184.264859999988</v>
      </c>
      <c r="O67" s="118">
        <v>35472.653675000001</v>
      </c>
      <c r="P67" s="118">
        <v>14103.740140000002</v>
      </c>
      <c r="Q67" s="118">
        <v>10276.177094999999</v>
      </c>
      <c r="R67" s="118">
        <v>13160.669166666668</v>
      </c>
      <c r="S67" s="118">
        <v>16.418333333333333</v>
      </c>
      <c r="T67" s="118">
        <v>238.32917999999995</v>
      </c>
      <c r="U67" s="118">
        <v>187.93440000000001</v>
      </c>
      <c r="V67" s="118">
        <v>0</v>
      </c>
      <c r="W67" s="118">
        <f t="shared" si="2"/>
        <v>115640.18684999998</v>
      </c>
      <c r="X67" s="118">
        <v>219898.26333333334</v>
      </c>
      <c r="Y67" s="133">
        <f t="shared" si="3"/>
        <v>335538.45018333331</v>
      </c>
    </row>
    <row r="68" spans="1:25" s="115" customFormat="1" ht="13" x14ac:dyDescent="0.3">
      <c r="A68" s="115">
        <v>63</v>
      </c>
      <c r="B68" s="115" t="s">
        <v>38</v>
      </c>
      <c r="C68" s="132">
        <v>39733.896477422539</v>
      </c>
      <c r="D68" s="118">
        <v>20334.575168577467</v>
      </c>
      <c r="E68" s="118">
        <v>38458.156799999997</v>
      </c>
      <c r="F68" s="118">
        <v>7683.5541666666677</v>
      </c>
      <c r="G68" s="118">
        <v>11.900833333333331</v>
      </c>
      <c r="H68" s="118">
        <v>135.60540120000002</v>
      </c>
      <c r="I68" s="118">
        <v>114.06760000000001</v>
      </c>
      <c r="J68" s="118">
        <v>0</v>
      </c>
      <c r="K68" s="118">
        <f t="shared" si="0"/>
        <v>106471.75644719999</v>
      </c>
      <c r="L68" s="118">
        <v>129435.07500000003</v>
      </c>
      <c r="M68" s="118">
        <f t="shared" si="1"/>
        <v>235906.83144720003</v>
      </c>
      <c r="N68" s="132">
        <v>24002.156012399999</v>
      </c>
      <c r="O68" s="118">
        <v>21850.851825000002</v>
      </c>
      <c r="P68" s="118">
        <v>14319.930239999996</v>
      </c>
      <c r="Q68" s="118">
        <v>38458.156799999997</v>
      </c>
      <c r="R68" s="118">
        <v>7683.5541666666677</v>
      </c>
      <c r="S68" s="118">
        <v>11.900833333333331</v>
      </c>
      <c r="T68" s="118">
        <v>135.60540120000002</v>
      </c>
      <c r="U68" s="118">
        <v>114.06760000000001</v>
      </c>
      <c r="V68" s="118">
        <v>0</v>
      </c>
      <c r="W68" s="118">
        <f t="shared" si="2"/>
        <v>106576.22287859999</v>
      </c>
      <c r="X68" s="118">
        <v>129435.07500000003</v>
      </c>
      <c r="Y68" s="133">
        <f t="shared" si="3"/>
        <v>236011.29787860002</v>
      </c>
    </row>
    <row r="69" spans="1:25" s="115" customFormat="1" ht="13" x14ac:dyDescent="0.3">
      <c r="A69" s="115">
        <v>64</v>
      </c>
      <c r="B69" s="115" t="s">
        <v>38</v>
      </c>
      <c r="C69" s="132">
        <v>72545.376207718306</v>
      </c>
      <c r="D69" s="118">
        <v>30524.582853781689</v>
      </c>
      <c r="E69" s="118">
        <v>48184.331864999993</v>
      </c>
      <c r="F69" s="118">
        <v>13047.1175</v>
      </c>
      <c r="G69" s="118">
        <v>20.450000000000003</v>
      </c>
      <c r="H69" s="118">
        <v>221.27252580000001</v>
      </c>
      <c r="I69" s="118">
        <v>258.64787999999999</v>
      </c>
      <c r="J69" s="118">
        <v>0</v>
      </c>
      <c r="K69" s="118">
        <f t="shared" si="0"/>
        <v>164801.77883230001</v>
      </c>
      <c r="L69" s="118">
        <v>219092.64749999996</v>
      </c>
      <c r="M69" s="118">
        <f t="shared" si="1"/>
        <v>383894.42633229995</v>
      </c>
      <c r="N69" s="132">
        <v>39165.237066599999</v>
      </c>
      <c r="O69" s="118">
        <v>40208.99410833334</v>
      </c>
      <c r="P69" s="118">
        <v>21303.956940000007</v>
      </c>
      <c r="Q69" s="118">
        <v>48184.331864999993</v>
      </c>
      <c r="R69" s="118">
        <v>13047.1175</v>
      </c>
      <c r="S69" s="118">
        <v>20.450000000000003</v>
      </c>
      <c r="T69" s="118">
        <v>221.27252580000001</v>
      </c>
      <c r="U69" s="118">
        <v>258.64787999999999</v>
      </c>
      <c r="V69" s="118">
        <v>0</v>
      </c>
      <c r="W69" s="118">
        <f t="shared" si="2"/>
        <v>162410.00788573336</v>
      </c>
      <c r="X69" s="118">
        <v>219092.64749999996</v>
      </c>
      <c r="Y69" s="133">
        <f t="shared" si="3"/>
        <v>381502.65538573335</v>
      </c>
    </row>
    <row r="70" spans="1:25" s="115" customFormat="1" ht="13" x14ac:dyDescent="0.3">
      <c r="A70" s="115">
        <v>65</v>
      </c>
      <c r="B70" s="115" t="s">
        <v>38</v>
      </c>
      <c r="C70" s="132">
        <v>113023.48991788733</v>
      </c>
      <c r="D70" s="118">
        <v>38805.518593779336</v>
      </c>
      <c r="E70" s="118">
        <v>53604.215013333334</v>
      </c>
      <c r="F70" s="118">
        <v>20628.066666666666</v>
      </c>
      <c r="G70" s="118">
        <v>29.488333333333333</v>
      </c>
      <c r="H70" s="118">
        <v>345.76090199999999</v>
      </c>
      <c r="I70" s="118">
        <v>344.97419999999994</v>
      </c>
      <c r="J70" s="118">
        <v>0</v>
      </c>
      <c r="K70" s="118">
        <f t="shared" si="0"/>
        <v>226781.51362700004</v>
      </c>
      <c r="L70" s="118">
        <v>340339.59333333332</v>
      </c>
      <c r="M70" s="118">
        <f t="shared" si="1"/>
        <v>567121.10696033342</v>
      </c>
      <c r="N70" s="132">
        <v>61199.679654</v>
      </c>
      <c r="O70" s="118">
        <v>62632.152866666664</v>
      </c>
      <c r="P70" s="118">
        <v>26384.960746666664</v>
      </c>
      <c r="Q70" s="118">
        <v>53604.215013333334</v>
      </c>
      <c r="R70" s="118">
        <v>20628.066666666666</v>
      </c>
      <c r="S70" s="118">
        <v>29.488333333333333</v>
      </c>
      <c r="T70" s="118">
        <v>345.76090199999999</v>
      </c>
      <c r="U70" s="118">
        <v>344.97419999999994</v>
      </c>
      <c r="V70" s="118">
        <v>0</v>
      </c>
      <c r="W70" s="118">
        <f t="shared" si="2"/>
        <v>225169.29838266666</v>
      </c>
      <c r="X70" s="118">
        <v>340339.59333333332</v>
      </c>
      <c r="Y70" s="133">
        <f t="shared" si="3"/>
        <v>565508.89171599993</v>
      </c>
    </row>
    <row r="71" spans="1:25" s="115" customFormat="1" ht="13" x14ac:dyDescent="0.3">
      <c r="A71" s="115">
        <v>66</v>
      </c>
      <c r="B71" s="115" t="s">
        <v>38</v>
      </c>
      <c r="C71" s="132">
        <v>33551.906599478876</v>
      </c>
      <c r="D71" s="118">
        <v>23012.497939521127</v>
      </c>
      <c r="E71" s="118">
        <v>42798</v>
      </c>
      <c r="F71" s="118">
        <v>6199.3933333333343</v>
      </c>
      <c r="G71" s="118">
        <v>10.120833333333332</v>
      </c>
      <c r="H71" s="118">
        <v>104.8266648</v>
      </c>
      <c r="I71" s="118">
        <v>101.44068</v>
      </c>
      <c r="J71" s="118">
        <v>0</v>
      </c>
      <c r="K71" s="118">
        <f t="shared" ref="K71:K134" si="4">SUM(C71:J71)</f>
        <v>105778.18605046668</v>
      </c>
      <c r="L71" s="118">
        <v>103774.31</v>
      </c>
      <c r="M71" s="118">
        <f t="shared" ref="M71:M134" si="5">SUM(K71:L71)</f>
        <v>209552.49605046667</v>
      </c>
      <c r="N71" s="132">
        <v>18554.319669600001</v>
      </c>
      <c r="O71" s="118">
        <v>18566.761091666671</v>
      </c>
      <c r="P71" s="118">
        <v>16732.799999999996</v>
      </c>
      <c r="Q71" s="118">
        <v>42798</v>
      </c>
      <c r="R71" s="118">
        <v>6199.3933333333343</v>
      </c>
      <c r="S71" s="118">
        <v>10.120833333333332</v>
      </c>
      <c r="T71" s="118">
        <v>104.8266648</v>
      </c>
      <c r="U71" s="118">
        <v>101.44068</v>
      </c>
      <c r="V71" s="118">
        <v>0</v>
      </c>
      <c r="W71" s="118">
        <f t="shared" ref="W71:W134" si="6">SUM(N71:V71)</f>
        <v>103067.66227273333</v>
      </c>
      <c r="X71" s="118">
        <v>103774.31</v>
      </c>
      <c r="Y71" s="133">
        <f t="shared" ref="Y71:Y134" si="7">SUM(W71:X71)</f>
        <v>206841.97227273334</v>
      </c>
    </row>
    <row r="72" spans="1:25" s="115" customFormat="1" ht="13" x14ac:dyDescent="0.3">
      <c r="A72" s="115">
        <v>67</v>
      </c>
      <c r="B72" s="115" t="s">
        <v>38</v>
      </c>
      <c r="C72" s="132">
        <v>246620.21674933098</v>
      </c>
      <c r="D72" s="118">
        <v>116300.09776275234</v>
      </c>
      <c r="E72" s="118">
        <v>94905.053966666645</v>
      </c>
      <c r="F72" s="118">
        <v>53303.291666666657</v>
      </c>
      <c r="G72" s="118">
        <v>60.669999999999987</v>
      </c>
      <c r="H72" s="118">
        <v>1160.2867065</v>
      </c>
      <c r="I72" s="118">
        <v>997.97307999999987</v>
      </c>
      <c r="J72" s="118">
        <v>0</v>
      </c>
      <c r="K72" s="118">
        <f t="shared" si="4"/>
        <v>513347.58993191662</v>
      </c>
      <c r="L72" s="118">
        <v>954925.76250000007</v>
      </c>
      <c r="M72" s="118">
        <f t="shared" si="5"/>
        <v>1468273.3524319166</v>
      </c>
      <c r="N72" s="132">
        <v>205370.74705049998</v>
      </c>
      <c r="O72" s="118">
        <v>131820.129625</v>
      </c>
      <c r="P72" s="118">
        <v>77731.575553333329</v>
      </c>
      <c r="Q72" s="118">
        <v>94905.053966666645</v>
      </c>
      <c r="R72" s="118">
        <v>53303.291666666657</v>
      </c>
      <c r="S72" s="118">
        <v>60.669999999999987</v>
      </c>
      <c r="T72" s="118">
        <v>1160.2867065</v>
      </c>
      <c r="U72" s="118">
        <v>997.97307999999987</v>
      </c>
      <c r="V72" s="118">
        <v>0</v>
      </c>
      <c r="W72" s="118">
        <f t="shared" si="6"/>
        <v>565349.72764866659</v>
      </c>
      <c r="X72" s="118">
        <v>954925.76250000007</v>
      </c>
      <c r="Y72" s="133">
        <f t="shared" si="7"/>
        <v>1520275.4901486668</v>
      </c>
    </row>
    <row r="73" spans="1:25" s="115" customFormat="1" ht="13" x14ac:dyDescent="0.3">
      <c r="A73" s="115">
        <v>68</v>
      </c>
      <c r="B73" s="115" t="s">
        <v>38</v>
      </c>
      <c r="C73" s="132">
        <v>52476.748970830995</v>
      </c>
      <c r="D73" s="118">
        <v>24269.145391169015</v>
      </c>
      <c r="E73" s="118">
        <v>42798</v>
      </c>
      <c r="F73" s="118">
        <v>10973.7875</v>
      </c>
      <c r="G73" s="118">
        <v>16.298333333333336</v>
      </c>
      <c r="H73" s="118">
        <v>194.87406840000003</v>
      </c>
      <c r="I73" s="118">
        <v>191.21792000000002</v>
      </c>
      <c r="J73" s="118">
        <v>0</v>
      </c>
      <c r="K73" s="118">
        <f t="shared" si="4"/>
        <v>130920.07218373334</v>
      </c>
      <c r="L73" s="118">
        <v>183008.28666666665</v>
      </c>
      <c r="M73" s="118">
        <f t="shared" si="5"/>
        <v>313928.35885039996</v>
      </c>
      <c r="N73" s="132">
        <v>34492.710106799997</v>
      </c>
      <c r="O73" s="118">
        <v>28670.147558333334</v>
      </c>
      <c r="P73" s="118">
        <v>16732.799999999996</v>
      </c>
      <c r="Q73" s="118">
        <v>42798</v>
      </c>
      <c r="R73" s="118">
        <v>10973.7875</v>
      </c>
      <c r="S73" s="118">
        <v>16.298333333333336</v>
      </c>
      <c r="T73" s="118">
        <v>194.87406840000003</v>
      </c>
      <c r="U73" s="118">
        <v>191.21792000000002</v>
      </c>
      <c r="V73" s="118">
        <v>0</v>
      </c>
      <c r="W73" s="118">
        <f t="shared" si="6"/>
        <v>134069.83548686668</v>
      </c>
      <c r="X73" s="118">
        <v>183008.28666666665</v>
      </c>
      <c r="Y73" s="133">
        <f t="shared" si="7"/>
        <v>317078.12215353333</v>
      </c>
    </row>
    <row r="74" spans="1:25" s="115" customFormat="1" ht="13" x14ac:dyDescent="0.3">
      <c r="A74" s="115">
        <v>69</v>
      </c>
      <c r="B74" s="115" t="s">
        <v>38</v>
      </c>
      <c r="C74" s="132">
        <v>54674.706511563381</v>
      </c>
      <c r="D74" s="118">
        <v>35543.357451436626</v>
      </c>
      <c r="E74" s="118">
        <v>52740.399199999993</v>
      </c>
      <c r="F74" s="118">
        <v>11477.961666666664</v>
      </c>
      <c r="G74" s="118">
        <v>8.2433333333333341</v>
      </c>
      <c r="H74" s="118">
        <v>186.73712160000002</v>
      </c>
      <c r="I74" s="118">
        <v>232.46421333333333</v>
      </c>
      <c r="J74" s="118">
        <v>0</v>
      </c>
      <c r="K74" s="118">
        <f t="shared" si="4"/>
        <v>154863.86949793334</v>
      </c>
      <c r="L74" s="118">
        <v>174173.97749999998</v>
      </c>
      <c r="M74" s="118">
        <f t="shared" si="5"/>
        <v>329037.84699793335</v>
      </c>
      <c r="N74" s="132">
        <v>33052.470523199998</v>
      </c>
      <c r="O74" s="118">
        <v>30065.562841666662</v>
      </c>
      <c r="P74" s="118">
        <v>25575.155199999994</v>
      </c>
      <c r="Q74" s="118">
        <v>52740.399199999993</v>
      </c>
      <c r="R74" s="118">
        <v>11477.961666666664</v>
      </c>
      <c r="S74" s="118">
        <v>8.2433333333333341</v>
      </c>
      <c r="T74" s="118">
        <v>186.73712160000002</v>
      </c>
      <c r="U74" s="118">
        <v>232.46421333333333</v>
      </c>
      <c r="V74" s="118">
        <v>0</v>
      </c>
      <c r="W74" s="118">
        <f t="shared" si="6"/>
        <v>153338.99409979998</v>
      </c>
      <c r="X74" s="118">
        <v>174173.97749999998</v>
      </c>
      <c r="Y74" s="133">
        <f t="shared" si="7"/>
        <v>327512.97159979993</v>
      </c>
    </row>
    <row r="75" spans="1:25" s="115" customFormat="1" ht="13" x14ac:dyDescent="0.3">
      <c r="A75" s="115">
        <v>70</v>
      </c>
      <c r="B75" s="115" t="s">
        <v>38</v>
      </c>
      <c r="C75" s="132">
        <v>70505.411694211274</v>
      </c>
      <c r="D75" s="118">
        <v>25102.429751122061</v>
      </c>
      <c r="E75" s="118">
        <v>43537.851906666656</v>
      </c>
      <c r="F75" s="118">
        <v>12676.311666666668</v>
      </c>
      <c r="G75" s="118">
        <v>19.731666666666666</v>
      </c>
      <c r="H75" s="118">
        <v>215.05654440000001</v>
      </c>
      <c r="I75" s="118">
        <v>204.04571999999999</v>
      </c>
      <c r="J75" s="118">
        <v>0</v>
      </c>
      <c r="K75" s="118">
        <f t="shared" si="4"/>
        <v>152260.83894973333</v>
      </c>
      <c r="L75" s="118">
        <v>211191.255</v>
      </c>
      <c r="M75" s="118">
        <f t="shared" si="5"/>
        <v>363452.0939497333</v>
      </c>
      <c r="N75" s="132">
        <v>38065.008358799991</v>
      </c>
      <c r="O75" s="118">
        <v>39078.249925000004</v>
      </c>
      <c r="P75" s="118">
        <v>17161.128693333336</v>
      </c>
      <c r="Q75" s="118">
        <v>43537.851906666656</v>
      </c>
      <c r="R75" s="118">
        <v>12676.311666666668</v>
      </c>
      <c r="S75" s="118">
        <v>19.731666666666666</v>
      </c>
      <c r="T75" s="118">
        <v>215.05654440000001</v>
      </c>
      <c r="U75" s="118">
        <v>204.04571999999999</v>
      </c>
      <c r="V75" s="118">
        <v>0</v>
      </c>
      <c r="W75" s="118">
        <f t="shared" si="6"/>
        <v>150957.38448153331</v>
      </c>
      <c r="X75" s="118">
        <v>211191.255</v>
      </c>
      <c r="Y75" s="133">
        <f t="shared" si="7"/>
        <v>362148.63948153332</v>
      </c>
    </row>
    <row r="76" spans="1:25" s="115" customFormat="1" ht="13" x14ac:dyDescent="0.3">
      <c r="A76" s="115">
        <v>71</v>
      </c>
      <c r="B76" s="115" t="s">
        <v>38</v>
      </c>
      <c r="C76" s="132">
        <v>4916.4509753661969</v>
      </c>
      <c r="D76" s="118">
        <v>6229.6625276338018</v>
      </c>
      <c r="E76" s="118">
        <v>20978.399999999998</v>
      </c>
      <c r="F76" s="118">
        <v>1186.4758333333334</v>
      </c>
      <c r="G76" s="118">
        <v>1.8708333333333333</v>
      </c>
      <c r="H76" s="118">
        <v>21.749469599999998</v>
      </c>
      <c r="I76" s="118">
        <v>44.17624</v>
      </c>
      <c r="J76" s="118">
        <v>0</v>
      </c>
      <c r="K76" s="118">
        <f t="shared" si="4"/>
        <v>33378.785879266659</v>
      </c>
      <c r="L76" s="118">
        <v>20776.184166666662</v>
      </c>
      <c r="M76" s="118">
        <f t="shared" si="5"/>
        <v>54154.970045933325</v>
      </c>
      <c r="N76" s="132">
        <v>3849.6561191999995</v>
      </c>
      <c r="O76" s="118">
        <v>2644.3646250000002</v>
      </c>
      <c r="P76" s="118">
        <v>4601.5199999999986</v>
      </c>
      <c r="Q76" s="118">
        <v>20978.399999999998</v>
      </c>
      <c r="R76" s="118">
        <v>1186.4758333333334</v>
      </c>
      <c r="S76" s="118">
        <v>1.8708333333333333</v>
      </c>
      <c r="T76" s="118">
        <v>21.749469599999998</v>
      </c>
      <c r="U76" s="118">
        <v>44.17624</v>
      </c>
      <c r="V76" s="118">
        <v>0</v>
      </c>
      <c r="W76" s="118">
        <f t="shared" si="6"/>
        <v>33328.213120466658</v>
      </c>
      <c r="X76" s="118">
        <v>20776.184166666662</v>
      </c>
      <c r="Y76" s="133">
        <f t="shared" si="7"/>
        <v>54104.397287133324</v>
      </c>
    </row>
    <row r="77" spans="1:25" s="115" customFormat="1" ht="13" x14ac:dyDescent="0.3">
      <c r="A77" s="115">
        <v>72</v>
      </c>
      <c r="B77" s="115" t="s">
        <v>38</v>
      </c>
      <c r="C77" s="132">
        <v>47883.029232100002</v>
      </c>
      <c r="D77" s="118">
        <v>18636.180609816671</v>
      </c>
      <c r="E77" s="118">
        <v>35395.464808666664</v>
      </c>
      <c r="F77" s="118">
        <v>9247.8058333333338</v>
      </c>
      <c r="G77" s="118">
        <v>12.3125</v>
      </c>
      <c r="H77" s="118">
        <v>171.04550786000001</v>
      </c>
      <c r="I77" s="118">
        <v>168.30081556666667</v>
      </c>
      <c r="J77" s="118">
        <v>0</v>
      </c>
      <c r="K77" s="118">
        <f t="shared" si="4"/>
        <v>111514.13930734333</v>
      </c>
      <c r="L77" s="118">
        <v>155340.01583333334</v>
      </c>
      <c r="M77" s="118">
        <f t="shared" si="5"/>
        <v>266854.15514067665</v>
      </c>
      <c r="N77" s="132">
        <v>30275.054891219992</v>
      </c>
      <c r="O77" s="118">
        <v>26241.2323</v>
      </c>
      <c r="P77" s="118">
        <v>12617.132108933331</v>
      </c>
      <c r="Q77" s="118">
        <v>35395.464808666664</v>
      </c>
      <c r="R77" s="118">
        <v>9247.8058333333338</v>
      </c>
      <c r="S77" s="118">
        <v>12.3125</v>
      </c>
      <c r="T77" s="118">
        <v>171.04550786000001</v>
      </c>
      <c r="U77" s="118">
        <v>168.30081556666667</v>
      </c>
      <c r="V77" s="118">
        <v>0</v>
      </c>
      <c r="W77" s="118">
        <f t="shared" si="6"/>
        <v>114128.34876558</v>
      </c>
      <c r="X77" s="118">
        <v>155340.01583333334</v>
      </c>
      <c r="Y77" s="133">
        <f t="shared" si="7"/>
        <v>269468.36459891335</v>
      </c>
    </row>
    <row r="78" spans="1:25" s="115" customFormat="1" ht="13" x14ac:dyDescent="0.3">
      <c r="A78" s="115">
        <v>73</v>
      </c>
      <c r="B78" s="115" t="s">
        <v>38</v>
      </c>
      <c r="C78" s="132">
        <v>69337.938948718293</v>
      </c>
      <c r="D78" s="118">
        <v>23734.141103281694</v>
      </c>
      <c r="E78" s="118">
        <v>41575.349999999991</v>
      </c>
      <c r="F78" s="118">
        <v>12389.922500000001</v>
      </c>
      <c r="G78" s="118">
        <v>17.787499999999998</v>
      </c>
      <c r="H78" s="118">
        <v>219.26951639999996</v>
      </c>
      <c r="I78" s="118">
        <v>202.42752000000004</v>
      </c>
      <c r="J78" s="118">
        <v>0</v>
      </c>
      <c r="K78" s="118">
        <f t="shared" si="4"/>
        <v>147476.83708839997</v>
      </c>
      <c r="L78" s="118">
        <v>208832.18666666668</v>
      </c>
      <c r="M78" s="118">
        <f t="shared" si="5"/>
        <v>356309.02375506668</v>
      </c>
      <c r="N78" s="132">
        <v>38810.704402799995</v>
      </c>
      <c r="O78" s="118">
        <v>38338.359675000007</v>
      </c>
      <c r="P78" s="118">
        <v>16053.029999999999</v>
      </c>
      <c r="Q78" s="118">
        <v>41575.349999999991</v>
      </c>
      <c r="R78" s="118">
        <v>12389.922500000001</v>
      </c>
      <c r="S78" s="118">
        <v>17.787499999999998</v>
      </c>
      <c r="T78" s="118">
        <v>219.26951639999996</v>
      </c>
      <c r="U78" s="118">
        <v>202.42752000000004</v>
      </c>
      <c r="V78" s="118">
        <v>0</v>
      </c>
      <c r="W78" s="118">
        <f t="shared" si="6"/>
        <v>147606.85111419996</v>
      </c>
      <c r="X78" s="118">
        <v>208832.18666666668</v>
      </c>
      <c r="Y78" s="133">
        <f t="shared" si="7"/>
        <v>356439.03778086661</v>
      </c>
    </row>
    <row r="79" spans="1:25" s="115" customFormat="1" ht="13" x14ac:dyDescent="0.3">
      <c r="A79" s="115">
        <v>74</v>
      </c>
      <c r="B79" s="115" t="s">
        <v>38</v>
      </c>
      <c r="C79" s="132">
        <v>46762.698291126755</v>
      </c>
      <c r="D79" s="118">
        <v>17060.605900539904</v>
      </c>
      <c r="E79" s="118">
        <v>33612.087733333326</v>
      </c>
      <c r="F79" s="118">
        <v>8707.9541666666664</v>
      </c>
      <c r="G79" s="118">
        <v>13.410833333333331</v>
      </c>
      <c r="H79" s="118">
        <v>149.646942</v>
      </c>
      <c r="I79" s="118">
        <v>139.91664</v>
      </c>
      <c r="J79" s="118">
        <v>0</v>
      </c>
      <c r="K79" s="118">
        <f t="shared" si="4"/>
        <v>106446.32050699997</v>
      </c>
      <c r="L79" s="118">
        <v>145557.91166666665</v>
      </c>
      <c r="M79" s="118">
        <f t="shared" si="5"/>
        <v>252004.23217366662</v>
      </c>
      <c r="N79" s="132">
        <v>26487.508733999999</v>
      </c>
      <c r="O79" s="118">
        <v>25834.944433333334</v>
      </c>
      <c r="P79" s="118">
        <v>11625.608586666669</v>
      </c>
      <c r="Q79" s="118">
        <v>33612.087733333326</v>
      </c>
      <c r="R79" s="118">
        <v>8707.9541666666664</v>
      </c>
      <c r="S79" s="118">
        <v>13.410833333333331</v>
      </c>
      <c r="T79" s="118">
        <v>149.646942</v>
      </c>
      <c r="U79" s="118">
        <v>139.91664</v>
      </c>
      <c r="V79" s="118">
        <v>0</v>
      </c>
      <c r="W79" s="118">
        <f t="shared" si="6"/>
        <v>106571.07806933332</v>
      </c>
      <c r="X79" s="118">
        <v>145557.91166666665</v>
      </c>
      <c r="Y79" s="133">
        <f t="shared" si="7"/>
        <v>252128.98973599996</v>
      </c>
    </row>
    <row r="80" spans="1:25" s="115" customFormat="1" ht="13" x14ac:dyDescent="0.3">
      <c r="A80" s="115">
        <v>75</v>
      </c>
      <c r="B80" s="115" t="s">
        <v>38</v>
      </c>
      <c r="C80" s="132">
        <v>61016.472303295777</v>
      </c>
      <c r="D80" s="118">
        <v>21592.768475370889</v>
      </c>
      <c r="E80" s="118">
        <v>38726.589433333334</v>
      </c>
      <c r="F80" s="118">
        <v>11877.733333333332</v>
      </c>
      <c r="G80" s="118">
        <v>16.502500000000001</v>
      </c>
      <c r="H80" s="118">
        <v>211.99073639999997</v>
      </c>
      <c r="I80" s="118">
        <v>183.48032000000001</v>
      </c>
      <c r="J80" s="118">
        <v>0</v>
      </c>
      <c r="K80" s="118">
        <f t="shared" si="4"/>
        <v>133625.53710173335</v>
      </c>
      <c r="L80" s="118">
        <v>200386.46666666665</v>
      </c>
      <c r="M80" s="118">
        <f t="shared" si="5"/>
        <v>334012.0037684</v>
      </c>
      <c r="N80" s="132">
        <v>37522.360342799999</v>
      </c>
      <c r="O80" s="118">
        <v>33509.989200000004</v>
      </c>
      <c r="P80" s="118">
        <v>14469.173646666668</v>
      </c>
      <c r="Q80" s="118">
        <v>38726.589433333334</v>
      </c>
      <c r="R80" s="118">
        <v>11877.733333333332</v>
      </c>
      <c r="S80" s="118">
        <v>16.502500000000001</v>
      </c>
      <c r="T80" s="118">
        <v>211.99073639999997</v>
      </c>
      <c r="U80" s="118">
        <v>183.48032000000001</v>
      </c>
      <c r="V80" s="118">
        <v>0</v>
      </c>
      <c r="W80" s="118">
        <f t="shared" si="6"/>
        <v>136517.81951253334</v>
      </c>
      <c r="X80" s="118">
        <v>200386.46666666665</v>
      </c>
      <c r="Y80" s="133">
        <f t="shared" si="7"/>
        <v>336904.28617919999</v>
      </c>
    </row>
    <row r="81" spans="1:25" s="115" customFormat="1" ht="13" x14ac:dyDescent="0.3">
      <c r="A81" s="115">
        <v>76</v>
      </c>
      <c r="B81" s="115" t="s">
        <v>38</v>
      </c>
      <c r="C81" s="132">
        <v>115201.46355756336</v>
      </c>
      <c r="D81" s="118">
        <v>59543.693890936622</v>
      </c>
      <c r="E81" s="118">
        <v>69262.5</v>
      </c>
      <c r="F81" s="118">
        <v>22632.966666666664</v>
      </c>
      <c r="G81" s="118">
        <v>33.240833333333327</v>
      </c>
      <c r="H81" s="118">
        <v>406.27243019999992</v>
      </c>
      <c r="I81" s="118">
        <v>337.97316000000001</v>
      </c>
      <c r="J81" s="118">
        <v>0</v>
      </c>
      <c r="K81" s="118">
        <f t="shared" si="4"/>
        <v>267418.11053870001</v>
      </c>
      <c r="L81" s="118">
        <v>382360.84249999997</v>
      </c>
      <c r="M81" s="118">
        <f t="shared" si="5"/>
        <v>649778.95303869992</v>
      </c>
      <c r="N81" s="132">
        <v>71910.220145399988</v>
      </c>
      <c r="O81" s="118">
        <v>63196.221416666667</v>
      </c>
      <c r="P81" s="118">
        <v>41832</v>
      </c>
      <c r="Q81" s="118">
        <v>69262.5</v>
      </c>
      <c r="R81" s="118">
        <v>22632.966666666664</v>
      </c>
      <c r="S81" s="118">
        <v>33.240833333333327</v>
      </c>
      <c r="T81" s="118">
        <v>406.27243019999992</v>
      </c>
      <c r="U81" s="118">
        <v>337.97316000000001</v>
      </c>
      <c r="V81" s="118">
        <v>0</v>
      </c>
      <c r="W81" s="118">
        <f t="shared" si="6"/>
        <v>269611.3946522667</v>
      </c>
      <c r="X81" s="118">
        <v>382360.84249999997</v>
      </c>
      <c r="Y81" s="133">
        <f t="shared" si="7"/>
        <v>651972.23715226667</v>
      </c>
    </row>
    <row r="82" spans="1:25" s="115" customFormat="1" ht="13" x14ac:dyDescent="0.3">
      <c r="A82" s="115">
        <v>77</v>
      </c>
      <c r="B82" s="115" t="s">
        <v>38</v>
      </c>
      <c r="C82" s="132">
        <v>55734.510731281684</v>
      </c>
      <c r="D82" s="118">
        <v>26923.618406718309</v>
      </c>
      <c r="E82" s="118">
        <v>45490.315799999989</v>
      </c>
      <c r="F82" s="118">
        <v>10804.529166666665</v>
      </c>
      <c r="G82" s="118">
        <v>16.368333333333332</v>
      </c>
      <c r="H82" s="118">
        <v>196.3096716</v>
      </c>
      <c r="I82" s="118">
        <v>186.92008000000001</v>
      </c>
      <c r="J82" s="118">
        <v>0</v>
      </c>
      <c r="K82" s="118">
        <f t="shared" si="4"/>
        <v>139352.5721896</v>
      </c>
      <c r="L82" s="118">
        <v>183283.44333333336</v>
      </c>
      <c r="M82" s="118">
        <f t="shared" si="5"/>
        <v>322636.01552293333</v>
      </c>
      <c r="N82" s="132">
        <v>34746.811873199993</v>
      </c>
      <c r="O82" s="118">
        <v>30577.281158333328</v>
      </c>
      <c r="P82" s="118">
        <v>18778.3848</v>
      </c>
      <c r="Q82" s="118">
        <v>45490.315799999989</v>
      </c>
      <c r="R82" s="118">
        <v>10804.529166666665</v>
      </c>
      <c r="S82" s="118">
        <v>16.368333333333332</v>
      </c>
      <c r="T82" s="118">
        <v>196.3096716</v>
      </c>
      <c r="U82" s="118">
        <v>186.92008000000001</v>
      </c>
      <c r="V82" s="118">
        <v>0</v>
      </c>
      <c r="W82" s="118">
        <f t="shared" si="6"/>
        <v>140796.92088313334</v>
      </c>
      <c r="X82" s="118">
        <v>183283.44333333336</v>
      </c>
      <c r="Y82" s="133">
        <f t="shared" si="7"/>
        <v>324080.36421646667</v>
      </c>
    </row>
    <row r="83" spans="1:25" s="115" customFormat="1" ht="13" x14ac:dyDescent="0.3">
      <c r="A83" s="115">
        <v>78</v>
      </c>
      <c r="B83" s="115" t="s">
        <v>38</v>
      </c>
      <c r="C83" s="132">
        <v>6743.215978985917</v>
      </c>
      <c r="D83" s="118">
        <v>3047.7119525140847</v>
      </c>
      <c r="E83" s="118">
        <v>16477.647700000005</v>
      </c>
      <c r="F83" s="118">
        <v>1407.1741666666667</v>
      </c>
      <c r="G83" s="118">
        <v>2.2291666666666665</v>
      </c>
      <c r="H83" s="118">
        <v>24.6671418</v>
      </c>
      <c r="I83" s="118">
        <v>25.145339999999994</v>
      </c>
      <c r="J83" s="118">
        <v>0</v>
      </c>
      <c r="K83" s="118">
        <f t="shared" si="4"/>
        <v>27727.791446633342</v>
      </c>
      <c r="L83" s="118">
        <v>23666.66</v>
      </c>
      <c r="M83" s="118">
        <f t="shared" si="5"/>
        <v>51394.451446633342</v>
      </c>
      <c r="N83" s="132">
        <v>4366.0840985999994</v>
      </c>
      <c r="O83" s="118">
        <v>3688.5536416666669</v>
      </c>
      <c r="P83" s="118">
        <v>2099.18786</v>
      </c>
      <c r="Q83" s="118">
        <v>16477.647700000005</v>
      </c>
      <c r="R83" s="118">
        <v>1407.1741666666667</v>
      </c>
      <c r="S83" s="118">
        <v>2.2291666666666665</v>
      </c>
      <c r="T83" s="118">
        <v>24.6671418</v>
      </c>
      <c r="U83" s="118">
        <v>25.145339999999994</v>
      </c>
      <c r="V83" s="118">
        <v>0</v>
      </c>
      <c r="W83" s="118">
        <f t="shared" si="6"/>
        <v>28090.689115400004</v>
      </c>
      <c r="X83" s="118">
        <v>23666.66</v>
      </c>
      <c r="Y83" s="133">
        <f t="shared" si="7"/>
        <v>51757.349115400008</v>
      </c>
    </row>
    <row r="84" spans="1:25" s="115" customFormat="1" ht="13" x14ac:dyDescent="0.3">
      <c r="A84" s="115">
        <v>79</v>
      </c>
      <c r="B84" s="115" t="s">
        <v>38</v>
      </c>
      <c r="C84" s="132">
        <v>71733.088068760568</v>
      </c>
      <c r="D84" s="118">
        <v>66345.194402239445</v>
      </c>
      <c r="E84" s="118">
        <v>74147.88</v>
      </c>
      <c r="F84" s="118">
        <v>14443.644166666667</v>
      </c>
      <c r="G84" s="118">
        <v>20.632499999999997</v>
      </c>
      <c r="H84" s="118">
        <v>262.46439719999995</v>
      </c>
      <c r="I84" s="118">
        <v>215.09784000000002</v>
      </c>
      <c r="J84" s="118">
        <v>0</v>
      </c>
      <c r="K84" s="118">
        <f t="shared" si="4"/>
        <v>227168.0013748667</v>
      </c>
      <c r="L84" s="118">
        <v>243954.00250000003</v>
      </c>
      <c r="M84" s="118">
        <f t="shared" si="5"/>
        <v>471122.00387486676</v>
      </c>
      <c r="N84" s="132">
        <v>46456.198304399994</v>
      </c>
      <c r="O84" s="118">
        <v>39237.438433333329</v>
      </c>
      <c r="P84" s="118">
        <v>48671.532000000007</v>
      </c>
      <c r="Q84" s="118">
        <v>74147.88</v>
      </c>
      <c r="R84" s="118">
        <v>14443.644166666667</v>
      </c>
      <c r="S84" s="118">
        <v>20.632499999999997</v>
      </c>
      <c r="T84" s="118">
        <v>262.46439719999995</v>
      </c>
      <c r="U84" s="118">
        <v>215.09784000000002</v>
      </c>
      <c r="V84" s="118">
        <v>0</v>
      </c>
      <c r="W84" s="118">
        <f t="shared" si="6"/>
        <v>223454.88764160001</v>
      </c>
      <c r="X84" s="118">
        <v>243954.00250000003</v>
      </c>
      <c r="Y84" s="133">
        <f t="shared" si="7"/>
        <v>467408.89014160004</v>
      </c>
    </row>
    <row r="85" spans="1:25" s="115" customFormat="1" ht="13" x14ac:dyDescent="0.3">
      <c r="A85" s="115">
        <v>80</v>
      </c>
      <c r="B85" s="115" t="s">
        <v>38</v>
      </c>
      <c r="C85" s="132">
        <v>35005.77188387324</v>
      </c>
      <c r="D85" s="118">
        <v>28386.876411126766</v>
      </c>
      <c r="E85" s="118">
        <v>47713.383840000017</v>
      </c>
      <c r="F85" s="118">
        <v>6566.1183333333347</v>
      </c>
      <c r="G85" s="118">
        <v>11.076666666666668</v>
      </c>
      <c r="H85" s="118">
        <v>108.83494800000001</v>
      </c>
      <c r="I85" s="118">
        <v>107.90231999999997</v>
      </c>
      <c r="J85" s="118">
        <v>0</v>
      </c>
      <c r="K85" s="118">
        <f t="shared" si="4"/>
        <v>117899.96440300001</v>
      </c>
      <c r="L85" s="118">
        <v>108493.34833333333</v>
      </c>
      <c r="M85" s="118">
        <f t="shared" si="5"/>
        <v>226393.31273633335</v>
      </c>
      <c r="N85" s="132">
        <v>19263.785796</v>
      </c>
      <c r="O85" s="118">
        <v>19377.668291666665</v>
      </c>
      <c r="P85" s="118">
        <v>20862.455040000001</v>
      </c>
      <c r="Q85" s="118">
        <v>47713.383840000017</v>
      </c>
      <c r="R85" s="118">
        <v>6566.1183333333347</v>
      </c>
      <c r="S85" s="118">
        <v>11.076666666666668</v>
      </c>
      <c r="T85" s="118">
        <v>108.83494800000001</v>
      </c>
      <c r="U85" s="118">
        <v>107.90231999999997</v>
      </c>
      <c r="V85" s="118">
        <v>0</v>
      </c>
      <c r="W85" s="118">
        <f t="shared" si="6"/>
        <v>114011.22523566667</v>
      </c>
      <c r="X85" s="118">
        <v>108493.34833333333</v>
      </c>
      <c r="Y85" s="133">
        <f t="shared" si="7"/>
        <v>222504.573569</v>
      </c>
    </row>
    <row r="86" spans="1:25" s="115" customFormat="1" ht="13" x14ac:dyDescent="0.3">
      <c r="A86" s="115">
        <v>81</v>
      </c>
      <c r="B86" s="115" t="s">
        <v>38</v>
      </c>
      <c r="C86" s="132">
        <v>21674.127483781693</v>
      </c>
      <c r="D86" s="118">
        <v>16684.661192968309</v>
      </c>
      <c r="E86" s="118">
        <v>34596.839999999989</v>
      </c>
      <c r="F86" s="118">
        <v>4275.5966666666673</v>
      </c>
      <c r="G86" s="118">
        <v>6.59</v>
      </c>
      <c r="H86" s="118">
        <v>72.181898099999998</v>
      </c>
      <c r="I86" s="118">
        <v>110.56956000000001</v>
      </c>
      <c r="J86" s="118">
        <v>0</v>
      </c>
      <c r="K86" s="118">
        <f t="shared" si="4"/>
        <v>77420.566801516659</v>
      </c>
      <c r="L86" s="118">
        <v>70577.881666666668</v>
      </c>
      <c r="M86" s="118">
        <f t="shared" si="5"/>
        <v>147998.44846818334</v>
      </c>
      <c r="N86" s="132">
        <v>12776.195963699998</v>
      </c>
      <c r="O86" s="118">
        <v>11940.598091666665</v>
      </c>
      <c r="P86" s="118">
        <v>12173.111999999999</v>
      </c>
      <c r="Q86" s="118">
        <v>34596.839999999989</v>
      </c>
      <c r="R86" s="118">
        <v>4275.5966666666673</v>
      </c>
      <c r="S86" s="118">
        <v>6.59</v>
      </c>
      <c r="T86" s="118">
        <v>72.181898099999998</v>
      </c>
      <c r="U86" s="118">
        <v>110.56956000000001</v>
      </c>
      <c r="V86" s="118">
        <v>0</v>
      </c>
      <c r="W86" s="118">
        <f t="shared" si="6"/>
        <v>75951.684180133307</v>
      </c>
      <c r="X86" s="118">
        <v>70577.881666666668</v>
      </c>
      <c r="Y86" s="133">
        <f t="shared" si="7"/>
        <v>146529.56584679999</v>
      </c>
    </row>
    <row r="87" spans="1:25" s="115" customFormat="1" ht="13" x14ac:dyDescent="0.3">
      <c r="A87" s="115">
        <v>82</v>
      </c>
      <c r="B87" s="115" t="s">
        <v>38</v>
      </c>
      <c r="C87" s="132">
        <v>5441.9625545915496</v>
      </c>
      <c r="D87" s="118">
        <v>5725.9358159084513</v>
      </c>
      <c r="E87" s="118">
        <v>20554.694299999999</v>
      </c>
      <c r="F87" s="118">
        <v>773.38249999999982</v>
      </c>
      <c r="G87" s="118">
        <v>0.1925</v>
      </c>
      <c r="H87" s="118">
        <v>7.3936445999999991</v>
      </c>
      <c r="I87" s="118">
        <v>63.868480000000005</v>
      </c>
      <c r="J87" s="118">
        <v>0</v>
      </c>
      <c r="K87" s="118">
        <f t="shared" si="4"/>
        <v>32567.429795100004</v>
      </c>
      <c r="L87" s="118">
        <v>9298.7566666666662</v>
      </c>
      <c r="M87" s="118">
        <f t="shared" si="5"/>
        <v>41866.186461766672</v>
      </c>
      <c r="N87" s="132">
        <v>1308.6750941999999</v>
      </c>
      <c r="O87" s="118">
        <v>3126.1536249999995</v>
      </c>
      <c r="P87" s="118">
        <v>4365.9477400000005</v>
      </c>
      <c r="Q87" s="118">
        <v>20554.694299999999</v>
      </c>
      <c r="R87" s="118">
        <v>773.38249999999982</v>
      </c>
      <c r="S87" s="118">
        <v>0.1925</v>
      </c>
      <c r="T87" s="118">
        <v>7.3936445999999991</v>
      </c>
      <c r="U87" s="118">
        <v>63.868480000000005</v>
      </c>
      <c r="V87" s="118">
        <v>0</v>
      </c>
      <c r="W87" s="118">
        <f t="shared" si="6"/>
        <v>30200.3078838</v>
      </c>
      <c r="X87" s="118">
        <v>9298.7566666666662</v>
      </c>
      <c r="Y87" s="133">
        <f t="shared" si="7"/>
        <v>39499.064550466668</v>
      </c>
    </row>
    <row r="88" spans="1:25" s="115" customFormat="1" ht="13" x14ac:dyDescent="0.3">
      <c r="A88" s="115">
        <v>83</v>
      </c>
      <c r="B88" s="115" t="s">
        <v>38</v>
      </c>
      <c r="C88" s="132">
        <v>166188.45270143662</v>
      </c>
      <c r="D88" s="118">
        <v>102290.10187956337</v>
      </c>
      <c r="E88" s="118">
        <v>91112.25</v>
      </c>
      <c r="F88" s="118">
        <v>35746.677500000005</v>
      </c>
      <c r="G88" s="118">
        <v>49.929166666666674</v>
      </c>
      <c r="H88" s="118">
        <v>646.39780919999987</v>
      </c>
      <c r="I88" s="118">
        <v>603.01200000000006</v>
      </c>
      <c r="J88" s="118">
        <v>0</v>
      </c>
      <c r="K88" s="118">
        <f t="shared" si="4"/>
        <v>396636.82105686661</v>
      </c>
      <c r="L88" s="118">
        <v>600049.34166666679</v>
      </c>
      <c r="M88" s="118">
        <f t="shared" si="5"/>
        <v>996686.16272353334</v>
      </c>
      <c r="N88" s="132">
        <v>114412.4122284</v>
      </c>
      <c r="O88" s="118">
        <v>90446.186400000006</v>
      </c>
      <c r="P88" s="118">
        <v>72421.650000000009</v>
      </c>
      <c r="Q88" s="118">
        <v>91112.25</v>
      </c>
      <c r="R88" s="118">
        <v>35746.677500000005</v>
      </c>
      <c r="S88" s="118">
        <v>49.929166666666674</v>
      </c>
      <c r="T88" s="118">
        <v>646.39780919999987</v>
      </c>
      <c r="U88" s="118">
        <v>603.01200000000006</v>
      </c>
      <c r="V88" s="118">
        <v>0</v>
      </c>
      <c r="W88" s="118">
        <f t="shared" si="6"/>
        <v>405438.51510426664</v>
      </c>
      <c r="X88" s="118">
        <v>600049.34166666679</v>
      </c>
      <c r="Y88" s="133">
        <f t="shared" si="7"/>
        <v>1005487.8567709334</v>
      </c>
    </row>
    <row r="89" spans="1:25" s="115" customFormat="1" ht="13" x14ac:dyDescent="0.3">
      <c r="A89" s="115">
        <v>84</v>
      </c>
      <c r="B89" s="115" t="s">
        <v>38</v>
      </c>
      <c r="C89" s="132">
        <v>165454.71781132394</v>
      </c>
      <c r="D89" s="118">
        <v>58524.355815676063</v>
      </c>
      <c r="E89" s="118">
        <v>68026.015800000008</v>
      </c>
      <c r="F89" s="118">
        <v>29263.349166666667</v>
      </c>
      <c r="G89" s="118">
        <v>42.706666666666671</v>
      </c>
      <c r="H89" s="118">
        <v>492.98136840000001</v>
      </c>
      <c r="I89" s="118">
        <v>472.62599999999998</v>
      </c>
      <c r="J89" s="118">
        <v>0</v>
      </c>
      <c r="K89" s="118">
        <f t="shared" si="4"/>
        <v>322276.75262873335</v>
      </c>
      <c r="L89" s="118">
        <v>485445.22583333333</v>
      </c>
      <c r="M89" s="118">
        <f t="shared" si="5"/>
        <v>807721.97846206673</v>
      </c>
      <c r="N89" s="132">
        <v>87257.702206800008</v>
      </c>
      <c r="O89" s="118">
        <v>91844.313049999997</v>
      </c>
      <c r="P89" s="118">
        <v>40100.922119999988</v>
      </c>
      <c r="Q89" s="118">
        <v>68026.015800000008</v>
      </c>
      <c r="R89" s="118">
        <v>29263.349166666667</v>
      </c>
      <c r="S89" s="118">
        <v>42.706666666666671</v>
      </c>
      <c r="T89" s="118">
        <v>492.98136840000001</v>
      </c>
      <c r="U89" s="118">
        <v>472.62599999999998</v>
      </c>
      <c r="V89" s="118">
        <v>0</v>
      </c>
      <c r="W89" s="118">
        <f t="shared" si="6"/>
        <v>317500.6163785333</v>
      </c>
      <c r="X89" s="118">
        <v>485445.22583333333</v>
      </c>
      <c r="Y89" s="133">
        <f t="shared" si="7"/>
        <v>802945.84221186663</v>
      </c>
    </row>
    <row r="90" spans="1:25" s="115" customFormat="1" ht="13" x14ac:dyDescent="0.3">
      <c r="A90" s="115">
        <v>85</v>
      </c>
      <c r="B90" s="115" t="s">
        <v>38</v>
      </c>
      <c r="C90" s="132">
        <v>278898.92710254935</v>
      </c>
      <c r="D90" s="118">
        <v>97748.577105450691</v>
      </c>
      <c r="E90" s="118">
        <v>87137.803299999985</v>
      </c>
      <c r="F90" s="118">
        <v>49568.766666666663</v>
      </c>
      <c r="G90" s="118">
        <v>71.142499999999998</v>
      </c>
      <c r="H90" s="118">
        <v>834.4576775999999</v>
      </c>
      <c r="I90" s="118">
        <v>794.52751999999998</v>
      </c>
      <c r="J90" s="118">
        <v>0</v>
      </c>
      <c r="K90" s="118">
        <f t="shared" si="4"/>
        <v>515054.20187226665</v>
      </c>
      <c r="L90" s="118">
        <v>820897.87249999994</v>
      </c>
      <c r="M90" s="118">
        <f t="shared" si="5"/>
        <v>1335952.0743722667</v>
      </c>
      <c r="N90" s="132">
        <v>147699.00893519996</v>
      </c>
      <c r="O90" s="118">
        <v>154776.124075</v>
      </c>
      <c r="P90" s="118">
        <v>66857.42462000002</v>
      </c>
      <c r="Q90" s="118">
        <v>87137.803299999985</v>
      </c>
      <c r="R90" s="118">
        <v>49568.766666666663</v>
      </c>
      <c r="S90" s="118">
        <v>71.142499999999998</v>
      </c>
      <c r="T90" s="118">
        <v>834.4576775999999</v>
      </c>
      <c r="U90" s="118">
        <v>794.52751999999998</v>
      </c>
      <c r="V90" s="118">
        <v>0</v>
      </c>
      <c r="W90" s="118">
        <f t="shared" si="6"/>
        <v>507739.25529446662</v>
      </c>
      <c r="X90" s="118">
        <v>820897.87249999994</v>
      </c>
      <c r="Y90" s="133">
        <f t="shared" si="7"/>
        <v>1328637.1277944664</v>
      </c>
    </row>
    <row r="91" spans="1:25" s="115" customFormat="1" ht="13" x14ac:dyDescent="0.3">
      <c r="A91" s="115">
        <v>86</v>
      </c>
      <c r="B91" s="115" t="s">
        <v>38</v>
      </c>
      <c r="C91" s="132">
        <v>105933.67314164787</v>
      </c>
      <c r="D91" s="118">
        <v>51442.135354352118</v>
      </c>
      <c r="E91" s="118">
        <v>63717.41119999998</v>
      </c>
      <c r="F91" s="118">
        <v>21676.177500000002</v>
      </c>
      <c r="G91" s="118">
        <v>30.631666666666664</v>
      </c>
      <c r="H91" s="118">
        <v>376.32495719999997</v>
      </c>
      <c r="I91" s="118">
        <v>384.25119999999998</v>
      </c>
      <c r="J91" s="118">
        <v>0</v>
      </c>
      <c r="K91" s="118">
        <f t="shared" si="4"/>
        <v>243560.60501986661</v>
      </c>
      <c r="L91" s="118">
        <v>362281.19583333336</v>
      </c>
      <c r="M91" s="118">
        <f t="shared" si="5"/>
        <v>605841.80085320002</v>
      </c>
      <c r="N91" s="132">
        <v>66609.517424399994</v>
      </c>
      <c r="O91" s="118">
        <v>58079.507525000001</v>
      </c>
      <c r="P91" s="118">
        <v>35865.8272</v>
      </c>
      <c r="Q91" s="118">
        <v>63717.41119999998</v>
      </c>
      <c r="R91" s="118">
        <v>21676.177500000002</v>
      </c>
      <c r="S91" s="118">
        <v>30.631666666666664</v>
      </c>
      <c r="T91" s="118">
        <v>376.32495719999997</v>
      </c>
      <c r="U91" s="118">
        <v>384.25119999999998</v>
      </c>
      <c r="V91" s="118">
        <v>0</v>
      </c>
      <c r="W91" s="118">
        <f t="shared" si="6"/>
        <v>246739.64867326661</v>
      </c>
      <c r="X91" s="118">
        <v>362281.19583333336</v>
      </c>
      <c r="Y91" s="133">
        <f t="shared" si="7"/>
        <v>609020.84450659994</v>
      </c>
    </row>
    <row r="92" spans="1:25" s="115" customFormat="1" ht="13" x14ac:dyDescent="0.3">
      <c r="A92" s="115">
        <v>87</v>
      </c>
      <c r="B92" s="115" t="s">
        <v>38</v>
      </c>
      <c r="C92" s="132">
        <v>108579.01020626514</v>
      </c>
      <c r="D92" s="118">
        <v>59392.246257897357</v>
      </c>
      <c r="E92" s="118">
        <v>69262.5</v>
      </c>
      <c r="F92" s="118">
        <v>21171.3</v>
      </c>
      <c r="G92" s="118">
        <v>29.560000000000002</v>
      </c>
      <c r="H92" s="118">
        <v>395.42016919499997</v>
      </c>
      <c r="I92" s="118">
        <v>365.46191193333334</v>
      </c>
      <c r="J92" s="118">
        <v>0</v>
      </c>
      <c r="K92" s="118">
        <f t="shared" si="4"/>
        <v>259195.49854529079</v>
      </c>
      <c r="L92" s="118">
        <v>358340.85833333334</v>
      </c>
      <c r="M92" s="118">
        <f t="shared" si="5"/>
        <v>617536.35687862406</v>
      </c>
      <c r="N92" s="132">
        <v>69989.369947514992</v>
      </c>
      <c r="O92" s="118">
        <v>59414.073483333341</v>
      </c>
      <c r="P92" s="118">
        <v>41832</v>
      </c>
      <c r="Q92" s="118">
        <v>69262.5</v>
      </c>
      <c r="R92" s="118">
        <v>21171.3</v>
      </c>
      <c r="S92" s="118">
        <v>29.560000000000002</v>
      </c>
      <c r="T92" s="118">
        <v>395.42016919499997</v>
      </c>
      <c r="U92" s="118">
        <v>365.46191193333334</v>
      </c>
      <c r="V92" s="118">
        <v>0</v>
      </c>
      <c r="W92" s="118">
        <f t="shared" si="6"/>
        <v>262459.68551197666</v>
      </c>
      <c r="X92" s="118">
        <v>358340.85833333334</v>
      </c>
      <c r="Y92" s="133">
        <f t="shared" si="7"/>
        <v>620800.54384530999</v>
      </c>
    </row>
    <row r="93" spans="1:25" s="115" customFormat="1" ht="13" x14ac:dyDescent="0.3">
      <c r="A93" s="115">
        <v>88</v>
      </c>
      <c r="B93" s="115" t="s">
        <v>38</v>
      </c>
      <c r="C93" s="132">
        <v>229141.87081373236</v>
      </c>
      <c r="D93" s="118">
        <v>90690.758436267613</v>
      </c>
      <c r="E93" s="118">
        <v>84806.241999999984</v>
      </c>
      <c r="F93" s="118">
        <v>38623.926666666674</v>
      </c>
      <c r="G93" s="118">
        <v>52.374999999999993</v>
      </c>
      <c r="H93" s="118">
        <v>629.95004999999992</v>
      </c>
      <c r="I93" s="118">
        <v>657.62903999999992</v>
      </c>
      <c r="J93" s="118">
        <v>0</v>
      </c>
      <c r="K93" s="118">
        <f t="shared" si="4"/>
        <v>444602.75200666668</v>
      </c>
      <c r="L93" s="118">
        <v>629995.98</v>
      </c>
      <c r="M93" s="118">
        <f t="shared" si="5"/>
        <v>1074598.7320066667</v>
      </c>
      <c r="N93" s="132">
        <v>111501.15884999999</v>
      </c>
      <c r="O93" s="118">
        <v>127827.43364166666</v>
      </c>
      <c r="P93" s="118">
        <v>63593.238800000014</v>
      </c>
      <c r="Q93" s="118">
        <v>84806.241999999984</v>
      </c>
      <c r="R93" s="118">
        <v>38623.926666666674</v>
      </c>
      <c r="S93" s="118">
        <v>52.374999999999993</v>
      </c>
      <c r="T93" s="118">
        <v>629.95004999999992</v>
      </c>
      <c r="U93" s="118">
        <v>657.62903999999992</v>
      </c>
      <c r="V93" s="118">
        <v>0</v>
      </c>
      <c r="W93" s="118">
        <f t="shared" si="6"/>
        <v>427691.95404833334</v>
      </c>
      <c r="X93" s="118">
        <v>629995.98</v>
      </c>
      <c r="Y93" s="133">
        <f t="shared" si="7"/>
        <v>1057687.9340483332</v>
      </c>
    </row>
    <row r="94" spans="1:25" s="115" customFormat="1" ht="13" x14ac:dyDescent="0.3">
      <c r="A94" s="115">
        <v>89</v>
      </c>
      <c r="B94" s="115" t="s">
        <v>38</v>
      </c>
      <c r="C94" s="132">
        <v>88316.893270014087</v>
      </c>
      <c r="D94" s="118">
        <v>32417.689662985915</v>
      </c>
      <c r="E94" s="118">
        <v>48404.727359999997</v>
      </c>
      <c r="F94" s="118">
        <v>16685.516666666666</v>
      </c>
      <c r="G94" s="118">
        <v>24.599999999999994</v>
      </c>
      <c r="H94" s="118">
        <v>337.85924159999996</v>
      </c>
      <c r="I94" s="118">
        <v>581.33573333333322</v>
      </c>
      <c r="J94" s="118">
        <v>0</v>
      </c>
      <c r="K94" s="118">
        <f t="shared" si="4"/>
        <v>186768.6219346</v>
      </c>
      <c r="L94" s="118">
        <v>298098.51166666666</v>
      </c>
      <c r="M94" s="118">
        <f t="shared" si="5"/>
        <v>484867.13360126666</v>
      </c>
      <c r="N94" s="132">
        <v>59801.08576319999</v>
      </c>
      <c r="O94" s="118">
        <v>48132.963191666662</v>
      </c>
      <c r="P94" s="118">
        <v>21510.57216</v>
      </c>
      <c r="Q94" s="118">
        <v>48404.727359999997</v>
      </c>
      <c r="R94" s="118">
        <v>16685.516666666666</v>
      </c>
      <c r="S94" s="118">
        <v>24.599999999999994</v>
      </c>
      <c r="T94" s="118">
        <v>337.85924159999996</v>
      </c>
      <c r="U94" s="118">
        <v>581.33573333333322</v>
      </c>
      <c r="V94" s="118">
        <v>0</v>
      </c>
      <c r="W94" s="118">
        <f t="shared" si="6"/>
        <v>195478.66011646666</v>
      </c>
      <c r="X94" s="118">
        <v>298098.51166666666</v>
      </c>
      <c r="Y94" s="133">
        <f t="shared" si="7"/>
        <v>493577.17178313329</v>
      </c>
    </row>
    <row r="95" spans="1:25" s="115" customFormat="1" ht="13" x14ac:dyDescent="0.3">
      <c r="A95" s="115">
        <v>90</v>
      </c>
      <c r="B95" s="115" t="s">
        <v>38</v>
      </c>
      <c r="C95" s="132">
        <v>325696.19612788729</v>
      </c>
      <c r="D95" s="118">
        <v>117121.06678211268</v>
      </c>
      <c r="E95" s="118">
        <v>96217.4804</v>
      </c>
      <c r="F95" s="118">
        <v>62093.452499999992</v>
      </c>
      <c r="G95" s="118">
        <v>83.544166666666655</v>
      </c>
      <c r="H95" s="118">
        <v>1049.5516679999998</v>
      </c>
      <c r="I95" s="118">
        <v>1004.5488000000001</v>
      </c>
      <c r="J95" s="118">
        <v>0</v>
      </c>
      <c r="K95" s="118">
        <f t="shared" si="4"/>
        <v>603265.84044466668</v>
      </c>
      <c r="L95" s="118">
        <v>1022103.025</v>
      </c>
      <c r="M95" s="118">
        <f t="shared" si="5"/>
        <v>1625368.8654446667</v>
      </c>
      <c r="N95" s="132">
        <v>185770.64523599998</v>
      </c>
      <c r="O95" s="118">
        <v>179850.16516666664</v>
      </c>
      <c r="P95" s="118">
        <v>79568.972560000009</v>
      </c>
      <c r="Q95" s="118">
        <v>96217.4804</v>
      </c>
      <c r="R95" s="118">
        <v>62093.452499999992</v>
      </c>
      <c r="S95" s="118">
        <v>83.544166666666655</v>
      </c>
      <c r="T95" s="118">
        <v>1049.5516679999998</v>
      </c>
      <c r="U95" s="118">
        <v>1004.5488000000001</v>
      </c>
      <c r="V95" s="118">
        <v>0</v>
      </c>
      <c r="W95" s="118">
        <f t="shared" si="6"/>
        <v>605638.36049733323</v>
      </c>
      <c r="X95" s="118">
        <v>1022103.025</v>
      </c>
      <c r="Y95" s="133">
        <f t="shared" si="7"/>
        <v>1627741.3854973332</v>
      </c>
    </row>
    <row r="96" spans="1:25" s="115" customFormat="1" ht="13" x14ac:dyDescent="0.3">
      <c r="A96" s="115">
        <v>91</v>
      </c>
      <c r="B96" s="115" t="s">
        <v>38</v>
      </c>
      <c r="C96" s="132">
        <v>107.07075853521127</v>
      </c>
      <c r="D96" s="118">
        <v>35821.832952798126</v>
      </c>
      <c r="E96" s="118">
        <v>29286.342973333332</v>
      </c>
      <c r="F96" s="118">
        <v>453.18416666666667</v>
      </c>
      <c r="G96" s="118">
        <v>0</v>
      </c>
      <c r="H96" s="118">
        <v>5.2975775999999994</v>
      </c>
      <c r="I96" s="118">
        <v>305.19837333333334</v>
      </c>
      <c r="J96" s="118">
        <v>0</v>
      </c>
      <c r="K96" s="118">
        <f t="shared" si="4"/>
        <v>65978.926802266666</v>
      </c>
      <c r="L96" s="118">
        <v>7473.1033333333326</v>
      </c>
      <c r="M96" s="118">
        <f t="shared" si="5"/>
        <v>73452.030135599998</v>
      </c>
      <c r="N96" s="132">
        <v>937.67123519999984</v>
      </c>
      <c r="O96" s="118">
        <v>0</v>
      </c>
      <c r="P96" s="118">
        <v>27757.476413333337</v>
      </c>
      <c r="Q96" s="118">
        <v>29286.342973333332</v>
      </c>
      <c r="R96" s="118">
        <v>453.18416666666667</v>
      </c>
      <c r="S96" s="118">
        <v>0</v>
      </c>
      <c r="T96" s="118">
        <v>5.2975775999999994</v>
      </c>
      <c r="U96" s="118">
        <v>305.19837333333334</v>
      </c>
      <c r="V96" s="118">
        <v>0</v>
      </c>
      <c r="W96" s="118">
        <f t="shared" si="6"/>
        <v>58745.170739466674</v>
      </c>
      <c r="X96" s="118">
        <v>7473.1033333333326</v>
      </c>
      <c r="Y96" s="133">
        <f t="shared" si="7"/>
        <v>66218.274072800006</v>
      </c>
    </row>
    <row r="97" spans="1:25" s="115" customFormat="1" ht="13" x14ac:dyDescent="0.3">
      <c r="A97" s="115">
        <v>92</v>
      </c>
      <c r="B97" s="115" t="s">
        <v>38</v>
      </c>
      <c r="C97" s="132">
        <v>11107.251948158451</v>
      </c>
      <c r="D97" s="118">
        <v>6843.1358014665484</v>
      </c>
      <c r="E97" s="118">
        <v>21510.263200000005</v>
      </c>
      <c r="F97" s="118">
        <v>2087.5558333333333</v>
      </c>
      <c r="G97" s="118">
        <v>2.3458333333333332</v>
      </c>
      <c r="H97" s="118">
        <v>38.420003549999997</v>
      </c>
      <c r="I97" s="118">
        <v>64.922083333333333</v>
      </c>
      <c r="J97" s="118">
        <v>0</v>
      </c>
      <c r="K97" s="118">
        <f t="shared" si="4"/>
        <v>41653.894703175007</v>
      </c>
      <c r="L97" s="118">
        <v>34533.730833333335</v>
      </c>
      <c r="M97" s="118">
        <f t="shared" si="5"/>
        <v>76187.625536508334</v>
      </c>
      <c r="N97" s="132">
        <v>6800.3406283500008</v>
      </c>
      <c r="O97" s="118">
        <v>6102.0871083333341</v>
      </c>
      <c r="P97" s="118">
        <v>4897.2257599999994</v>
      </c>
      <c r="Q97" s="118">
        <v>21510.263200000005</v>
      </c>
      <c r="R97" s="118">
        <v>2087.5558333333333</v>
      </c>
      <c r="S97" s="118">
        <v>2.3458333333333332</v>
      </c>
      <c r="T97" s="118">
        <v>38.420003549999997</v>
      </c>
      <c r="U97" s="118">
        <v>64.922083333333333</v>
      </c>
      <c r="V97" s="118">
        <v>0</v>
      </c>
      <c r="W97" s="118">
        <f t="shared" si="6"/>
        <v>41503.160450233343</v>
      </c>
      <c r="X97" s="118">
        <v>34533.730833333335</v>
      </c>
      <c r="Y97" s="133">
        <f t="shared" si="7"/>
        <v>76036.891283566685</v>
      </c>
    </row>
    <row r="98" spans="1:25" s="115" customFormat="1" ht="13" x14ac:dyDescent="0.3">
      <c r="A98" s="115">
        <v>93</v>
      </c>
      <c r="B98" s="115" t="s">
        <v>38</v>
      </c>
      <c r="C98" s="132">
        <v>141744.04088581691</v>
      </c>
      <c r="D98" s="118">
        <v>51596.271319016443</v>
      </c>
      <c r="E98" s="118">
        <v>62889.243406666668</v>
      </c>
      <c r="F98" s="118">
        <v>26817.923333333329</v>
      </c>
      <c r="G98" s="118">
        <v>38.916666666666664</v>
      </c>
      <c r="H98" s="118">
        <v>459.0182178</v>
      </c>
      <c r="I98" s="118">
        <v>446.00567999999998</v>
      </c>
      <c r="J98" s="118">
        <v>0</v>
      </c>
      <c r="K98" s="118">
        <f t="shared" si="4"/>
        <v>283991.41950930003</v>
      </c>
      <c r="L98" s="118">
        <v>445627.57250000001</v>
      </c>
      <c r="M98" s="118">
        <f t="shared" si="5"/>
        <v>729618.99200930004</v>
      </c>
      <c r="N98" s="132">
        <v>81246.224550599989</v>
      </c>
      <c r="O98" s="118">
        <v>78244.514983333342</v>
      </c>
      <c r="P98" s="118">
        <v>35089.440773333336</v>
      </c>
      <c r="Q98" s="118">
        <v>62889.243406666668</v>
      </c>
      <c r="R98" s="118">
        <v>26817.923333333329</v>
      </c>
      <c r="S98" s="118">
        <v>38.916666666666664</v>
      </c>
      <c r="T98" s="118">
        <v>459.0182178</v>
      </c>
      <c r="U98" s="118">
        <v>446.00567999999998</v>
      </c>
      <c r="V98" s="118">
        <v>0</v>
      </c>
      <c r="W98" s="118">
        <f t="shared" si="6"/>
        <v>285231.28761173337</v>
      </c>
      <c r="X98" s="118">
        <v>445627.57250000001</v>
      </c>
      <c r="Y98" s="133">
        <f t="shared" si="7"/>
        <v>730858.86011173343</v>
      </c>
    </row>
    <row r="99" spans="1:25" s="115" customFormat="1" ht="13" x14ac:dyDescent="0.3">
      <c r="A99" s="115">
        <v>94</v>
      </c>
      <c r="B99" s="115" t="s">
        <v>38</v>
      </c>
      <c r="C99" s="132">
        <v>177210.96874098587</v>
      </c>
      <c r="D99" s="118">
        <v>73148.671514014073</v>
      </c>
      <c r="E99" s="118">
        <v>74890.937499999985</v>
      </c>
      <c r="F99" s="118">
        <v>36354.998333333329</v>
      </c>
      <c r="G99" s="118">
        <v>55.49666666666667</v>
      </c>
      <c r="H99" s="118">
        <v>653.97849600000006</v>
      </c>
      <c r="I99" s="118">
        <v>577.79784000000006</v>
      </c>
      <c r="J99" s="118">
        <v>0</v>
      </c>
      <c r="K99" s="118">
        <f t="shared" si="4"/>
        <v>362892.84909099992</v>
      </c>
      <c r="L99" s="118">
        <v>610824.1</v>
      </c>
      <c r="M99" s="118">
        <f t="shared" si="5"/>
        <v>973716.9490909999</v>
      </c>
      <c r="N99" s="132">
        <v>115754.19379199999</v>
      </c>
      <c r="O99" s="118">
        <v>96866.389816666662</v>
      </c>
      <c r="P99" s="118">
        <v>49711.8125</v>
      </c>
      <c r="Q99" s="118">
        <v>74890.937499999985</v>
      </c>
      <c r="R99" s="118">
        <v>36354.998333333329</v>
      </c>
      <c r="S99" s="118">
        <v>55.49666666666667</v>
      </c>
      <c r="T99" s="118">
        <v>653.97849600000006</v>
      </c>
      <c r="U99" s="118">
        <v>577.79784000000006</v>
      </c>
      <c r="V99" s="118">
        <v>0</v>
      </c>
      <c r="W99" s="118">
        <f t="shared" si="6"/>
        <v>374865.60494466667</v>
      </c>
      <c r="X99" s="118">
        <v>610824.1</v>
      </c>
      <c r="Y99" s="133">
        <f t="shared" si="7"/>
        <v>985689.70494466671</v>
      </c>
    </row>
    <row r="100" spans="1:25" s="115" customFormat="1" ht="13" x14ac:dyDescent="0.3">
      <c r="A100" s="115">
        <v>95</v>
      </c>
      <c r="B100" s="115" t="s">
        <v>38</v>
      </c>
      <c r="C100" s="132">
        <v>67664.57411057748</v>
      </c>
      <c r="D100" s="118">
        <v>38483.162642422532</v>
      </c>
      <c r="E100" s="118">
        <v>54463.80000000001</v>
      </c>
      <c r="F100" s="118">
        <v>13596.9475</v>
      </c>
      <c r="G100" s="118">
        <v>19.374166666666664</v>
      </c>
      <c r="H100" s="118">
        <v>248.2954896</v>
      </c>
      <c r="I100" s="118">
        <v>205.94912000000002</v>
      </c>
      <c r="J100" s="118">
        <v>0</v>
      </c>
      <c r="K100" s="118">
        <f t="shared" si="4"/>
        <v>174682.1030292667</v>
      </c>
      <c r="L100" s="118">
        <v>231765.9408333333</v>
      </c>
      <c r="M100" s="118">
        <f t="shared" si="5"/>
        <v>406448.0438626</v>
      </c>
      <c r="N100" s="132">
        <v>43948.301659199991</v>
      </c>
      <c r="O100" s="118">
        <v>37003.428724999991</v>
      </c>
      <c r="P100" s="118">
        <v>27190.799999999992</v>
      </c>
      <c r="Q100" s="118">
        <v>54463.80000000001</v>
      </c>
      <c r="R100" s="118">
        <v>13596.9475</v>
      </c>
      <c r="S100" s="118">
        <v>19.374166666666664</v>
      </c>
      <c r="T100" s="118">
        <v>248.2954896</v>
      </c>
      <c r="U100" s="118">
        <v>205.94912000000002</v>
      </c>
      <c r="V100" s="118">
        <v>0</v>
      </c>
      <c r="W100" s="118">
        <f t="shared" si="6"/>
        <v>176676.89666046665</v>
      </c>
      <c r="X100" s="118">
        <v>231765.9408333333</v>
      </c>
      <c r="Y100" s="133">
        <f t="shared" si="7"/>
        <v>408442.83749379998</v>
      </c>
    </row>
    <row r="101" spans="1:25" s="115" customFormat="1" ht="13" x14ac:dyDescent="0.3">
      <c r="A101" s="115">
        <v>96</v>
      </c>
      <c r="B101" s="115" t="s">
        <v>38</v>
      </c>
      <c r="C101" s="132">
        <v>316674.52953608445</v>
      </c>
      <c r="D101" s="118">
        <v>150129.55394991548</v>
      </c>
      <c r="E101" s="118">
        <v>110892.5</v>
      </c>
      <c r="F101" s="118">
        <v>62184.94</v>
      </c>
      <c r="G101" s="118">
        <v>81.372499999999988</v>
      </c>
      <c r="H101" s="118">
        <v>1106.7081552</v>
      </c>
      <c r="I101" s="118">
        <v>1135.7978400000002</v>
      </c>
      <c r="J101" s="118">
        <v>0</v>
      </c>
      <c r="K101" s="118">
        <f t="shared" si="4"/>
        <v>642205.40198120009</v>
      </c>
      <c r="L101" s="118">
        <v>1040136.0291666667</v>
      </c>
      <c r="M101" s="118">
        <f t="shared" si="5"/>
        <v>1682341.4311478669</v>
      </c>
      <c r="N101" s="132">
        <v>195887.34347039997</v>
      </c>
      <c r="O101" s="118">
        <v>173838.96098333335</v>
      </c>
      <c r="P101" s="118">
        <v>104580</v>
      </c>
      <c r="Q101" s="118">
        <v>110892.5</v>
      </c>
      <c r="R101" s="118">
        <v>62184.94</v>
      </c>
      <c r="S101" s="118">
        <v>81.372499999999988</v>
      </c>
      <c r="T101" s="118">
        <v>1106.7081552</v>
      </c>
      <c r="U101" s="118">
        <v>1135.7978400000002</v>
      </c>
      <c r="V101" s="118">
        <v>0</v>
      </c>
      <c r="W101" s="118">
        <f t="shared" si="6"/>
        <v>649707.62294893339</v>
      </c>
      <c r="X101" s="118">
        <v>1040136.0291666667</v>
      </c>
      <c r="Y101" s="133">
        <f t="shared" si="7"/>
        <v>1689843.6521156002</v>
      </c>
    </row>
    <row r="102" spans="1:25" s="115" customFormat="1" ht="13" x14ac:dyDescent="0.3">
      <c r="A102" s="115">
        <v>97</v>
      </c>
      <c r="B102" s="115" t="s">
        <v>38</v>
      </c>
      <c r="C102" s="132">
        <v>15431.066111112674</v>
      </c>
      <c r="D102" s="118">
        <v>6555.3568758873253</v>
      </c>
      <c r="E102" s="118">
        <v>20843.344200000003</v>
      </c>
      <c r="F102" s="118">
        <v>2958.2966666666666</v>
      </c>
      <c r="G102" s="118">
        <v>5.0558333333333332</v>
      </c>
      <c r="H102" s="118">
        <v>52.017194399999994</v>
      </c>
      <c r="I102" s="118">
        <v>48.068600000000004</v>
      </c>
      <c r="J102" s="118">
        <v>0</v>
      </c>
      <c r="K102" s="118">
        <f t="shared" si="4"/>
        <v>45893.205481400008</v>
      </c>
      <c r="L102" s="118">
        <v>50219.42500000001</v>
      </c>
      <c r="M102" s="118">
        <f t="shared" si="5"/>
        <v>96112.630481400018</v>
      </c>
      <c r="N102" s="132">
        <v>9207.0434088000002</v>
      </c>
      <c r="O102" s="118">
        <v>8493.7210749999995</v>
      </c>
      <c r="P102" s="118">
        <v>4526.4315600000018</v>
      </c>
      <c r="Q102" s="118">
        <v>20843.344200000003</v>
      </c>
      <c r="R102" s="118">
        <v>2958.2966666666666</v>
      </c>
      <c r="S102" s="118">
        <v>5.0558333333333332</v>
      </c>
      <c r="T102" s="118">
        <v>52.017194399999994</v>
      </c>
      <c r="U102" s="118">
        <v>48.068600000000004</v>
      </c>
      <c r="V102" s="118">
        <v>0</v>
      </c>
      <c r="W102" s="118">
        <f t="shared" si="6"/>
        <v>46133.978538200005</v>
      </c>
      <c r="X102" s="118">
        <v>50219.42500000001</v>
      </c>
      <c r="Y102" s="133">
        <f t="shared" si="7"/>
        <v>96353.403538200015</v>
      </c>
    </row>
    <row r="103" spans="1:25" s="115" customFormat="1" ht="13" x14ac:dyDescent="0.3">
      <c r="A103" s="115">
        <v>98</v>
      </c>
      <c r="B103" s="115" t="s">
        <v>38</v>
      </c>
      <c r="C103" s="132">
        <v>104390.55227885918</v>
      </c>
      <c r="D103" s="118">
        <v>35588.844463140842</v>
      </c>
      <c r="E103" s="118">
        <v>51051.369735000015</v>
      </c>
      <c r="F103" s="118">
        <v>19234.0425</v>
      </c>
      <c r="G103" s="118">
        <v>26.221666666666668</v>
      </c>
      <c r="H103" s="118">
        <v>336.12179039999995</v>
      </c>
      <c r="I103" s="118">
        <v>322.30079999999998</v>
      </c>
      <c r="J103" s="118">
        <v>0</v>
      </c>
      <c r="K103" s="118">
        <f t="shared" si="4"/>
        <v>210949.45323406672</v>
      </c>
      <c r="L103" s="118">
        <v>320623.15833333338</v>
      </c>
      <c r="M103" s="118">
        <f t="shared" si="5"/>
        <v>531572.61156740016</v>
      </c>
      <c r="N103" s="132">
        <v>59493.55690079998</v>
      </c>
      <c r="O103" s="118">
        <v>57647.983091666654</v>
      </c>
      <c r="P103" s="118">
        <v>23991.732660000005</v>
      </c>
      <c r="Q103" s="118">
        <v>51051.369735000015</v>
      </c>
      <c r="R103" s="118">
        <v>19234.0425</v>
      </c>
      <c r="S103" s="118">
        <v>26.221666666666668</v>
      </c>
      <c r="T103" s="118">
        <v>336.12179039999995</v>
      </c>
      <c r="U103" s="118">
        <v>322.30079999999998</v>
      </c>
      <c r="V103" s="118">
        <v>0</v>
      </c>
      <c r="W103" s="118">
        <f t="shared" si="6"/>
        <v>212103.32914453335</v>
      </c>
      <c r="X103" s="118">
        <v>320623.15833333338</v>
      </c>
      <c r="Y103" s="133">
        <f t="shared" si="7"/>
        <v>532726.4874778667</v>
      </c>
    </row>
    <row r="104" spans="1:25" s="115" customFormat="1" ht="13" x14ac:dyDescent="0.3">
      <c r="A104" s="115">
        <v>99</v>
      </c>
      <c r="B104" s="115" t="s">
        <v>38</v>
      </c>
      <c r="C104" s="132">
        <v>15196.565716521125</v>
      </c>
      <c r="D104" s="118">
        <v>7608.8457141455401</v>
      </c>
      <c r="E104" s="118">
        <v>22236.364033333328</v>
      </c>
      <c r="F104" s="118">
        <v>3074.1308333333332</v>
      </c>
      <c r="G104" s="118">
        <v>4.2399999999999993</v>
      </c>
      <c r="H104" s="118">
        <v>56.033320799999991</v>
      </c>
      <c r="I104" s="118">
        <v>66.359840000000005</v>
      </c>
      <c r="J104" s="118">
        <v>0</v>
      </c>
      <c r="K104" s="118">
        <f t="shared" si="4"/>
        <v>48242.539458133324</v>
      </c>
      <c r="L104" s="118">
        <v>51931.41333333333</v>
      </c>
      <c r="M104" s="118">
        <f t="shared" si="5"/>
        <v>100173.95279146665</v>
      </c>
      <c r="N104" s="132">
        <v>9917.8977815999988</v>
      </c>
      <c r="O104" s="118">
        <v>8307.2624750000014</v>
      </c>
      <c r="P104" s="118">
        <v>5300.9239266666655</v>
      </c>
      <c r="Q104" s="118">
        <v>22236.364033333328</v>
      </c>
      <c r="R104" s="118">
        <v>3074.1308333333332</v>
      </c>
      <c r="S104" s="118">
        <v>4.2399999999999993</v>
      </c>
      <c r="T104" s="118">
        <v>56.033320799999991</v>
      </c>
      <c r="U104" s="118">
        <v>66.359840000000005</v>
      </c>
      <c r="V104" s="118">
        <v>0</v>
      </c>
      <c r="W104" s="118">
        <f t="shared" si="6"/>
        <v>48963.212210733327</v>
      </c>
      <c r="X104" s="118">
        <v>51931.41333333333</v>
      </c>
      <c r="Y104" s="133">
        <f t="shared" si="7"/>
        <v>100894.62554406666</v>
      </c>
    </row>
    <row r="105" spans="1:25" s="115" customFormat="1" ht="13" x14ac:dyDescent="0.3">
      <c r="A105" s="115">
        <v>100</v>
      </c>
      <c r="B105" s="115" t="s">
        <v>196</v>
      </c>
      <c r="C105" s="132">
        <v>49.379244378908453</v>
      </c>
      <c r="D105" s="118">
        <v>72225.255192547338</v>
      </c>
      <c r="E105" s="118">
        <v>24659.077325000002</v>
      </c>
      <c r="F105" s="118">
        <v>272.0575</v>
      </c>
      <c r="G105" s="118">
        <v>0</v>
      </c>
      <c r="H105" s="118">
        <v>2.4431542514999998</v>
      </c>
      <c r="I105" s="118">
        <v>47.119975199999999</v>
      </c>
      <c r="J105" s="118">
        <v>0</v>
      </c>
      <c r="K105" s="118">
        <f t="shared" si="4"/>
        <v>97255.332391377742</v>
      </c>
      <c r="L105" s="118">
        <v>3891.6025000000004</v>
      </c>
      <c r="M105" s="118">
        <f t="shared" si="5"/>
        <v>101146.93489137774</v>
      </c>
      <c r="N105" s="132">
        <v>432.43830251549997</v>
      </c>
      <c r="O105" s="118">
        <v>0</v>
      </c>
      <c r="P105" s="118">
        <v>56054.879999999997</v>
      </c>
      <c r="Q105" s="118">
        <v>24659.077325000002</v>
      </c>
      <c r="R105" s="118">
        <v>272.0575</v>
      </c>
      <c r="S105" s="118">
        <v>0</v>
      </c>
      <c r="T105" s="118">
        <v>2.4431542514999998</v>
      </c>
      <c r="U105" s="118">
        <v>47.119975199999999</v>
      </c>
      <c r="V105" s="118">
        <v>0</v>
      </c>
      <c r="W105" s="118">
        <f t="shared" si="6"/>
        <v>81468.016256966977</v>
      </c>
      <c r="X105" s="118">
        <v>3891.6025000000004</v>
      </c>
      <c r="Y105" s="133">
        <f t="shared" si="7"/>
        <v>85359.618756966971</v>
      </c>
    </row>
    <row r="106" spans="1:25" s="115" customFormat="1" ht="13" x14ac:dyDescent="0.3">
      <c r="A106" s="115">
        <v>101</v>
      </c>
      <c r="B106" s="115" t="s">
        <v>38</v>
      </c>
      <c r="C106" s="132">
        <v>102135.10177850704</v>
      </c>
      <c r="D106" s="118">
        <v>48649.68860349297</v>
      </c>
      <c r="E106" s="118">
        <v>61052.349854999986</v>
      </c>
      <c r="F106" s="118">
        <v>22183.540833333336</v>
      </c>
      <c r="G106" s="118">
        <v>34.235833333333332</v>
      </c>
      <c r="H106" s="118">
        <v>406.79294039999996</v>
      </c>
      <c r="I106" s="118">
        <v>418.19496000000009</v>
      </c>
      <c r="J106" s="118">
        <v>0</v>
      </c>
      <c r="K106" s="118">
        <f t="shared" si="4"/>
        <v>234879.90480406664</v>
      </c>
      <c r="L106" s="118">
        <v>376327.48416666669</v>
      </c>
      <c r="M106" s="118">
        <f t="shared" si="5"/>
        <v>611207.38897073339</v>
      </c>
      <c r="N106" s="132">
        <v>72002.35045079999</v>
      </c>
      <c r="O106" s="118">
        <v>55472.059199999996</v>
      </c>
      <c r="P106" s="118">
        <v>33367.399379999995</v>
      </c>
      <c r="Q106" s="118">
        <v>61052.349854999986</v>
      </c>
      <c r="R106" s="118">
        <v>22183.540833333336</v>
      </c>
      <c r="S106" s="118">
        <v>34.235833333333332</v>
      </c>
      <c r="T106" s="118">
        <v>406.79294039999996</v>
      </c>
      <c r="U106" s="118">
        <v>418.19496000000009</v>
      </c>
      <c r="V106" s="118">
        <v>0</v>
      </c>
      <c r="W106" s="118">
        <f t="shared" si="6"/>
        <v>244936.92345286661</v>
      </c>
      <c r="X106" s="118">
        <v>376327.48416666669</v>
      </c>
      <c r="Y106" s="133">
        <f t="shared" si="7"/>
        <v>621264.40761953336</v>
      </c>
    </row>
    <row r="107" spans="1:25" s="115" customFormat="1" ht="13" x14ac:dyDescent="0.3">
      <c r="A107" s="115">
        <v>102</v>
      </c>
      <c r="B107" s="115" t="s">
        <v>38</v>
      </c>
      <c r="C107" s="132">
        <v>7648.2791737323942</v>
      </c>
      <c r="D107" s="118">
        <v>24371.359077100937</v>
      </c>
      <c r="E107" s="118">
        <v>17980.082416666668</v>
      </c>
      <c r="F107" s="118">
        <v>2031.6608333333334</v>
      </c>
      <c r="G107" s="118">
        <v>0</v>
      </c>
      <c r="H107" s="118">
        <v>29.007541</v>
      </c>
      <c r="I107" s="118">
        <v>418.48406666666671</v>
      </c>
      <c r="J107" s="118">
        <v>0</v>
      </c>
      <c r="K107" s="118">
        <f t="shared" si="4"/>
        <v>52478.873108499996</v>
      </c>
      <c r="L107" s="118">
        <v>25117.450833333332</v>
      </c>
      <c r="M107" s="118">
        <f t="shared" si="5"/>
        <v>77596.323941833325</v>
      </c>
      <c r="N107" s="132">
        <v>5134.3347569999996</v>
      </c>
      <c r="O107" s="118">
        <v>4171.333333333333</v>
      </c>
      <c r="P107" s="118">
        <v>18609.507466666666</v>
      </c>
      <c r="Q107" s="118">
        <v>17980.082416666668</v>
      </c>
      <c r="R107" s="118">
        <v>2031.6608333333334</v>
      </c>
      <c r="S107" s="118">
        <v>0</v>
      </c>
      <c r="T107" s="118">
        <v>29.007541</v>
      </c>
      <c r="U107" s="118">
        <v>418.48406666666671</v>
      </c>
      <c r="V107" s="118">
        <v>0</v>
      </c>
      <c r="W107" s="118">
        <f t="shared" si="6"/>
        <v>48374.410414666665</v>
      </c>
      <c r="X107" s="118">
        <v>25117.450833333332</v>
      </c>
      <c r="Y107" s="133">
        <f t="shared" si="7"/>
        <v>73491.861248000001</v>
      </c>
    </row>
    <row r="108" spans="1:25" s="115" customFormat="1" ht="13" x14ac:dyDescent="0.3">
      <c r="A108" s="115">
        <v>103</v>
      </c>
      <c r="B108" s="115" t="s">
        <v>38</v>
      </c>
      <c r="C108" s="132">
        <v>241367.49551547886</v>
      </c>
      <c r="D108" s="118">
        <v>87248.984733187797</v>
      </c>
      <c r="E108" s="118">
        <v>82065.089533333317</v>
      </c>
      <c r="F108" s="118">
        <v>43544.166666666664</v>
      </c>
      <c r="G108" s="118">
        <v>63.817500000000017</v>
      </c>
      <c r="H108" s="118">
        <v>737.47526039999991</v>
      </c>
      <c r="I108" s="118">
        <v>687.73127999999997</v>
      </c>
      <c r="J108" s="118">
        <v>0</v>
      </c>
      <c r="K108" s="118">
        <f t="shared" si="4"/>
        <v>455714.76048906666</v>
      </c>
      <c r="L108" s="118">
        <v>722942.95666666667</v>
      </c>
      <c r="M108" s="118">
        <f t="shared" si="5"/>
        <v>1178657.7171557334</v>
      </c>
      <c r="N108" s="132">
        <v>130533.12109079999</v>
      </c>
      <c r="O108" s="118">
        <v>133765.11807499998</v>
      </c>
      <c r="P108" s="118">
        <v>59755.625346666668</v>
      </c>
      <c r="Q108" s="118">
        <v>82065.089533333317</v>
      </c>
      <c r="R108" s="118">
        <v>43544.166666666664</v>
      </c>
      <c r="S108" s="118">
        <v>63.817500000000017</v>
      </c>
      <c r="T108" s="118">
        <v>737.47526039999991</v>
      </c>
      <c r="U108" s="118">
        <v>687.73127999999997</v>
      </c>
      <c r="V108" s="118">
        <v>0</v>
      </c>
      <c r="W108" s="118">
        <f t="shared" si="6"/>
        <v>451152.14475286665</v>
      </c>
      <c r="X108" s="118">
        <v>722942.95666666667</v>
      </c>
      <c r="Y108" s="133">
        <f t="shared" si="7"/>
        <v>1174095.1014195334</v>
      </c>
    </row>
    <row r="109" spans="1:25" s="115" customFormat="1" ht="13" x14ac:dyDescent="0.3">
      <c r="A109" s="115">
        <v>104</v>
      </c>
      <c r="B109" s="115" t="s">
        <v>38</v>
      </c>
      <c r="C109" s="132">
        <v>222504.08515563383</v>
      </c>
      <c r="D109" s="118">
        <v>97701.649672699554</v>
      </c>
      <c r="E109" s="118">
        <v>41215.298788333334</v>
      </c>
      <c r="F109" s="118">
        <v>44834.248333333329</v>
      </c>
      <c r="G109" s="118">
        <v>70.536666666666676</v>
      </c>
      <c r="H109" s="118">
        <v>817.76003999999978</v>
      </c>
      <c r="I109" s="118">
        <v>756.26112000000001</v>
      </c>
      <c r="J109" s="118">
        <v>0</v>
      </c>
      <c r="K109" s="118">
        <f t="shared" si="4"/>
        <v>407899.83977666672</v>
      </c>
      <c r="L109" s="118">
        <v>761687.87749999994</v>
      </c>
      <c r="M109" s="118">
        <f t="shared" si="5"/>
        <v>1169587.7172766668</v>
      </c>
      <c r="N109" s="132">
        <v>144743.52708</v>
      </c>
      <c r="O109" s="118">
        <v>121664.54934999999</v>
      </c>
      <c r="P109" s="118">
        <v>67001.923193333321</v>
      </c>
      <c r="Q109" s="118">
        <v>41215.298788333334</v>
      </c>
      <c r="R109" s="118">
        <v>44834.248333333329</v>
      </c>
      <c r="S109" s="118">
        <v>70.536666666666676</v>
      </c>
      <c r="T109" s="118">
        <v>817.76003999999978</v>
      </c>
      <c r="U109" s="118">
        <v>756.26112000000001</v>
      </c>
      <c r="V109" s="118">
        <v>0</v>
      </c>
      <c r="W109" s="118">
        <f t="shared" si="6"/>
        <v>421104.10457166668</v>
      </c>
      <c r="X109" s="118">
        <v>761687.87749999994</v>
      </c>
      <c r="Y109" s="133">
        <f t="shared" si="7"/>
        <v>1182791.9820716665</v>
      </c>
    </row>
    <row r="110" spans="1:25" s="115" customFormat="1" ht="13" x14ac:dyDescent="0.3">
      <c r="A110" s="115">
        <v>105</v>
      </c>
      <c r="B110" s="115" t="s">
        <v>38</v>
      </c>
      <c r="C110" s="132">
        <v>285660.64591829578</v>
      </c>
      <c r="D110" s="118">
        <v>149839.81467870425</v>
      </c>
      <c r="E110" s="118">
        <v>110892.5</v>
      </c>
      <c r="F110" s="118">
        <v>57847.125833333324</v>
      </c>
      <c r="G110" s="118">
        <v>96.450833333333364</v>
      </c>
      <c r="H110" s="118">
        <v>1085.9463503999998</v>
      </c>
      <c r="I110" s="118">
        <v>916.28063999999995</v>
      </c>
      <c r="J110" s="118">
        <v>0</v>
      </c>
      <c r="K110" s="118">
        <f t="shared" si="4"/>
        <v>606338.76425406674</v>
      </c>
      <c r="L110" s="118">
        <v>1006463.5241666666</v>
      </c>
      <c r="M110" s="118">
        <f t="shared" si="5"/>
        <v>1612802.2884207333</v>
      </c>
      <c r="N110" s="132">
        <v>192212.5040208</v>
      </c>
      <c r="O110" s="118">
        <v>155767.75429166667</v>
      </c>
      <c r="P110" s="118">
        <v>104580</v>
      </c>
      <c r="Q110" s="118">
        <v>110892.5</v>
      </c>
      <c r="R110" s="118">
        <v>57847.125833333324</v>
      </c>
      <c r="S110" s="118">
        <v>96.450833333333364</v>
      </c>
      <c r="T110" s="118">
        <v>1085.9463503999998</v>
      </c>
      <c r="U110" s="118">
        <v>916.28063999999995</v>
      </c>
      <c r="V110" s="118">
        <v>0</v>
      </c>
      <c r="W110" s="118">
        <f t="shared" si="6"/>
        <v>623398.56196953333</v>
      </c>
      <c r="X110" s="118">
        <v>1006463.5241666666</v>
      </c>
      <c r="Y110" s="133">
        <f t="shared" si="7"/>
        <v>1629862.0861362</v>
      </c>
    </row>
    <row r="111" spans="1:25" s="115" customFormat="1" ht="13" x14ac:dyDescent="0.3">
      <c r="A111" s="115">
        <v>106</v>
      </c>
      <c r="B111" s="115" t="s">
        <v>38</v>
      </c>
      <c r="C111" s="132">
        <v>32457.244389845069</v>
      </c>
      <c r="D111" s="118">
        <v>12416.250622154928</v>
      </c>
      <c r="E111" s="118">
        <v>27750</v>
      </c>
      <c r="F111" s="118">
        <v>6509.520833333333</v>
      </c>
      <c r="G111" s="118">
        <v>8.548333333333332</v>
      </c>
      <c r="H111" s="118">
        <v>117.62118839999998</v>
      </c>
      <c r="I111" s="118">
        <v>95.244399999999999</v>
      </c>
      <c r="J111" s="118">
        <v>0</v>
      </c>
      <c r="K111" s="118">
        <f t="shared" si="4"/>
        <v>79354.429767066656</v>
      </c>
      <c r="L111" s="118">
        <v>109656.83916666666</v>
      </c>
      <c r="M111" s="118">
        <f t="shared" si="5"/>
        <v>189011.26893373331</v>
      </c>
      <c r="N111" s="132">
        <v>20818.950346799997</v>
      </c>
      <c r="O111" s="118">
        <v>17767.429341666666</v>
      </c>
      <c r="P111" s="118">
        <v>8366.3999999999978</v>
      </c>
      <c r="Q111" s="118">
        <v>27750</v>
      </c>
      <c r="R111" s="118">
        <v>6509.520833333333</v>
      </c>
      <c r="S111" s="118">
        <v>8.548333333333332</v>
      </c>
      <c r="T111" s="118">
        <v>117.62118839999998</v>
      </c>
      <c r="U111" s="118">
        <v>95.244399999999999</v>
      </c>
      <c r="V111" s="118">
        <v>0</v>
      </c>
      <c r="W111" s="118">
        <f t="shared" si="6"/>
        <v>81433.714443533318</v>
      </c>
      <c r="X111" s="118">
        <v>109656.83916666666</v>
      </c>
      <c r="Y111" s="133">
        <f t="shared" si="7"/>
        <v>191090.55361019998</v>
      </c>
    </row>
    <row r="112" spans="1:25" s="115" customFormat="1" ht="13" x14ac:dyDescent="0.3">
      <c r="A112" s="115">
        <v>107</v>
      </c>
      <c r="B112" s="115" t="s">
        <v>38</v>
      </c>
      <c r="C112" s="132">
        <v>1105.6422966061973</v>
      </c>
      <c r="D112" s="118">
        <v>480.04610938046949</v>
      </c>
      <c r="E112" s="118">
        <v>13302.883638666666</v>
      </c>
      <c r="F112" s="118">
        <v>202.86833333333334</v>
      </c>
      <c r="G112" s="118">
        <v>0.32</v>
      </c>
      <c r="H112" s="118">
        <v>3.5682371839999996</v>
      </c>
      <c r="I112" s="118">
        <v>3.7722391333333327</v>
      </c>
      <c r="J112" s="118">
        <v>0</v>
      </c>
      <c r="K112" s="118">
        <f t="shared" si="4"/>
        <v>15099.100854303999</v>
      </c>
      <c r="L112" s="118">
        <v>3419.3225000000002</v>
      </c>
      <c r="M112" s="118">
        <f t="shared" si="5"/>
        <v>18518.423354303999</v>
      </c>
      <c r="N112" s="132">
        <v>631.57798156799993</v>
      </c>
      <c r="O112" s="118">
        <v>610.47463333333337</v>
      </c>
      <c r="P112" s="118">
        <v>334.07980293333327</v>
      </c>
      <c r="Q112" s="118">
        <v>13302.883638666666</v>
      </c>
      <c r="R112" s="118">
        <v>202.86833333333334</v>
      </c>
      <c r="S112" s="118">
        <v>0.32</v>
      </c>
      <c r="T112" s="118">
        <v>3.5682371839999996</v>
      </c>
      <c r="U112" s="118">
        <v>3.7722391333333327</v>
      </c>
      <c r="V112" s="118">
        <v>0</v>
      </c>
      <c r="W112" s="118">
        <f t="shared" si="6"/>
        <v>15089.544866151999</v>
      </c>
      <c r="X112" s="118">
        <v>3419.3225000000002</v>
      </c>
      <c r="Y112" s="133">
        <f t="shared" si="7"/>
        <v>18508.867366152001</v>
      </c>
    </row>
    <row r="113" spans="1:25" s="115" customFormat="1" ht="13" x14ac:dyDescent="0.3">
      <c r="A113" s="115">
        <v>108</v>
      </c>
      <c r="B113" s="115" t="s">
        <v>38</v>
      </c>
      <c r="C113" s="132">
        <v>18315.727821563803</v>
      </c>
      <c r="D113" s="118">
        <v>6896.3015777511973</v>
      </c>
      <c r="E113" s="118">
        <v>21185.762972666671</v>
      </c>
      <c r="F113" s="118">
        <v>3418.4716666666668</v>
      </c>
      <c r="G113" s="118">
        <v>4.939166666666666</v>
      </c>
      <c r="H113" s="118">
        <v>58.879271937999995</v>
      </c>
      <c r="I113" s="118">
        <v>55.535367466666663</v>
      </c>
      <c r="J113" s="118">
        <v>0</v>
      </c>
      <c r="K113" s="118">
        <f t="shared" si="4"/>
        <v>49935.617844719673</v>
      </c>
      <c r="L113" s="118">
        <v>56955.632499999985</v>
      </c>
      <c r="M113" s="118">
        <f t="shared" si="5"/>
        <v>106891.25034471965</v>
      </c>
      <c r="N113" s="132">
        <v>10421.631133026</v>
      </c>
      <c r="O113" s="118">
        <v>10115.6919</v>
      </c>
      <c r="P113" s="118">
        <v>4716.8098441333332</v>
      </c>
      <c r="Q113" s="118">
        <v>21185.762972666671</v>
      </c>
      <c r="R113" s="118">
        <v>3418.4716666666668</v>
      </c>
      <c r="S113" s="118">
        <v>4.939166666666666</v>
      </c>
      <c r="T113" s="118">
        <v>58.879271937999995</v>
      </c>
      <c r="U113" s="118">
        <v>55.535367466666663</v>
      </c>
      <c r="V113" s="118">
        <v>0</v>
      </c>
      <c r="W113" s="118">
        <f t="shared" si="6"/>
        <v>49977.721322564001</v>
      </c>
      <c r="X113" s="118">
        <v>56955.632499999985</v>
      </c>
      <c r="Y113" s="133">
        <f t="shared" si="7"/>
        <v>106933.35382256398</v>
      </c>
    </row>
    <row r="114" spans="1:25" s="115" customFormat="1" ht="13" x14ac:dyDescent="0.3">
      <c r="A114" s="115">
        <v>109</v>
      </c>
      <c r="B114" s="115" t="s">
        <v>38</v>
      </c>
      <c r="C114" s="132">
        <v>185.04634231380282</v>
      </c>
      <c r="D114" s="118">
        <v>99.932577859530511</v>
      </c>
      <c r="E114" s="118">
        <v>12829.711539999998</v>
      </c>
      <c r="F114" s="118">
        <v>36.109166666666667</v>
      </c>
      <c r="G114" s="118">
        <v>6.4166666666666664E-2</v>
      </c>
      <c r="H114" s="118">
        <v>0.60818388800000001</v>
      </c>
      <c r="I114" s="118">
        <v>0.71823486666666669</v>
      </c>
      <c r="J114" s="118">
        <v>0</v>
      </c>
      <c r="K114" s="118">
        <f t="shared" si="4"/>
        <v>13152.190212261332</v>
      </c>
      <c r="L114" s="118">
        <v>599.62250000000006</v>
      </c>
      <c r="M114" s="118">
        <f t="shared" si="5"/>
        <v>13751.812712261331</v>
      </c>
      <c r="N114" s="132">
        <v>107.64854817599998</v>
      </c>
      <c r="O114" s="118">
        <v>102.04124166666668</v>
      </c>
      <c r="P114" s="118">
        <v>71.005172000000002</v>
      </c>
      <c r="Q114" s="118">
        <v>12829.711539999998</v>
      </c>
      <c r="R114" s="118">
        <v>36.109166666666667</v>
      </c>
      <c r="S114" s="118">
        <v>6.4166666666666664E-2</v>
      </c>
      <c r="T114" s="118">
        <v>0.60818388800000001</v>
      </c>
      <c r="U114" s="118">
        <v>0.71823486666666669</v>
      </c>
      <c r="V114" s="118">
        <v>0</v>
      </c>
      <c r="W114" s="118">
        <f t="shared" si="6"/>
        <v>13147.906253930665</v>
      </c>
      <c r="X114" s="118">
        <v>599.62250000000006</v>
      </c>
      <c r="Y114" s="133">
        <f t="shared" si="7"/>
        <v>13747.528753930665</v>
      </c>
    </row>
    <row r="115" spans="1:25" s="115" customFormat="1" ht="13" x14ac:dyDescent="0.3">
      <c r="A115" s="115">
        <v>110</v>
      </c>
      <c r="B115" s="115" t="s">
        <v>38</v>
      </c>
      <c r="C115" s="132">
        <v>29545.186742816553</v>
      </c>
      <c r="D115" s="118">
        <v>12451.768996120949</v>
      </c>
      <c r="E115" s="118">
        <v>16710.778042766666</v>
      </c>
      <c r="F115" s="118">
        <v>6213.2958333333336</v>
      </c>
      <c r="G115" s="118">
        <v>22.5275</v>
      </c>
      <c r="H115" s="118">
        <v>102.28442288499998</v>
      </c>
      <c r="I115" s="118">
        <v>109.76173306666668</v>
      </c>
      <c r="J115" s="118">
        <v>0</v>
      </c>
      <c r="K115" s="118">
        <f t="shared" si="4"/>
        <v>65155.603270989173</v>
      </c>
      <c r="L115" s="118">
        <v>112095.05666666666</v>
      </c>
      <c r="M115" s="118">
        <f t="shared" si="5"/>
        <v>177250.65993765584</v>
      </c>
      <c r="N115" s="132">
        <v>18104.342850645</v>
      </c>
      <c r="O115" s="118">
        <v>16230.449433333335</v>
      </c>
      <c r="P115" s="118">
        <v>8560.1694649333349</v>
      </c>
      <c r="Q115" s="118">
        <v>16710.778042766666</v>
      </c>
      <c r="R115" s="118">
        <v>6213.2958333333336</v>
      </c>
      <c r="S115" s="118">
        <v>22.5275</v>
      </c>
      <c r="T115" s="118">
        <v>102.28442288499998</v>
      </c>
      <c r="U115" s="118">
        <v>109.76173306666668</v>
      </c>
      <c r="V115" s="118">
        <v>0</v>
      </c>
      <c r="W115" s="118">
        <f t="shared" si="6"/>
        <v>66053.609280963341</v>
      </c>
      <c r="X115" s="118">
        <v>112095.05666666666</v>
      </c>
      <c r="Y115" s="133">
        <f t="shared" si="7"/>
        <v>178148.66594763001</v>
      </c>
    </row>
    <row r="116" spans="1:25" s="115" customFormat="1" ht="13" x14ac:dyDescent="0.3">
      <c r="A116" s="115">
        <v>111</v>
      </c>
      <c r="B116" s="115" t="s">
        <v>38</v>
      </c>
      <c r="C116" s="132">
        <v>300.34348258278169</v>
      </c>
      <c r="D116" s="118">
        <v>274.86444036430163</v>
      </c>
      <c r="E116" s="118">
        <v>13064.646628666667</v>
      </c>
      <c r="F116" s="118">
        <v>65.672499999999999</v>
      </c>
      <c r="G116" s="118">
        <v>0.14916666666666667</v>
      </c>
      <c r="H116" s="118">
        <v>1.0891156365000001</v>
      </c>
      <c r="I116" s="118">
        <v>1.6585815333333336</v>
      </c>
      <c r="J116" s="118">
        <v>0</v>
      </c>
      <c r="K116" s="118">
        <f t="shared" si="4"/>
        <v>13708.42391545025</v>
      </c>
      <c r="L116" s="118">
        <v>1138.2191666666665</v>
      </c>
      <c r="M116" s="118">
        <f t="shared" si="5"/>
        <v>14846.643082116916</v>
      </c>
      <c r="N116" s="132">
        <v>192.77346766050002</v>
      </c>
      <c r="O116" s="118">
        <v>164.40267499999999</v>
      </c>
      <c r="P116" s="118">
        <v>201.6245849333333</v>
      </c>
      <c r="Q116" s="118">
        <v>13064.646628666667</v>
      </c>
      <c r="R116" s="118">
        <v>65.672499999999999</v>
      </c>
      <c r="S116" s="118">
        <v>0.14916666666666667</v>
      </c>
      <c r="T116" s="118">
        <v>1.0891156365000001</v>
      </c>
      <c r="U116" s="118">
        <v>1.6585815333333336</v>
      </c>
      <c r="V116" s="118">
        <v>0</v>
      </c>
      <c r="W116" s="118">
        <f t="shared" si="6"/>
        <v>13692.016720096999</v>
      </c>
      <c r="X116" s="118">
        <v>1138.2191666666665</v>
      </c>
      <c r="Y116" s="133">
        <f t="shared" si="7"/>
        <v>14830.235886763665</v>
      </c>
    </row>
    <row r="117" spans="1:25" s="115" customFormat="1" ht="13" x14ac:dyDescent="0.3">
      <c r="A117" s="115">
        <v>112</v>
      </c>
      <c r="B117" s="115" t="s">
        <v>38</v>
      </c>
      <c r="C117" s="132">
        <v>13.427045025774648</v>
      </c>
      <c r="D117" s="118">
        <v>58.685560255892021</v>
      </c>
      <c r="E117" s="118">
        <v>12782.674000000001</v>
      </c>
      <c r="F117" s="118">
        <v>3.0841666666666669</v>
      </c>
      <c r="G117" s="118">
        <v>3.3333333333333335E-3</v>
      </c>
      <c r="H117" s="118">
        <v>6.5971617999999996E-2</v>
      </c>
      <c r="I117" s="118">
        <v>0.30327093333333338</v>
      </c>
      <c r="J117" s="118">
        <v>0</v>
      </c>
      <c r="K117" s="118">
        <f t="shared" si="4"/>
        <v>12858.243347833002</v>
      </c>
      <c r="L117" s="118">
        <v>56.413333333333334</v>
      </c>
      <c r="M117" s="118">
        <f t="shared" si="5"/>
        <v>12914.656681166336</v>
      </c>
      <c r="N117" s="132">
        <v>11.676976386</v>
      </c>
      <c r="O117" s="118">
        <v>7.1434083333333334</v>
      </c>
      <c r="P117" s="118">
        <v>44.853200000000008</v>
      </c>
      <c r="Q117" s="118">
        <v>12782.674000000001</v>
      </c>
      <c r="R117" s="118">
        <v>3.0841666666666669</v>
      </c>
      <c r="S117" s="118">
        <v>3.3333333333333335E-3</v>
      </c>
      <c r="T117" s="118">
        <v>6.5971617999999996E-2</v>
      </c>
      <c r="U117" s="118">
        <v>0.30327093333333338</v>
      </c>
      <c r="V117" s="118">
        <v>0</v>
      </c>
      <c r="W117" s="118">
        <f t="shared" si="6"/>
        <v>12849.804327270669</v>
      </c>
      <c r="X117" s="118">
        <v>56.413333333333334</v>
      </c>
      <c r="Y117" s="133">
        <f t="shared" si="7"/>
        <v>12906.217660604003</v>
      </c>
    </row>
    <row r="118" spans="1:25" s="115" customFormat="1" ht="13" x14ac:dyDescent="0.3">
      <c r="A118" s="115">
        <v>113</v>
      </c>
      <c r="B118" s="115" t="s">
        <v>38</v>
      </c>
      <c r="C118" s="132">
        <v>261.5264411966549</v>
      </c>
      <c r="D118" s="118">
        <v>146.01361285959507</v>
      </c>
      <c r="E118" s="118">
        <v>12886.714478666667</v>
      </c>
      <c r="F118" s="118">
        <v>55.073333333333345</v>
      </c>
      <c r="G118" s="118">
        <v>8.5833333333333331E-2</v>
      </c>
      <c r="H118" s="118">
        <v>0.98547832750000008</v>
      </c>
      <c r="I118" s="118">
        <v>1.0813988333333333</v>
      </c>
      <c r="J118" s="118">
        <v>0</v>
      </c>
      <c r="K118" s="118">
        <f t="shared" si="4"/>
        <v>13351.480576550417</v>
      </c>
      <c r="L118" s="118">
        <v>930.67666666666662</v>
      </c>
      <c r="M118" s="118">
        <f t="shared" si="5"/>
        <v>14282.157243217083</v>
      </c>
      <c r="N118" s="132">
        <v>174.42966396749998</v>
      </c>
      <c r="O118" s="118">
        <v>142.71174166666665</v>
      </c>
      <c r="P118" s="118">
        <v>102.69771493333332</v>
      </c>
      <c r="Q118" s="118">
        <v>12886.714478666667</v>
      </c>
      <c r="R118" s="118">
        <v>55.073333333333345</v>
      </c>
      <c r="S118" s="118">
        <v>8.5833333333333331E-2</v>
      </c>
      <c r="T118" s="118">
        <v>0.98547832750000008</v>
      </c>
      <c r="U118" s="118">
        <v>1.0813988333333333</v>
      </c>
      <c r="V118" s="118">
        <v>0</v>
      </c>
      <c r="W118" s="118">
        <f t="shared" si="6"/>
        <v>13363.779643061667</v>
      </c>
      <c r="X118" s="118">
        <v>930.67666666666662</v>
      </c>
      <c r="Y118" s="133">
        <f t="shared" si="7"/>
        <v>14294.456309728334</v>
      </c>
    </row>
    <row r="119" spans="1:25" s="115" customFormat="1" ht="13" x14ac:dyDescent="0.3">
      <c r="A119" s="115">
        <v>114</v>
      </c>
      <c r="B119" s="115" t="s">
        <v>38</v>
      </c>
      <c r="C119" s="132">
        <v>29600.002075732398</v>
      </c>
      <c r="D119" s="118">
        <v>41863.393455267607</v>
      </c>
      <c r="E119" s="118">
        <v>58926</v>
      </c>
      <c r="F119" s="118">
        <v>5363.0491666666685</v>
      </c>
      <c r="G119" s="118">
        <v>10.004166666666668</v>
      </c>
      <c r="H119" s="118">
        <v>104.46805919999998</v>
      </c>
      <c r="I119" s="118">
        <v>159.71696</v>
      </c>
      <c r="J119" s="118">
        <v>0</v>
      </c>
      <c r="K119" s="118">
        <f t="shared" si="4"/>
        <v>136026.63388353336</v>
      </c>
      <c r="L119" s="118">
        <v>92838.320833333346</v>
      </c>
      <c r="M119" s="118">
        <f t="shared" si="5"/>
        <v>228864.95471686672</v>
      </c>
      <c r="N119" s="132">
        <v>18490.846478399999</v>
      </c>
      <c r="O119" s="118">
        <v>16236.758575</v>
      </c>
      <c r="P119" s="118">
        <v>31374</v>
      </c>
      <c r="Q119" s="118">
        <v>58926</v>
      </c>
      <c r="R119" s="118">
        <v>5363.0491666666685</v>
      </c>
      <c r="S119" s="118">
        <v>10.004166666666668</v>
      </c>
      <c r="T119" s="118">
        <v>104.46805919999998</v>
      </c>
      <c r="U119" s="118">
        <v>159.71696</v>
      </c>
      <c r="V119" s="118">
        <v>0</v>
      </c>
      <c r="W119" s="118">
        <f t="shared" si="6"/>
        <v>130664.84340593332</v>
      </c>
      <c r="X119" s="118">
        <v>92838.320833333346</v>
      </c>
      <c r="Y119" s="133">
        <f t="shared" si="7"/>
        <v>223503.16423926665</v>
      </c>
    </row>
    <row r="120" spans="1:25" s="115" customFormat="1" ht="13" x14ac:dyDescent="0.3">
      <c r="A120" s="115">
        <v>115</v>
      </c>
      <c r="B120" s="115" t="s">
        <v>38</v>
      </c>
      <c r="C120" s="132">
        <v>9167.1429821867969</v>
      </c>
      <c r="D120" s="118">
        <v>19123.425997819457</v>
      </c>
      <c r="E120" s="118">
        <v>38879.25</v>
      </c>
      <c r="F120" s="118">
        <v>1260.7124999999999</v>
      </c>
      <c r="G120" s="118">
        <v>2.7149999999999999</v>
      </c>
      <c r="H120" s="118">
        <v>27.212657707499996</v>
      </c>
      <c r="I120" s="118">
        <v>70.554725899999994</v>
      </c>
      <c r="J120" s="118">
        <v>0</v>
      </c>
      <c r="K120" s="118">
        <f t="shared" si="4"/>
        <v>68531.013863613742</v>
      </c>
      <c r="L120" s="118">
        <v>23061.765833333335</v>
      </c>
      <c r="M120" s="118">
        <f t="shared" si="5"/>
        <v>91592.77969694708</v>
      </c>
      <c r="N120" s="132">
        <v>4816.6404142274996</v>
      </c>
      <c r="O120" s="118">
        <v>5089.9130750000004</v>
      </c>
      <c r="P120" s="118">
        <v>14554.049999999997</v>
      </c>
      <c r="Q120" s="118">
        <v>38879.25</v>
      </c>
      <c r="R120" s="118">
        <v>1260.7124999999999</v>
      </c>
      <c r="S120" s="118">
        <v>2.7149999999999999</v>
      </c>
      <c r="T120" s="118">
        <v>27.212657707499996</v>
      </c>
      <c r="U120" s="118">
        <v>70.554725899999994</v>
      </c>
      <c r="V120" s="118">
        <v>0</v>
      </c>
      <c r="W120" s="118">
        <f t="shared" si="6"/>
        <v>64701.048372835001</v>
      </c>
      <c r="X120" s="118">
        <v>23061.765833333335</v>
      </c>
      <c r="Y120" s="133">
        <f t="shared" si="7"/>
        <v>87762.814206168332</v>
      </c>
    </row>
    <row r="121" spans="1:25" s="115" customFormat="1" ht="13" x14ac:dyDescent="0.3">
      <c r="A121" s="115">
        <v>116</v>
      </c>
      <c r="B121" s="115" t="s">
        <v>38</v>
      </c>
      <c r="C121" s="132">
        <v>167227.16115519716</v>
      </c>
      <c r="D121" s="118">
        <v>58352.390511802827</v>
      </c>
      <c r="E121" s="118">
        <v>20891.441689999996</v>
      </c>
      <c r="F121" s="118">
        <v>34351.144166666665</v>
      </c>
      <c r="G121" s="118">
        <v>40.070833333333333</v>
      </c>
      <c r="H121" s="118">
        <v>641.94168239999988</v>
      </c>
      <c r="I121" s="118">
        <v>511.59672</v>
      </c>
      <c r="J121" s="118">
        <v>0</v>
      </c>
      <c r="K121" s="118">
        <f t="shared" si="4"/>
        <v>282015.7467594</v>
      </c>
      <c r="L121" s="118">
        <v>581077.56000000006</v>
      </c>
      <c r="M121" s="118">
        <f t="shared" si="5"/>
        <v>863093.30675940006</v>
      </c>
      <c r="N121" s="132">
        <v>113623.67778479999</v>
      </c>
      <c r="O121" s="118">
        <v>91112.921891666672</v>
      </c>
      <c r="P121" s="118">
        <v>38353.25088</v>
      </c>
      <c r="Q121" s="118">
        <v>20891.441689999996</v>
      </c>
      <c r="R121" s="118">
        <v>34351.144166666665</v>
      </c>
      <c r="S121" s="118">
        <v>40.070833333333333</v>
      </c>
      <c r="T121" s="118">
        <v>641.94168239999988</v>
      </c>
      <c r="U121" s="118">
        <v>511.59672</v>
      </c>
      <c r="V121" s="118">
        <v>0</v>
      </c>
      <c r="W121" s="118">
        <f t="shared" si="6"/>
        <v>299526.04564886668</v>
      </c>
      <c r="X121" s="118">
        <v>581077.56000000006</v>
      </c>
      <c r="Y121" s="133">
        <f t="shared" si="7"/>
        <v>880603.60564886674</v>
      </c>
    </row>
    <row r="122" spans="1:25" s="115" customFormat="1" ht="13" x14ac:dyDescent="0.3">
      <c r="A122" s="115">
        <v>117</v>
      </c>
      <c r="B122" s="115" t="s">
        <v>38</v>
      </c>
      <c r="C122" s="132">
        <v>90069.860615617596</v>
      </c>
      <c r="D122" s="118">
        <v>54832.128007140731</v>
      </c>
      <c r="E122" s="118">
        <v>22413.921622333331</v>
      </c>
      <c r="F122" s="118">
        <v>17473.6525</v>
      </c>
      <c r="G122" s="118">
        <v>20.478333333333335</v>
      </c>
      <c r="H122" s="118">
        <v>304.86640971000003</v>
      </c>
      <c r="I122" s="118">
        <v>483.58740366666672</v>
      </c>
      <c r="J122" s="118">
        <v>0</v>
      </c>
      <c r="K122" s="118">
        <f t="shared" si="4"/>
        <v>185598.49489180165</v>
      </c>
      <c r="L122" s="118">
        <v>286471.89500000002</v>
      </c>
      <c r="M122" s="118">
        <f t="shared" si="5"/>
        <v>472070.38989180163</v>
      </c>
      <c r="N122" s="132">
        <v>53961.354518669999</v>
      </c>
      <c r="O122" s="118">
        <v>49562.270558333337</v>
      </c>
      <c r="P122" s="118">
        <v>39272.413021333334</v>
      </c>
      <c r="Q122" s="118">
        <v>22413.921622333331</v>
      </c>
      <c r="R122" s="118">
        <v>17473.6525</v>
      </c>
      <c r="S122" s="118">
        <v>20.478333333333335</v>
      </c>
      <c r="T122" s="118">
        <v>304.86640971000003</v>
      </c>
      <c r="U122" s="118">
        <v>483.58740366666672</v>
      </c>
      <c r="V122" s="118">
        <v>0</v>
      </c>
      <c r="W122" s="118">
        <f t="shared" si="6"/>
        <v>183492.54436737997</v>
      </c>
      <c r="X122" s="118">
        <v>286471.89500000002</v>
      </c>
      <c r="Y122" s="133">
        <f t="shared" si="7"/>
        <v>469964.43936737999</v>
      </c>
    </row>
    <row r="123" spans="1:25" s="115" customFormat="1" ht="13" x14ac:dyDescent="0.3">
      <c r="A123" s="115">
        <v>118</v>
      </c>
      <c r="B123" s="115" t="s">
        <v>38</v>
      </c>
      <c r="C123" s="132">
        <v>142978.79704998733</v>
      </c>
      <c r="D123" s="118">
        <v>63466.736614229339</v>
      </c>
      <c r="E123" s="118">
        <v>26070.081801000004</v>
      </c>
      <c r="F123" s="118">
        <v>28900.552500000002</v>
      </c>
      <c r="G123" s="118">
        <v>39.26</v>
      </c>
      <c r="H123" s="118">
        <v>527.89376985999991</v>
      </c>
      <c r="I123" s="118">
        <v>475.52100033333335</v>
      </c>
      <c r="J123" s="118">
        <v>0</v>
      </c>
      <c r="K123" s="118">
        <f t="shared" si="4"/>
        <v>262458.84273540997</v>
      </c>
      <c r="L123" s="118">
        <v>485477.71499999991</v>
      </c>
      <c r="M123" s="118">
        <f t="shared" si="5"/>
        <v>747936.55773540982</v>
      </c>
      <c r="N123" s="132">
        <v>93437.197265219977</v>
      </c>
      <c r="O123" s="118">
        <v>78151.598533333323</v>
      </c>
      <c r="P123" s="118">
        <v>43560.261191999991</v>
      </c>
      <c r="Q123" s="118">
        <v>26070.081801000004</v>
      </c>
      <c r="R123" s="118">
        <v>28900.552500000002</v>
      </c>
      <c r="S123" s="118">
        <v>39.26</v>
      </c>
      <c r="T123" s="118">
        <v>527.89376985999991</v>
      </c>
      <c r="U123" s="118">
        <v>475.52100033333335</v>
      </c>
      <c r="V123" s="118">
        <v>0</v>
      </c>
      <c r="W123" s="118">
        <f t="shared" si="6"/>
        <v>271162.36606174655</v>
      </c>
      <c r="X123" s="118">
        <v>485477.71499999991</v>
      </c>
      <c r="Y123" s="133">
        <f t="shared" si="7"/>
        <v>756640.08106174646</v>
      </c>
    </row>
    <row r="124" spans="1:25" s="115" customFormat="1" ht="13" x14ac:dyDescent="0.3">
      <c r="A124" s="115">
        <v>119</v>
      </c>
      <c r="B124" s="115" t="s">
        <v>38</v>
      </c>
      <c r="C124" s="132">
        <v>138272.026101</v>
      </c>
      <c r="D124" s="118">
        <v>86988.31585366666</v>
      </c>
      <c r="E124" s="118">
        <v>83360.893833333321</v>
      </c>
      <c r="F124" s="118">
        <v>29768.729166666661</v>
      </c>
      <c r="G124" s="118">
        <v>43.522500000000001</v>
      </c>
      <c r="H124" s="118">
        <v>551.38100159999988</v>
      </c>
      <c r="I124" s="118">
        <v>717.52352000000008</v>
      </c>
      <c r="J124" s="118">
        <v>0</v>
      </c>
      <c r="K124" s="118">
        <f t="shared" si="4"/>
        <v>339702.39197626669</v>
      </c>
      <c r="L124" s="118">
        <v>509187.81583333336</v>
      </c>
      <c r="M124" s="118">
        <f t="shared" si="5"/>
        <v>848890.20780960005</v>
      </c>
      <c r="N124" s="132">
        <v>97594.437283199979</v>
      </c>
      <c r="O124" s="118">
        <v>75091.039124999996</v>
      </c>
      <c r="P124" s="118">
        <v>61569.751366666664</v>
      </c>
      <c r="Q124" s="118">
        <v>83360.893833333321</v>
      </c>
      <c r="R124" s="118">
        <v>29768.729166666661</v>
      </c>
      <c r="S124" s="118">
        <v>43.522500000000001</v>
      </c>
      <c r="T124" s="118">
        <v>551.38100159999988</v>
      </c>
      <c r="U124" s="118">
        <v>717.52352000000008</v>
      </c>
      <c r="V124" s="118">
        <v>0</v>
      </c>
      <c r="W124" s="118">
        <f t="shared" si="6"/>
        <v>348697.27779646666</v>
      </c>
      <c r="X124" s="118">
        <v>509187.81583333336</v>
      </c>
      <c r="Y124" s="133">
        <f t="shared" si="7"/>
        <v>857885.09362980002</v>
      </c>
    </row>
    <row r="125" spans="1:25" s="115" customFormat="1" ht="13" x14ac:dyDescent="0.3">
      <c r="A125" s="115">
        <v>120</v>
      </c>
      <c r="B125" s="115" t="s">
        <v>38</v>
      </c>
      <c r="C125" s="132">
        <v>56594.665293295773</v>
      </c>
      <c r="D125" s="118">
        <v>35677.454878704222</v>
      </c>
      <c r="E125" s="118">
        <v>52781.054800000005</v>
      </c>
      <c r="F125" s="118">
        <v>10937.164999999999</v>
      </c>
      <c r="G125" s="118">
        <v>14.936666666666666</v>
      </c>
      <c r="H125" s="118">
        <v>192.82883039999993</v>
      </c>
      <c r="I125" s="118">
        <v>201.86296000000002</v>
      </c>
      <c r="J125" s="118">
        <v>0</v>
      </c>
      <c r="K125" s="118">
        <f t="shared" si="4"/>
        <v>156399.96842906668</v>
      </c>
      <c r="L125" s="118">
        <v>183427.49833333332</v>
      </c>
      <c r="M125" s="118">
        <f t="shared" si="5"/>
        <v>339827.4667624</v>
      </c>
      <c r="N125" s="132">
        <v>34130.702980799993</v>
      </c>
      <c r="O125" s="118">
        <v>31126.906466666667</v>
      </c>
      <c r="P125" s="118">
        <v>25613.268800000002</v>
      </c>
      <c r="Q125" s="118">
        <v>52781.054800000005</v>
      </c>
      <c r="R125" s="118">
        <v>10937.164999999999</v>
      </c>
      <c r="S125" s="118">
        <v>14.936666666666666</v>
      </c>
      <c r="T125" s="118">
        <v>192.82883039999993</v>
      </c>
      <c r="U125" s="118">
        <v>201.86296000000002</v>
      </c>
      <c r="V125" s="118">
        <v>0</v>
      </c>
      <c r="W125" s="118">
        <f t="shared" si="6"/>
        <v>154998.72650453335</v>
      </c>
      <c r="X125" s="118">
        <v>183427.49833333332</v>
      </c>
      <c r="Y125" s="133">
        <f t="shared" si="7"/>
        <v>338426.22483786667</v>
      </c>
    </row>
    <row r="126" spans="1:25" s="115" customFormat="1" ht="13" x14ac:dyDescent="0.3">
      <c r="A126" s="115">
        <v>121</v>
      </c>
      <c r="B126" s="115" t="s">
        <v>38</v>
      </c>
      <c r="C126" s="132">
        <v>43231.401464308808</v>
      </c>
      <c r="D126" s="118">
        <v>18161.398202103694</v>
      </c>
      <c r="E126" s="118">
        <v>34911.467485333334</v>
      </c>
      <c r="F126" s="118">
        <v>8892.1774999999998</v>
      </c>
      <c r="G126" s="118">
        <v>9.6983333333333324</v>
      </c>
      <c r="H126" s="118">
        <v>161.85720525500003</v>
      </c>
      <c r="I126" s="118">
        <v>164.71136173333332</v>
      </c>
      <c r="J126" s="118">
        <v>0</v>
      </c>
      <c r="K126" s="118">
        <f t="shared" si="4"/>
        <v>105532.71155206751</v>
      </c>
      <c r="L126" s="118">
        <v>148031.56</v>
      </c>
      <c r="M126" s="118">
        <f t="shared" si="5"/>
        <v>253564.27155206751</v>
      </c>
      <c r="N126" s="132">
        <v>28648.725330134999</v>
      </c>
      <c r="O126" s="118">
        <v>23603.333241666671</v>
      </c>
      <c r="P126" s="118">
        <v>12348.038860266666</v>
      </c>
      <c r="Q126" s="118">
        <v>34911.467485333334</v>
      </c>
      <c r="R126" s="118">
        <v>8892.1774999999998</v>
      </c>
      <c r="S126" s="118">
        <v>9.6983333333333324</v>
      </c>
      <c r="T126" s="118">
        <v>161.85720525500003</v>
      </c>
      <c r="U126" s="118">
        <v>164.71136173333332</v>
      </c>
      <c r="V126" s="118">
        <v>0</v>
      </c>
      <c r="W126" s="118">
        <f t="shared" si="6"/>
        <v>108740.00931772335</v>
      </c>
      <c r="X126" s="118">
        <v>148031.56</v>
      </c>
      <c r="Y126" s="133">
        <f t="shared" si="7"/>
        <v>256771.56931772333</v>
      </c>
    </row>
    <row r="127" spans="1:25" s="115" customFormat="1" ht="13" x14ac:dyDescent="0.3">
      <c r="A127" s="115">
        <v>122</v>
      </c>
      <c r="B127" s="115" t="s">
        <v>38</v>
      </c>
      <c r="C127" s="132">
        <v>61511.234317690141</v>
      </c>
      <c r="D127" s="118">
        <v>33387.069900309863</v>
      </c>
      <c r="E127" s="118">
        <v>50447.82</v>
      </c>
      <c r="F127" s="118">
        <v>12598.406666666668</v>
      </c>
      <c r="G127" s="118">
        <v>18.585833333333333</v>
      </c>
      <c r="H127" s="118">
        <v>230.56523759999996</v>
      </c>
      <c r="I127" s="118">
        <v>192.39840000000001</v>
      </c>
      <c r="J127" s="118">
        <v>0</v>
      </c>
      <c r="K127" s="118">
        <f t="shared" si="4"/>
        <v>158386.08035560005</v>
      </c>
      <c r="L127" s="118">
        <v>213913.5</v>
      </c>
      <c r="M127" s="118">
        <f t="shared" si="5"/>
        <v>372299.58035560005</v>
      </c>
      <c r="N127" s="132">
        <v>40810.047055199997</v>
      </c>
      <c r="O127" s="118">
        <v>33580.484733333338</v>
      </c>
      <c r="P127" s="118">
        <v>23425.920000000009</v>
      </c>
      <c r="Q127" s="118">
        <v>50447.82</v>
      </c>
      <c r="R127" s="118">
        <v>12598.406666666668</v>
      </c>
      <c r="S127" s="118">
        <v>18.585833333333333</v>
      </c>
      <c r="T127" s="118">
        <v>230.56523759999996</v>
      </c>
      <c r="U127" s="118">
        <v>192.39840000000001</v>
      </c>
      <c r="V127" s="118">
        <v>0</v>
      </c>
      <c r="W127" s="118">
        <f t="shared" si="6"/>
        <v>161304.22792613338</v>
      </c>
      <c r="X127" s="118">
        <v>213913.5</v>
      </c>
      <c r="Y127" s="133">
        <f t="shared" si="7"/>
        <v>375217.72792613338</v>
      </c>
    </row>
    <row r="128" spans="1:25" s="115" customFormat="1" ht="13" x14ac:dyDescent="0.3">
      <c r="A128" s="115">
        <v>123</v>
      </c>
      <c r="B128" s="115" t="s">
        <v>38</v>
      </c>
      <c r="C128" s="132">
        <v>38486.623638422534</v>
      </c>
      <c r="D128" s="118">
        <v>37113.594420577465</v>
      </c>
      <c r="E128" s="118">
        <v>54463.80000000001</v>
      </c>
      <c r="F128" s="118">
        <v>7565.0058333333336</v>
      </c>
      <c r="G128" s="118">
        <v>14.965833333333336</v>
      </c>
      <c r="H128" s="118">
        <v>150.15653879999999</v>
      </c>
      <c r="I128" s="118">
        <v>223.29548</v>
      </c>
      <c r="J128" s="118">
        <v>0</v>
      </c>
      <c r="K128" s="118">
        <f t="shared" si="4"/>
        <v>138017.44174446666</v>
      </c>
      <c r="L128" s="118">
        <v>132101.44666666668</v>
      </c>
      <c r="M128" s="118">
        <f t="shared" si="5"/>
        <v>270118.88841113332</v>
      </c>
      <c r="N128" s="132">
        <v>26577.7073676</v>
      </c>
      <c r="O128" s="118">
        <v>20940.406183333336</v>
      </c>
      <c r="P128" s="118">
        <v>27190.799999999992</v>
      </c>
      <c r="Q128" s="118">
        <v>54463.80000000001</v>
      </c>
      <c r="R128" s="118">
        <v>7565.0058333333336</v>
      </c>
      <c r="S128" s="118">
        <v>14.965833333333336</v>
      </c>
      <c r="T128" s="118">
        <v>150.15653879999999</v>
      </c>
      <c r="U128" s="118">
        <v>223.29548</v>
      </c>
      <c r="V128" s="118">
        <v>0</v>
      </c>
      <c r="W128" s="118">
        <f t="shared" si="6"/>
        <v>137126.13723639998</v>
      </c>
      <c r="X128" s="118">
        <v>132101.44666666668</v>
      </c>
      <c r="Y128" s="133">
        <f t="shared" si="7"/>
        <v>269227.5839030667</v>
      </c>
    </row>
    <row r="129" spans="1:25" s="115" customFormat="1" ht="13" x14ac:dyDescent="0.3">
      <c r="A129" s="115">
        <v>124</v>
      </c>
      <c r="B129" s="115" t="s">
        <v>38</v>
      </c>
      <c r="C129" s="132">
        <v>122717.46148863381</v>
      </c>
      <c r="D129" s="118">
        <v>43385.085702866199</v>
      </c>
      <c r="E129" s="118">
        <v>56080.60379999999</v>
      </c>
      <c r="F129" s="118">
        <v>24929.479166666668</v>
      </c>
      <c r="G129" s="118">
        <v>31.985833333333332</v>
      </c>
      <c r="H129" s="118">
        <v>459.67521779999998</v>
      </c>
      <c r="I129" s="118">
        <v>356.52107999999998</v>
      </c>
      <c r="J129" s="118">
        <v>0</v>
      </c>
      <c r="K129" s="118">
        <f t="shared" si="4"/>
        <v>247960.8122893</v>
      </c>
      <c r="L129" s="118">
        <v>422110.12166666659</v>
      </c>
      <c r="M129" s="118">
        <f t="shared" si="5"/>
        <v>670070.93395596661</v>
      </c>
      <c r="N129" s="132">
        <v>81362.513550599993</v>
      </c>
      <c r="O129" s="118">
        <v>66998.183183333327</v>
      </c>
      <c r="P129" s="118">
        <v>28706.5128</v>
      </c>
      <c r="Q129" s="118">
        <v>56080.60379999999</v>
      </c>
      <c r="R129" s="118">
        <v>24929.479166666668</v>
      </c>
      <c r="S129" s="118">
        <v>31.985833333333332</v>
      </c>
      <c r="T129" s="118">
        <v>459.67521779999998</v>
      </c>
      <c r="U129" s="118">
        <v>356.52107999999998</v>
      </c>
      <c r="V129" s="118">
        <v>0</v>
      </c>
      <c r="W129" s="118">
        <f t="shared" si="6"/>
        <v>258925.47463173329</v>
      </c>
      <c r="X129" s="118">
        <v>422110.12166666659</v>
      </c>
      <c r="Y129" s="133">
        <f t="shared" si="7"/>
        <v>681035.59629839985</v>
      </c>
    </row>
    <row r="130" spans="1:25" s="115" customFormat="1" ht="13" x14ac:dyDescent="0.3">
      <c r="A130" s="115">
        <v>125</v>
      </c>
      <c r="B130" s="115" t="s">
        <v>38</v>
      </c>
      <c r="C130" s="132">
        <v>111066.22517936619</v>
      </c>
      <c r="D130" s="118">
        <v>44728.630704800475</v>
      </c>
      <c r="E130" s="118">
        <v>57982.07943333334</v>
      </c>
      <c r="F130" s="118">
        <v>21379.523333333331</v>
      </c>
      <c r="G130" s="118">
        <v>20.403333333333336</v>
      </c>
      <c r="H130" s="118">
        <v>391.44458099999997</v>
      </c>
      <c r="I130" s="118">
        <v>395.21280000000002</v>
      </c>
      <c r="J130" s="118">
        <v>0</v>
      </c>
      <c r="K130" s="118">
        <f t="shared" si="4"/>
        <v>235963.51936516666</v>
      </c>
      <c r="L130" s="118">
        <v>355225.89333333337</v>
      </c>
      <c r="M130" s="118">
        <f t="shared" si="5"/>
        <v>591189.41269850009</v>
      </c>
      <c r="N130" s="132">
        <v>69285.690837000002</v>
      </c>
      <c r="O130" s="118">
        <v>60930.665999999997</v>
      </c>
      <c r="P130" s="118">
        <v>30489.098266666668</v>
      </c>
      <c r="Q130" s="118">
        <v>57982.07943333334</v>
      </c>
      <c r="R130" s="118">
        <v>21379.523333333331</v>
      </c>
      <c r="S130" s="118">
        <v>20.403333333333336</v>
      </c>
      <c r="T130" s="118">
        <v>391.44458099999997</v>
      </c>
      <c r="U130" s="118">
        <v>395.21280000000002</v>
      </c>
      <c r="V130" s="118">
        <v>0</v>
      </c>
      <c r="W130" s="118">
        <f t="shared" si="6"/>
        <v>240874.11858466663</v>
      </c>
      <c r="X130" s="118">
        <v>355225.89333333337</v>
      </c>
      <c r="Y130" s="133">
        <f t="shared" si="7"/>
        <v>596100.01191799995</v>
      </c>
    </row>
    <row r="131" spans="1:25" s="115" customFormat="1" ht="13" x14ac:dyDescent="0.3">
      <c r="A131" s="115">
        <v>126</v>
      </c>
      <c r="B131" s="115" t="s">
        <v>38</v>
      </c>
      <c r="C131" s="132">
        <v>124623.95081049297</v>
      </c>
      <c r="D131" s="118">
        <v>51792.992712007042</v>
      </c>
      <c r="E131" s="118">
        <v>63514.133199999989</v>
      </c>
      <c r="F131" s="118">
        <v>22884.616666666665</v>
      </c>
      <c r="G131" s="118">
        <v>25.526666666666667</v>
      </c>
      <c r="H131" s="118">
        <v>419.0527469999999</v>
      </c>
      <c r="I131" s="118">
        <v>393.03040000000004</v>
      </c>
      <c r="J131" s="118">
        <v>0</v>
      </c>
      <c r="K131" s="118">
        <f t="shared" si="4"/>
        <v>263653.30320283334</v>
      </c>
      <c r="L131" s="118">
        <v>381137.04583333322</v>
      </c>
      <c r="M131" s="118">
        <f t="shared" si="5"/>
        <v>644790.34903616656</v>
      </c>
      <c r="N131" s="132">
        <v>74172.336219000004</v>
      </c>
      <c r="O131" s="118">
        <v>68609.256399999998</v>
      </c>
      <c r="P131" s="118">
        <v>35675.259200000008</v>
      </c>
      <c r="Q131" s="118">
        <v>63514.133199999989</v>
      </c>
      <c r="R131" s="118">
        <v>22884.616666666665</v>
      </c>
      <c r="S131" s="118">
        <v>25.526666666666667</v>
      </c>
      <c r="T131" s="118">
        <v>419.0527469999999</v>
      </c>
      <c r="U131" s="118">
        <v>393.03040000000004</v>
      </c>
      <c r="V131" s="118">
        <v>0</v>
      </c>
      <c r="W131" s="118">
        <f t="shared" si="6"/>
        <v>265693.21149933332</v>
      </c>
      <c r="X131" s="118">
        <v>381137.04583333322</v>
      </c>
      <c r="Y131" s="133">
        <f t="shared" si="7"/>
        <v>646830.25733266654</v>
      </c>
    </row>
    <row r="132" spans="1:25" s="115" customFormat="1" ht="13" x14ac:dyDescent="0.3">
      <c r="A132" s="115">
        <v>127</v>
      </c>
      <c r="B132" s="115" t="s">
        <v>38</v>
      </c>
      <c r="C132" s="132">
        <v>117129.07802112678</v>
      </c>
      <c r="D132" s="118">
        <v>51262.578828873251</v>
      </c>
      <c r="E132" s="118">
        <v>63388.19999999999</v>
      </c>
      <c r="F132" s="118">
        <v>21450.141666666663</v>
      </c>
      <c r="G132" s="118">
        <v>19.214166666666667</v>
      </c>
      <c r="H132" s="118">
        <v>391.93997999999993</v>
      </c>
      <c r="I132" s="118">
        <v>435.39893333333339</v>
      </c>
      <c r="J132" s="118">
        <v>0</v>
      </c>
      <c r="K132" s="118">
        <f t="shared" si="4"/>
        <v>254076.55159666669</v>
      </c>
      <c r="L132" s="118">
        <v>355557.02416666667</v>
      </c>
      <c r="M132" s="118">
        <f t="shared" si="5"/>
        <v>609633.57576333336</v>
      </c>
      <c r="N132" s="132">
        <v>69373.376459999985</v>
      </c>
      <c r="O132" s="118">
        <v>64505.915799999995</v>
      </c>
      <c r="P132" s="118">
        <v>35557.200000000004</v>
      </c>
      <c r="Q132" s="118">
        <v>63388.19999999999</v>
      </c>
      <c r="R132" s="118">
        <v>21450.141666666663</v>
      </c>
      <c r="S132" s="118">
        <v>19.214166666666667</v>
      </c>
      <c r="T132" s="118">
        <v>391.93997999999993</v>
      </c>
      <c r="U132" s="118">
        <v>435.39893333333339</v>
      </c>
      <c r="V132" s="118">
        <v>0</v>
      </c>
      <c r="W132" s="118">
        <f t="shared" si="6"/>
        <v>255121.38700666666</v>
      </c>
      <c r="X132" s="118">
        <v>355557.02416666667</v>
      </c>
      <c r="Y132" s="133">
        <f t="shared" si="7"/>
        <v>610678.4111733333</v>
      </c>
    </row>
    <row r="133" spans="1:25" s="115" customFormat="1" ht="13" x14ac:dyDescent="0.3">
      <c r="A133" s="115">
        <v>128</v>
      </c>
      <c r="B133" s="115" t="s">
        <v>38</v>
      </c>
      <c r="C133" s="132">
        <v>54465.266050612678</v>
      </c>
      <c r="D133" s="118">
        <v>59560.351499470657</v>
      </c>
      <c r="E133" s="118">
        <v>70822.667600000001</v>
      </c>
      <c r="F133" s="118">
        <v>10780.3225</v>
      </c>
      <c r="G133" s="118">
        <v>9.0966666666666658</v>
      </c>
      <c r="H133" s="118">
        <v>205.8952601</v>
      </c>
      <c r="I133" s="118">
        <v>351.96080666666666</v>
      </c>
      <c r="J133" s="118">
        <v>0</v>
      </c>
      <c r="K133" s="118">
        <f t="shared" si="4"/>
        <v>196195.56038351668</v>
      </c>
      <c r="L133" s="118">
        <v>185103.24250000002</v>
      </c>
      <c r="M133" s="118">
        <f t="shared" si="5"/>
        <v>381298.80288351671</v>
      </c>
      <c r="N133" s="132">
        <v>36443.461037699999</v>
      </c>
      <c r="O133" s="118">
        <v>29713.137316666664</v>
      </c>
      <c r="P133" s="118">
        <v>44016.234639999988</v>
      </c>
      <c r="Q133" s="118">
        <v>70822.667600000001</v>
      </c>
      <c r="R133" s="118">
        <v>10780.3225</v>
      </c>
      <c r="S133" s="118">
        <v>9.0966666666666658</v>
      </c>
      <c r="T133" s="118">
        <v>205.8952601</v>
      </c>
      <c r="U133" s="118">
        <v>351.96080666666666</v>
      </c>
      <c r="V133" s="118">
        <v>0</v>
      </c>
      <c r="W133" s="118">
        <f t="shared" si="6"/>
        <v>192342.77582779998</v>
      </c>
      <c r="X133" s="118">
        <v>185103.24250000002</v>
      </c>
      <c r="Y133" s="133">
        <f t="shared" si="7"/>
        <v>377446.01832779997</v>
      </c>
    </row>
    <row r="134" spans="1:25" s="115" customFormat="1" ht="13" x14ac:dyDescent="0.3">
      <c r="A134" s="115">
        <v>129</v>
      </c>
      <c r="B134" s="115" t="s">
        <v>38</v>
      </c>
      <c r="C134" s="132">
        <v>191188.19614195774</v>
      </c>
      <c r="D134" s="118">
        <v>69265.900245042256</v>
      </c>
      <c r="E134" s="118">
        <v>72250.5</v>
      </c>
      <c r="F134" s="118">
        <v>38259.761666666665</v>
      </c>
      <c r="G134" s="118">
        <v>47.87916666666667</v>
      </c>
      <c r="H134" s="118">
        <v>716.89101840000001</v>
      </c>
      <c r="I134" s="118">
        <v>754.53522666666674</v>
      </c>
      <c r="J134" s="118">
        <v>0</v>
      </c>
      <c r="K134" s="118">
        <f t="shared" si="4"/>
        <v>372483.66346539999</v>
      </c>
      <c r="L134" s="118">
        <v>649187.6825</v>
      </c>
      <c r="M134" s="118">
        <f t="shared" si="5"/>
        <v>1021671.3459654</v>
      </c>
      <c r="N134" s="132">
        <v>126889.71025679998</v>
      </c>
      <c r="O134" s="118">
        <v>104371.29632500002</v>
      </c>
      <c r="P134" s="118">
        <v>46015.200000000004</v>
      </c>
      <c r="Q134" s="118">
        <v>72250.5</v>
      </c>
      <c r="R134" s="118">
        <v>38259.761666666665</v>
      </c>
      <c r="S134" s="118">
        <v>47.87916666666667</v>
      </c>
      <c r="T134" s="118">
        <v>716.89101840000001</v>
      </c>
      <c r="U134" s="118">
        <v>754.53522666666674</v>
      </c>
      <c r="V134" s="118">
        <v>0</v>
      </c>
      <c r="W134" s="118">
        <f t="shared" si="6"/>
        <v>389305.77366020001</v>
      </c>
      <c r="X134" s="118">
        <v>649187.6825</v>
      </c>
      <c r="Y134" s="133">
        <f t="shared" si="7"/>
        <v>1038493.4561602001</v>
      </c>
    </row>
    <row r="135" spans="1:25" s="115" customFormat="1" ht="13" x14ac:dyDescent="0.3">
      <c r="A135" s="115">
        <v>130</v>
      </c>
      <c r="B135" s="115" t="s">
        <v>38</v>
      </c>
      <c r="C135" s="132">
        <v>6847.6477480985923</v>
      </c>
      <c r="D135" s="118">
        <v>44778.300856901398</v>
      </c>
      <c r="E135" s="118">
        <v>61975.715380000009</v>
      </c>
      <c r="F135" s="118">
        <v>2040.3858333333335</v>
      </c>
      <c r="G135" s="118">
        <v>7.5833333333333336E-2</v>
      </c>
      <c r="H135" s="118">
        <v>49.497143999999992</v>
      </c>
      <c r="I135" s="118">
        <v>693.23562666666669</v>
      </c>
      <c r="J135" s="118">
        <v>0</v>
      </c>
      <c r="K135" s="118">
        <f t="shared" ref="K135:K198" si="8">SUM(C135:J135)</f>
        <v>116384.85842233332</v>
      </c>
      <c r="L135" s="118">
        <v>37273.045000000006</v>
      </c>
      <c r="M135" s="118">
        <f t="shared" ref="M135:M198" si="9">SUM(K135:L135)</f>
        <v>153657.90342233333</v>
      </c>
      <c r="N135" s="132">
        <v>8760.9944879999985</v>
      </c>
      <c r="O135" s="118">
        <v>3453.811858333333</v>
      </c>
      <c r="P135" s="118">
        <v>34233.031280000003</v>
      </c>
      <c r="Q135" s="118">
        <v>61975.715380000009</v>
      </c>
      <c r="R135" s="118">
        <v>2040.3858333333335</v>
      </c>
      <c r="S135" s="118">
        <v>7.5833333333333336E-2</v>
      </c>
      <c r="T135" s="118">
        <v>49.497143999999992</v>
      </c>
      <c r="U135" s="118">
        <v>693.23562666666669</v>
      </c>
      <c r="V135" s="118">
        <v>0</v>
      </c>
      <c r="W135" s="118">
        <f t="shared" ref="W135:W198" si="10">SUM(N135:V135)</f>
        <v>111206.74744366667</v>
      </c>
      <c r="X135" s="118">
        <v>37273.045000000006</v>
      </c>
      <c r="Y135" s="133">
        <f t="shared" ref="Y135:Y198" si="11">SUM(W135:X135)</f>
        <v>148479.79244366667</v>
      </c>
    </row>
    <row r="136" spans="1:25" s="115" customFormat="1" ht="13" x14ac:dyDescent="0.3">
      <c r="A136" s="115">
        <v>131</v>
      </c>
      <c r="B136" s="115" t="s">
        <v>38</v>
      </c>
      <c r="C136" s="132">
        <v>129801.62881073239</v>
      </c>
      <c r="D136" s="118">
        <v>71959.929100267604</v>
      </c>
      <c r="E136" s="118">
        <v>76732.5</v>
      </c>
      <c r="F136" s="118">
        <v>19579.95</v>
      </c>
      <c r="G136" s="118">
        <v>0.92833333333333334</v>
      </c>
      <c r="H136" s="118">
        <v>330.87044520000001</v>
      </c>
      <c r="I136" s="118">
        <v>418.5446399999999</v>
      </c>
      <c r="J136" s="118">
        <v>0</v>
      </c>
      <c r="K136" s="118">
        <f t="shared" si="8"/>
        <v>298824.35132953333</v>
      </c>
      <c r="L136" s="118">
        <v>302474.09000000003</v>
      </c>
      <c r="M136" s="118">
        <f t="shared" si="9"/>
        <v>601298.44132953335</v>
      </c>
      <c r="N136" s="132">
        <v>58564.068800400004</v>
      </c>
      <c r="O136" s="118">
        <v>72720.313966666668</v>
      </c>
      <c r="P136" s="118">
        <v>52290</v>
      </c>
      <c r="Q136" s="118">
        <v>76732.5</v>
      </c>
      <c r="R136" s="118">
        <v>19579.95</v>
      </c>
      <c r="S136" s="118">
        <v>0.92833333333333334</v>
      </c>
      <c r="T136" s="118">
        <v>330.87044520000001</v>
      </c>
      <c r="U136" s="118">
        <v>418.5446399999999</v>
      </c>
      <c r="V136" s="118">
        <v>0</v>
      </c>
      <c r="W136" s="118">
        <f t="shared" si="10"/>
        <v>280637.17618559999</v>
      </c>
      <c r="X136" s="118">
        <v>302474.09000000003</v>
      </c>
      <c r="Y136" s="133">
        <f t="shared" si="11"/>
        <v>583111.26618560008</v>
      </c>
    </row>
    <row r="137" spans="1:25" s="115" customFormat="1" ht="13" x14ac:dyDescent="0.3">
      <c r="A137" s="115">
        <v>132</v>
      </c>
      <c r="B137" s="115" t="s">
        <v>38</v>
      </c>
      <c r="C137" s="132">
        <v>330585.78901985916</v>
      </c>
      <c r="D137" s="118">
        <v>155159.41553514084</v>
      </c>
      <c r="E137" s="118">
        <v>111812.30000000003</v>
      </c>
      <c r="F137" s="118">
        <v>66757.663333333345</v>
      </c>
      <c r="G137" s="118">
        <v>96.47750000000002</v>
      </c>
      <c r="H137" s="118">
        <v>1274.1101460000002</v>
      </c>
      <c r="I137" s="118">
        <v>1016.7578399999999</v>
      </c>
      <c r="J137" s="118">
        <v>0</v>
      </c>
      <c r="K137" s="118">
        <f t="shared" si="8"/>
        <v>666702.51337433339</v>
      </c>
      <c r="L137" s="118">
        <v>1159120.3983333332</v>
      </c>
      <c r="M137" s="118">
        <f t="shared" si="9"/>
        <v>1825822.9117076667</v>
      </c>
      <c r="N137" s="132">
        <v>225517.49584199997</v>
      </c>
      <c r="O137" s="118">
        <v>180057.48043333332</v>
      </c>
      <c r="P137" s="118">
        <v>106671.60000000002</v>
      </c>
      <c r="Q137" s="118">
        <v>111812.30000000003</v>
      </c>
      <c r="R137" s="118">
        <v>66757.663333333345</v>
      </c>
      <c r="S137" s="118">
        <v>96.47750000000002</v>
      </c>
      <c r="T137" s="118">
        <v>1274.1101460000002</v>
      </c>
      <c r="U137" s="118">
        <v>1016.7578399999999</v>
      </c>
      <c r="V137" s="118">
        <v>0</v>
      </c>
      <c r="W137" s="118">
        <f t="shared" si="10"/>
        <v>693203.88509466674</v>
      </c>
      <c r="X137" s="118">
        <v>1159120.3983333332</v>
      </c>
      <c r="Y137" s="133">
        <f t="shared" si="11"/>
        <v>1852324.2834279998</v>
      </c>
    </row>
    <row r="138" spans="1:25" s="115" customFormat="1" ht="13" x14ac:dyDescent="0.3">
      <c r="A138" s="115">
        <v>133</v>
      </c>
      <c r="B138" s="115" t="s">
        <v>38</v>
      </c>
      <c r="C138" s="132">
        <v>271975.60321339435</v>
      </c>
      <c r="D138" s="118">
        <v>95657.913156272305</v>
      </c>
      <c r="E138" s="118">
        <v>84763.801333333351</v>
      </c>
      <c r="F138" s="118">
        <v>53331.255833333329</v>
      </c>
      <c r="G138" s="118">
        <v>76.534166666666664</v>
      </c>
      <c r="H138" s="118">
        <v>991.36398959999997</v>
      </c>
      <c r="I138" s="118">
        <v>790.30655999999999</v>
      </c>
      <c r="J138" s="118">
        <v>0</v>
      </c>
      <c r="K138" s="118">
        <f t="shared" si="8"/>
        <v>507586.77825260005</v>
      </c>
      <c r="L138" s="118">
        <v>915697.6083333334</v>
      </c>
      <c r="M138" s="118">
        <f t="shared" si="9"/>
        <v>1423284.3865859334</v>
      </c>
      <c r="N138" s="132">
        <v>175471.4261592</v>
      </c>
      <c r="O138" s="118">
        <v>148813.51592500001</v>
      </c>
      <c r="P138" s="118">
        <v>63533.821866666673</v>
      </c>
      <c r="Q138" s="118">
        <v>84763.801333333351</v>
      </c>
      <c r="R138" s="118">
        <v>53331.255833333329</v>
      </c>
      <c r="S138" s="118">
        <v>76.534166666666664</v>
      </c>
      <c r="T138" s="118">
        <v>991.36398959999997</v>
      </c>
      <c r="U138" s="118">
        <v>790.30655999999999</v>
      </c>
      <c r="V138" s="118">
        <v>0</v>
      </c>
      <c r="W138" s="118">
        <f t="shared" si="10"/>
        <v>527772.02583380009</v>
      </c>
      <c r="X138" s="118">
        <v>915697.6083333334</v>
      </c>
      <c r="Y138" s="133">
        <f t="shared" si="11"/>
        <v>1443469.6341671334</v>
      </c>
    </row>
    <row r="139" spans="1:25" s="115" customFormat="1" ht="13" x14ac:dyDescent="0.3">
      <c r="A139" s="115">
        <v>134</v>
      </c>
      <c r="B139" s="115" t="s">
        <v>38</v>
      </c>
      <c r="C139" s="132">
        <v>4770.961668633804</v>
      </c>
      <c r="D139" s="118">
        <v>21785.945300366202</v>
      </c>
      <c r="E139" s="118">
        <v>42798</v>
      </c>
      <c r="F139" s="118">
        <v>1002.4258333333332</v>
      </c>
      <c r="G139" s="118">
        <v>2.2725</v>
      </c>
      <c r="H139" s="118">
        <v>16.935760800000001</v>
      </c>
      <c r="I139" s="118">
        <v>15.817440000000003</v>
      </c>
      <c r="J139" s="118">
        <v>0</v>
      </c>
      <c r="K139" s="118">
        <f t="shared" si="8"/>
        <v>70392.358503133335</v>
      </c>
      <c r="L139" s="118">
        <v>17155.33833333333</v>
      </c>
      <c r="M139" s="118">
        <f t="shared" si="9"/>
        <v>87547.696836466668</v>
      </c>
      <c r="N139" s="132">
        <v>2997.6296616</v>
      </c>
      <c r="O139" s="118">
        <v>2615.8952749999994</v>
      </c>
      <c r="P139" s="118">
        <v>16732.799999999996</v>
      </c>
      <c r="Q139" s="118">
        <v>42798</v>
      </c>
      <c r="R139" s="118">
        <v>1002.4258333333332</v>
      </c>
      <c r="S139" s="118">
        <v>2.2725</v>
      </c>
      <c r="T139" s="118">
        <v>16.935760800000001</v>
      </c>
      <c r="U139" s="118">
        <v>15.817440000000003</v>
      </c>
      <c r="V139" s="118">
        <v>0</v>
      </c>
      <c r="W139" s="118">
        <f t="shared" si="10"/>
        <v>66181.776470733326</v>
      </c>
      <c r="X139" s="118">
        <v>17155.33833333333</v>
      </c>
      <c r="Y139" s="133">
        <f t="shared" si="11"/>
        <v>83337.114804066659</v>
      </c>
    </row>
    <row r="140" spans="1:25" s="115" customFormat="1" ht="13" x14ac:dyDescent="0.3">
      <c r="A140" s="115">
        <v>135</v>
      </c>
      <c r="B140" s="115" t="s">
        <v>38</v>
      </c>
      <c r="C140" s="132">
        <v>61280.754041056331</v>
      </c>
      <c r="D140" s="118">
        <v>45011.802099777</v>
      </c>
      <c r="E140" s="118">
        <v>59706.389200000005</v>
      </c>
      <c r="F140" s="118">
        <v>13440.795</v>
      </c>
      <c r="G140" s="118">
        <v>15.464166666666666</v>
      </c>
      <c r="H140" s="118">
        <v>262.558289</v>
      </c>
      <c r="I140" s="118">
        <v>425.94206666666668</v>
      </c>
      <c r="J140" s="118">
        <v>-47168.047468000012</v>
      </c>
      <c r="K140" s="118">
        <f t="shared" si="8"/>
        <v>132975.65739516669</v>
      </c>
      <c r="L140" s="118">
        <v>234966.81083333332</v>
      </c>
      <c r="M140" s="118">
        <f t="shared" si="9"/>
        <v>367942.46822849999</v>
      </c>
      <c r="N140" s="132">
        <v>46472.817153000004</v>
      </c>
      <c r="O140" s="118">
        <v>33062.405133333326</v>
      </c>
      <c r="P140" s="118">
        <v>32105.5952</v>
      </c>
      <c r="Q140" s="118">
        <v>59706.389200000005</v>
      </c>
      <c r="R140" s="118">
        <v>13440.795</v>
      </c>
      <c r="S140" s="118">
        <v>15.464166666666666</v>
      </c>
      <c r="T140" s="118">
        <v>262.558289</v>
      </c>
      <c r="U140" s="118">
        <v>425.94206666666668</v>
      </c>
      <c r="V140" s="118">
        <v>-47168.047468000012</v>
      </c>
      <c r="W140" s="118">
        <f t="shared" si="10"/>
        <v>138323.9187406667</v>
      </c>
      <c r="X140" s="118">
        <v>234966.81083333332</v>
      </c>
      <c r="Y140" s="133">
        <f t="shared" si="11"/>
        <v>373290.729574</v>
      </c>
    </row>
    <row r="141" spans="1:25" s="115" customFormat="1" ht="13" x14ac:dyDescent="0.3">
      <c r="A141" s="115">
        <v>136</v>
      </c>
      <c r="B141" s="115" t="s">
        <v>38</v>
      </c>
      <c r="C141" s="132">
        <v>975.85924647887339</v>
      </c>
      <c r="D141" s="118">
        <v>24286.622303521119</v>
      </c>
      <c r="E141" s="118">
        <v>45539.400000000016</v>
      </c>
      <c r="F141" s="118">
        <v>177.46666666666667</v>
      </c>
      <c r="G141" s="118">
        <v>0.40249999999999991</v>
      </c>
      <c r="H141" s="118">
        <v>3.1043399999999992</v>
      </c>
      <c r="I141" s="118">
        <v>4.8360000000000003</v>
      </c>
      <c r="J141" s="118">
        <v>0</v>
      </c>
      <c r="K141" s="118">
        <f t="shared" si="8"/>
        <v>70987.691056666663</v>
      </c>
      <c r="L141" s="118">
        <v>3122.9799999999996</v>
      </c>
      <c r="M141" s="118">
        <f t="shared" si="9"/>
        <v>74110.671056666659</v>
      </c>
      <c r="N141" s="132">
        <v>549.46817999999996</v>
      </c>
      <c r="O141" s="118">
        <v>539.35340000000008</v>
      </c>
      <c r="P141" s="118">
        <v>18824.399999999998</v>
      </c>
      <c r="Q141" s="118">
        <v>45539.400000000016</v>
      </c>
      <c r="R141" s="118">
        <v>177.46666666666667</v>
      </c>
      <c r="S141" s="118">
        <v>0.40249999999999991</v>
      </c>
      <c r="T141" s="118">
        <v>3.1043399999999992</v>
      </c>
      <c r="U141" s="118">
        <v>4.8360000000000003</v>
      </c>
      <c r="V141" s="118">
        <v>0</v>
      </c>
      <c r="W141" s="118">
        <f t="shared" si="10"/>
        <v>65638.431086666678</v>
      </c>
      <c r="X141" s="118">
        <v>3122.9799999999996</v>
      </c>
      <c r="Y141" s="133">
        <f t="shared" si="11"/>
        <v>68761.411086666674</v>
      </c>
    </row>
    <row r="142" spans="1:25" s="115" customFormat="1" ht="13" x14ac:dyDescent="0.3">
      <c r="A142" s="115">
        <v>137</v>
      </c>
      <c r="B142" s="115" t="s">
        <v>38</v>
      </c>
      <c r="C142" s="132">
        <v>52471.411846478855</v>
      </c>
      <c r="D142" s="118">
        <v>27176.177526854459</v>
      </c>
      <c r="E142" s="118">
        <v>45932.747061666661</v>
      </c>
      <c r="F142" s="118">
        <v>9966.939166666667</v>
      </c>
      <c r="G142" s="118">
        <v>15.485833333333337</v>
      </c>
      <c r="H142" s="118">
        <v>176.13063</v>
      </c>
      <c r="I142" s="118">
        <v>168.38952</v>
      </c>
      <c r="J142" s="118">
        <v>0</v>
      </c>
      <c r="K142" s="118">
        <f t="shared" si="8"/>
        <v>135907.28158499999</v>
      </c>
      <c r="L142" s="118">
        <v>167983.09916666665</v>
      </c>
      <c r="M142" s="118">
        <f t="shared" si="9"/>
        <v>303890.38075166661</v>
      </c>
      <c r="N142" s="132">
        <v>31175.121509999997</v>
      </c>
      <c r="O142" s="118">
        <v>28890.758949999992</v>
      </c>
      <c r="P142" s="118">
        <v>19193.152953333338</v>
      </c>
      <c r="Q142" s="118">
        <v>45932.747061666661</v>
      </c>
      <c r="R142" s="118">
        <v>9966.939166666667</v>
      </c>
      <c r="S142" s="118">
        <v>15.485833333333337</v>
      </c>
      <c r="T142" s="118">
        <v>176.13063</v>
      </c>
      <c r="U142" s="118">
        <v>168.38952</v>
      </c>
      <c r="V142" s="118">
        <v>0</v>
      </c>
      <c r="W142" s="118">
        <f t="shared" si="10"/>
        <v>135518.72562499999</v>
      </c>
      <c r="X142" s="118">
        <v>167983.09916666665</v>
      </c>
      <c r="Y142" s="133">
        <f t="shared" si="11"/>
        <v>303501.82479166664</v>
      </c>
    </row>
    <row r="143" spans="1:25" s="115" customFormat="1" ht="13" x14ac:dyDescent="0.3">
      <c r="A143" s="115">
        <v>138</v>
      </c>
      <c r="B143" s="115" t="s">
        <v>38</v>
      </c>
      <c r="C143" s="132">
        <v>103756.34475943662</v>
      </c>
      <c r="D143" s="118">
        <v>88299.918467230047</v>
      </c>
      <c r="E143" s="118">
        <v>85696.5</v>
      </c>
      <c r="F143" s="118">
        <v>19633.03833333333</v>
      </c>
      <c r="G143" s="118">
        <v>19.774166666666662</v>
      </c>
      <c r="H143" s="118">
        <v>343.61027200000007</v>
      </c>
      <c r="I143" s="118">
        <v>572.41706666666664</v>
      </c>
      <c r="J143" s="118">
        <v>0</v>
      </c>
      <c r="K143" s="118">
        <f t="shared" si="8"/>
        <v>298321.60306533333</v>
      </c>
      <c r="L143" s="118">
        <v>322291.91416666668</v>
      </c>
      <c r="M143" s="118">
        <f t="shared" si="9"/>
        <v>620613.51723200001</v>
      </c>
      <c r="N143" s="132">
        <v>60819.018144000001</v>
      </c>
      <c r="O143" s="118">
        <v>57183.974399999999</v>
      </c>
      <c r="P143" s="118">
        <v>64839.599999999984</v>
      </c>
      <c r="Q143" s="118">
        <v>85696.5</v>
      </c>
      <c r="R143" s="118">
        <v>19633.03833333333</v>
      </c>
      <c r="S143" s="118">
        <v>19.774166666666662</v>
      </c>
      <c r="T143" s="118">
        <v>343.61027200000007</v>
      </c>
      <c r="U143" s="118">
        <v>572.41706666666664</v>
      </c>
      <c r="V143" s="118">
        <v>0</v>
      </c>
      <c r="W143" s="118">
        <f t="shared" si="10"/>
        <v>289107.93238266668</v>
      </c>
      <c r="X143" s="118">
        <v>322291.91416666668</v>
      </c>
      <c r="Y143" s="133">
        <f t="shared" si="11"/>
        <v>611399.84654933331</v>
      </c>
    </row>
    <row r="144" spans="1:25" s="115" customFormat="1" ht="13" x14ac:dyDescent="0.3">
      <c r="A144" s="115">
        <v>139</v>
      </c>
      <c r="B144" s="115" t="s">
        <v>38</v>
      </c>
      <c r="C144" s="132">
        <v>55987.876226197179</v>
      </c>
      <c r="D144" s="118">
        <v>67621.531603802825</v>
      </c>
      <c r="E144" s="118">
        <v>75238.5</v>
      </c>
      <c r="F144" s="118">
        <v>11988.736666666664</v>
      </c>
      <c r="G144" s="118">
        <v>8.3999999999999986</v>
      </c>
      <c r="H144" s="118">
        <v>213.01659600000002</v>
      </c>
      <c r="I144" s="118">
        <v>436.69493333333327</v>
      </c>
      <c r="J144" s="118">
        <v>0</v>
      </c>
      <c r="K144" s="118">
        <f t="shared" si="8"/>
        <v>211494.75602600002</v>
      </c>
      <c r="L144" s="118">
        <v>197158.15583333335</v>
      </c>
      <c r="M144" s="118">
        <f t="shared" si="9"/>
        <v>408652.9118593334</v>
      </c>
      <c r="N144" s="132">
        <v>37703.937492000005</v>
      </c>
      <c r="O144" s="118">
        <v>30527.48586666667</v>
      </c>
      <c r="P144" s="118">
        <v>50198.400000000016</v>
      </c>
      <c r="Q144" s="118">
        <v>75238.5</v>
      </c>
      <c r="R144" s="118">
        <v>11988.736666666664</v>
      </c>
      <c r="S144" s="118">
        <v>8.3999999999999986</v>
      </c>
      <c r="T144" s="118">
        <v>213.01659600000002</v>
      </c>
      <c r="U144" s="118">
        <v>436.69493333333327</v>
      </c>
      <c r="V144" s="118">
        <v>0</v>
      </c>
      <c r="W144" s="118">
        <f t="shared" si="10"/>
        <v>206315.17155466671</v>
      </c>
      <c r="X144" s="118">
        <v>197158.15583333335</v>
      </c>
      <c r="Y144" s="133">
        <f t="shared" si="11"/>
        <v>403473.32738800009</v>
      </c>
    </row>
    <row r="145" spans="1:25" s="115" customFormat="1" ht="13" x14ac:dyDescent="0.3">
      <c r="A145" s="115">
        <v>140</v>
      </c>
      <c r="B145" s="115" t="s">
        <v>38</v>
      </c>
      <c r="C145" s="132">
        <v>22768.878020704225</v>
      </c>
      <c r="D145" s="118">
        <v>30717.788214295779</v>
      </c>
      <c r="E145" s="118">
        <v>50001.599999999984</v>
      </c>
      <c r="F145" s="118">
        <v>4614.7016666666668</v>
      </c>
      <c r="G145" s="118">
        <v>5.9149999999999991</v>
      </c>
      <c r="H145" s="118">
        <v>77.897321999999988</v>
      </c>
      <c r="I145" s="118">
        <v>160.01579999999998</v>
      </c>
      <c r="J145" s="118">
        <v>0</v>
      </c>
      <c r="K145" s="118">
        <f t="shared" si="8"/>
        <v>108346.79602366664</v>
      </c>
      <c r="L145" s="118">
        <v>76121.920833333323</v>
      </c>
      <c r="M145" s="118">
        <f t="shared" si="9"/>
        <v>184468.71685699996</v>
      </c>
      <c r="N145" s="132">
        <v>13787.825994000001</v>
      </c>
      <c r="O145" s="118">
        <v>12519.005599999999</v>
      </c>
      <c r="P145" s="118">
        <v>23007.600000000002</v>
      </c>
      <c r="Q145" s="118">
        <v>50001.599999999984</v>
      </c>
      <c r="R145" s="118">
        <v>4614.7016666666668</v>
      </c>
      <c r="S145" s="118">
        <v>5.9149999999999991</v>
      </c>
      <c r="T145" s="118">
        <v>77.897321999999988</v>
      </c>
      <c r="U145" s="118">
        <v>160.01579999999998</v>
      </c>
      <c r="V145" s="118">
        <v>0</v>
      </c>
      <c r="W145" s="118">
        <f t="shared" si="10"/>
        <v>104174.56138266664</v>
      </c>
      <c r="X145" s="118">
        <v>76121.920833333323</v>
      </c>
      <c r="Y145" s="133">
        <f t="shared" si="11"/>
        <v>180296.48221599997</v>
      </c>
    </row>
    <row r="146" spans="1:25" s="115" customFormat="1" ht="13" x14ac:dyDescent="0.3">
      <c r="A146" s="115">
        <v>141</v>
      </c>
      <c r="B146" s="115" t="s">
        <v>38</v>
      </c>
      <c r="C146" s="132">
        <v>129167.41922230985</v>
      </c>
      <c r="D146" s="118">
        <v>67170.764199690151</v>
      </c>
      <c r="E146" s="118">
        <v>72954.240400000024</v>
      </c>
      <c r="F146" s="118">
        <v>26139.539999999997</v>
      </c>
      <c r="G146" s="118">
        <v>31.31583333333333</v>
      </c>
      <c r="H146" s="118">
        <v>475.83818639999998</v>
      </c>
      <c r="I146" s="118">
        <v>552.73248000000001</v>
      </c>
      <c r="J146" s="118">
        <v>0</v>
      </c>
      <c r="K146" s="118">
        <f t="shared" si="8"/>
        <v>296491.85032173339</v>
      </c>
      <c r="L146" s="118">
        <v>438768.03416666668</v>
      </c>
      <c r="M146" s="118">
        <f t="shared" si="9"/>
        <v>735259.88448840007</v>
      </c>
      <c r="N146" s="132">
        <v>84223.358992799986</v>
      </c>
      <c r="O146" s="118">
        <v>70615.042033333331</v>
      </c>
      <c r="P146" s="118">
        <v>47000.436559999995</v>
      </c>
      <c r="Q146" s="118">
        <v>72954.240400000024</v>
      </c>
      <c r="R146" s="118">
        <v>26139.539999999997</v>
      </c>
      <c r="S146" s="118">
        <v>31.31583333333333</v>
      </c>
      <c r="T146" s="118">
        <v>475.83818639999998</v>
      </c>
      <c r="U146" s="118">
        <v>552.73248000000001</v>
      </c>
      <c r="V146" s="118">
        <v>0</v>
      </c>
      <c r="W146" s="118">
        <f t="shared" si="10"/>
        <v>301992.5044858667</v>
      </c>
      <c r="X146" s="118">
        <v>438768.03416666668</v>
      </c>
      <c r="Y146" s="133">
        <f t="shared" si="11"/>
        <v>740760.53865253343</v>
      </c>
    </row>
    <row r="147" spans="1:25" s="115" customFormat="1" ht="13" x14ac:dyDescent="0.3">
      <c r="A147" s="115">
        <v>142</v>
      </c>
      <c r="B147" s="115" t="s">
        <v>38</v>
      </c>
      <c r="C147" s="132">
        <v>423127.77641915489</v>
      </c>
      <c r="D147" s="118">
        <v>150325.94576084509</v>
      </c>
      <c r="E147" s="118">
        <v>108802.4078</v>
      </c>
      <c r="F147" s="118">
        <v>80387.156666666662</v>
      </c>
      <c r="G147" s="118">
        <v>122.23083333333335</v>
      </c>
      <c r="H147" s="118">
        <v>1559.3914560000003</v>
      </c>
      <c r="I147" s="118">
        <v>1276.704</v>
      </c>
      <c r="J147" s="118">
        <v>0</v>
      </c>
      <c r="K147" s="118">
        <f t="shared" si="8"/>
        <v>765601.61293600011</v>
      </c>
      <c r="L147" s="118">
        <v>1421734.6941666668</v>
      </c>
      <c r="M147" s="118">
        <f t="shared" si="9"/>
        <v>2187336.3071026672</v>
      </c>
      <c r="N147" s="132">
        <v>276012.28771200002</v>
      </c>
      <c r="O147" s="118">
        <v>231313.78160000002</v>
      </c>
      <c r="P147" s="118">
        <v>99827.187600000019</v>
      </c>
      <c r="Q147" s="118">
        <v>108802.4078</v>
      </c>
      <c r="R147" s="118">
        <v>80387.156666666662</v>
      </c>
      <c r="S147" s="118">
        <v>122.23083333333335</v>
      </c>
      <c r="T147" s="118">
        <v>1559.3914560000003</v>
      </c>
      <c r="U147" s="118">
        <v>1276.704</v>
      </c>
      <c r="V147" s="118">
        <v>0</v>
      </c>
      <c r="W147" s="118">
        <f t="shared" si="10"/>
        <v>799301.14766800019</v>
      </c>
      <c r="X147" s="118">
        <v>1421734.6941666668</v>
      </c>
      <c r="Y147" s="133">
        <f t="shared" si="11"/>
        <v>2221035.8418346671</v>
      </c>
    </row>
    <row r="148" spans="1:25" s="115" customFormat="1" ht="13" x14ac:dyDescent="0.3">
      <c r="A148" s="115">
        <v>143</v>
      </c>
      <c r="B148" s="115" t="s">
        <v>38</v>
      </c>
      <c r="C148" s="132">
        <v>52532.501588957755</v>
      </c>
      <c r="D148" s="118">
        <v>19562.464074042251</v>
      </c>
      <c r="E148" s="118">
        <v>36756.666899999997</v>
      </c>
      <c r="F148" s="118">
        <v>9827.6891666666652</v>
      </c>
      <c r="G148" s="118">
        <v>14.04</v>
      </c>
      <c r="H148" s="118">
        <v>167.5790136</v>
      </c>
      <c r="I148" s="118">
        <v>153.24168</v>
      </c>
      <c r="J148" s="118">
        <v>0</v>
      </c>
      <c r="K148" s="118">
        <f t="shared" si="8"/>
        <v>119014.18242326667</v>
      </c>
      <c r="L148" s="118">
        <v>163515.96583333329</v>
      </c>
      <c r="M148" s="118">
        <f t="shared" si="9"/>
        <v>282530.14825659996</v>
      </c>
      <c r="N148" s="132">
        <v>29661.485407200002</v>
      </c>
      <c r="O148" s="118">
        <v>29028.934366666668</v>
      </c>
      <c r="P148" s="118">
        <v>13373.934419999998</v>
      </c>
      <c r="Q148" s="118">
        <v>36756.666899999997</v>
      </c>
      <c r="R148" s="118">
        <v>9827.6891666666652</v>
      </c>
      <c r="S148" s="118">
        <v>14.04</v>
      </c>
      <c r="T148" s="118">
        <v>167.5790136</v>
      </c>
      <c r="U148" s="118">
        <v>153.24168</v>
      </c>
      <c r="V148" s="118">
        <v>0</v>
      </c>
      <c r="W148" s="118">
        <f t="shared" si="10"/>
        <v>118983.57095413332</v>
      </c>
      <c r="X148" s="118">
        <v>163515.96583333329</v>
      </c>
      <c r="Y148" s="133">
        <f t="shared" si="11"/>
        <v>282499.53678746661</v>
      </c>
    </row>
    <row r="149" spans="1:25" s="115" customFormat="1" ht="13" x14ac:dyDescent="0.3">
      <c r="A149" s="115">
        <v>144</v>
      </c>
      <c r="B149" s="115" t="s">
        <v>38</v>
      </c>
      <c r="C149" s="132">
        <v>86402.652975774647</v>
      </c>
      <c r="D149" s="118">
        <v>63043.305730892025</v>
      </c>
      <c r="E149" s="118">
        <v>72169.160000000018</v>
      </c>
      <c r="F149" s="118">
        <v>15946.565000000001</v>
      </c>
      <c r="G149" s="118">
        <v>14.303333333333335</v>
      </c>
      <c r="H149" s="118">
        <v>281.50844799999999</v>
      </c>
      <c r="I149" s="118">
        <v>478.75573333333335</v>
      </c>
      <c r="J149" s="118">
        <v>0</v>
      </c>
      <c r="K149" s="118">
        <f t="shared" si="8"/>
        <v>238336.25122133337</v>
      </c>
      <c r="L149" s="118">
        <v>261490.17666666667</v>
      </c>
      <c r="M149" s="118">
        <f t="shared" si="9"/>
        <v>499826.42788800003</v>
      </c>
      <c r="N149" s="132">
        <v>49826.995296000001</v>
      </c>
      <c r="O149" s="118">
        <v>47675.00293333333</v>
      </c>
      <c r="P149" s="118">
        <v>45901.324000000015</v>
      </c>
      <c r="Q149" s="118">
        <v>72169.160000000018</v>
      </c>
      <c r="R149" s="118">
        <v>15946.565000000001</v>
      </c>
      <c r="S149" s="118">
        <v>14.303333333333335</v>
      </c>
      <c r="T149" s="118">
        <v>281.50844799999999</v>
      </c>
      <c r="U149" s="118">
        <v>478.75573333333335</v>
      </c>
      <c r="V149" s="118">
        <v>0</v>
      </c>
      <c r="W149" s="118">
        <f t="shared" si="10"/>
        <v>232293.61474400005</v>
      </c>
      <c r="X149" s="118">
        <v>261490.17666666667</v>
      </c>
      <c r="Y149" s="133">
        <f t="shared" si="11"/>
        <v>493783.79141066672</v>
      </c>
    </row>
    <row r="150" spans="1:25" s="115" customFormat="1" ht="13" x14ac:dyDescent="0.3">
      <c r="A150" s="115">
        <v>145</v>
      </c>
      <c r="B150" s="115" t="s">
        <v>38</v>
      </c>
      <c r="C150" s="132">
        <v>68194.723487605632</v>
      </c>
      <c r="D150" s="118">
        <v>58973.072239061039</v>
      </c>
      <c r="E150" s="118">
        <v>70430.669666666654</v>
      </c>
      <c r="F150" s="118">
        <v>12433.968333333332</v>
      </c>
      <c r="G150" s="118">
        <v>4.6325000000000003</v>
      </c>
      <c r="H150" s="118">
        <v>214.45809199999999</v>
      </c>
      <c r="I150" s="118">
        <v>514.4925333333332</v>
      </c>
      <c r="J150" s="118">
        <v>0</v>
      </c>
      <c r="K150" s="118">
        <f t="shared" si="8"/>
        <v>210766.01685199997</v>
      </c>
      <c r="L150" s="118">
        <v>201889.04333333333</v>
      </c>
      <c r="M150" s="118">
        <f t="shared" si="9"/>
        <v>412655.06018533331</v>
      </c>
      <c r="N150" s="132">
        <v>37959.082284000004</v>
      </c>
      <c r="O150" s="118">
        <v>37720.533066666663</v>
      </c>
      <c r="P150" s="118">
        <v>43467.437533333337</v>
      </c>
      <c r="Q150" s="118">
        <v>70430.669666666654</v>
      </c>
      <c r="R150" s="118">
        <v>12433.968333333332</v>
      </c>
      <c r="S150" s="118">
        <v>4.6325000000000003</v>
      </c>
      <c r="T150" s="118">
        <v>214.45809199999999</v>
      </c>
      <c r="U150" s="118">
        <v>514.4925333333332</v>
      </c>
      <c r="V150" s="118">
        <v>0</v>
      </c>
      <c r="W150" s="118">
        <f t="shared" si="10"/>
        <v>202745.27400933331</v>
      </c>
      <c r="X150" s="118">
        <v>201889.04333333333</v>
      </c>
      <c r="Y150" s="133">
        <f t="shared" si="11"/>
        <v>404634.31734266668</v>
      </c>
    </row>
    <row r="151" spans="1:25" s="115" customFormat="1" ht="13" x14ac:dyDescent="0.3">
      <c r="A151" s="115">
        <v>146</v>
      </c>
      <c r="B151" s="115" t="s">
        <v>38</v>
      </c>
      <c r="C151" s="132">
        <v>123324.78372714826</v>
      </c>
      <c r="D151" s="118">
        <v>48836.714991364257</v>
      </c>
      <c r="E151" s="118">
        <v>59805.27</v>
      </c>
      <c r="F151" s="118">
        <v>25394.014166666671</v>
      </c>
      <c r="G151" s="118">
        <v>33.216666666666661</v>
      </c>
      <c r="H151" s="118">
        <v>469.038897615</v>
      </c>
      <c r="I151" s="118">
        <v>374.28440653333337</v>
      </c>
      <c r="J151" s="118">
        <v>-47246.163299999993</v>
      </c>
      <c r="K151" s="118">
        <f t="shared" si="8"/>
        <v>210991.15955599418</v>
      </c>
      <c r="L151" s="118">
        <v>429547.6875</v>
      </c>
      <c r="M151" s="118">
        <f t="shared" si="9"/>
        <v>640538.84705599421</v>
      </c>
      <c r="N151" s="132">
        <v>83019.884877855002</v>
      </c>
      <c r="O151" s="118">
        <v>67245.126116666666</v>
      </c>
      <c r="P151" s="118">
        <v>32838.119999999995</v>
      </c>
      <c r="Q151" s="118">
        <v>59805.27</v>
      </c>
      <c r="R151" s="118">
        <v>25394.014166666671</v>
      </c>
      <c r="S151" s="118">
        <v>33.216666666666661</v>
      </c>
      <c r="T151" s="118">
        <v>469.038897615</v>
      </c>
      <c r="U151" s="118">
        <v>374.28440653333337</v>
      </c>
      <c r="V151" s="118">
        <v>-47246.163299999993</v>
      </c>
      <c r="W151" s="118">
        <f t="shared" si="10"/>
        <v>221932.79183200336</v>
      </c>
      <c r="X151" s="118">
        <v>429547.6875</v>
      </c>
      <c r="Y151" s="133">
        <f t="shared" si="11"/>
        <v>651480.47933200339</v>
      </c>
    </row>
    <row r="152" spans="1:25" s="115" customFormat="1" ht="13" x14ac:dyDescent="0.3">
      <c r="A152" s="115">
        <v>147</v>
      </c>
      <c r="B152" s="115" t="s">
        <v>38</v>
      </c>
      <c r="C152" s="132">
        <v>74863.451993408453</v>
      </c>
      <c r="D152" s="118">
        <v>76179.089877591556</v>
      </c>
      <c r="E152" s="118">
        <v>79720.5</v>
      </c>
      <c r="F152" s="118">
        <v>12894.135833333334</v>
      </c>
      <c r="G152" s="118">
        <v>9.6066666666666674</v>
      </c>
      <c r="H152" s="118">
        <v>247.15809720000001</v>
      </c>
      <c r="I152" s="118">
        <v>468.06528000000003</v>
      </c>
      <c r="J152" s="118">
        <v>0</v>
      </c>
      <c r="K152" s="118">
        <f t="shared" si="8"/>
        <v>244382.00774820003</v>
      </c>
      <c r="L152" s="118">
        <v>219217.93916666668</v>
      </c>
      <c r="M152" s="118">
        <f t="shared" si="9"/>
        <v>463599.94691486668</v>
      </c>
      <c r="N152" s="132">
        <v>43746.9832044</v>
      </c>
      <c r="O152" s="118">
        <v>41269.190616666667</v>
      </c>
      <c r="P152" s="118">
        <v>56473.19999999999</v>
      </c>
      <c r="Q152" s="118">
        <v>79720.5</v>
      </c>
      <c r="R152" s="118">
        <v>12894.135833333334</v>
      </c>
      <c r="S152" s="118">
        <v>9.6066666666666674</v>
      </c>
      <c r="T152" s="118">
        <v>247.15809720000001</v>
      </c>
      <c r="U152" s="118">
        <v>468.06528000000003</v>
      </c>
      <c r="V152" s="118">
        <v>0</v>
      </c>
      <c r="W152" s="118">
        <f t="shared" si="10"/>
        <v>234828.83969826667</v>
      </c>
      <c r="X152" s="118">
        <v>219217.93916666668</v>
      </c>
      <c r="Y152" s="133">
        <f t="shared" si="11"/>
        <v>454046.77886493335</v>
      </c>
    </row>
    <row r="153" spans="1:25" s="115" customFormat="1" ht="13" x14ac:dyDescent="0.3">
      <c r="A153" s="115">
        <v>148</v>
      </c>
      <c r="B153" s="115" t="s">
        <v>38</v>
      </c>
      <c r="C153" s="132">
        <v>149500.78084140844</v>
      </c>
      <c r="D153" s="118">
        <v>61778.353853591543</v>
      </c>
      <c r="E153" s="118">
        <v>69262.5</v>
      </c>
      <c r="F153" s="118">
        <v>30912.092500000002</v>
      </c>
      <c r="G153" s="118">
        <v>34.865000000000002</v>
      </c>
      <c r="H153" s="118">
        <v>566.40113399999996</v>
      </c>
      <c r="I153" s="118">
        <v>434.5431200000001</v>
      </c>
      <c r="J153" s="118">
        <v>0</v>
      </c>
      <c r="K153" s="118">
        <f t="shared" si="8"/>
        <v>312489.53644900001</v>
      </c>
      <c r="L153" s="118">
        <v>516508.48249999998</v>
      </c>
      <c r="M153" s="118">
        <f t="shared" si="9"/>
        <v>828998.01894899993</v>
      </c>
      <c r="N153" s="132">
        <v>100253.000718</v>
      </c>
      <c r="O153" s="118">
        <v>81544.248216666674</v>
      </c>
      <c r="P153" s="118">
        <v>41832</v>
      </c>
      <c r="Q153" s="118">
        <v>69262.5</v>
      </c>
      <c r="R153" s="118">
        <v>30912.092500000002</v>
      </c>
      <c r="S153" s="118">
        <v>34.865000000000002</v>
      </c>
      <c r="T153" s="118">
        <v>566.40113399999996</v>
      </c>
      <c r="U153" s="118">
        <v>434.5431200000001</v>
      </c>
      <c r="V153" s="118">
        <v>0</v>
      </c>
      <c r="W153" s="118">
        <f t="shared" si="10"/>
        <v>324839.65068866668</v>
      </c>
      <c r="X153" s="118">
        <v>516508.48249999998</v>
      </c>
      <c r="Y153" s="133">
        <f t="shared" si="11"/>
        <v>841348.13318866666</v>
      </c>
    </row>
    <row r="154" spans="1:25" s="115" customFormat="1" ht="13" x14ac:dyDescent="0.3">
      <c r="A154" s="115">
        <v>149</v>
      </c>
      <c r="B154" s="115" t="s">
        <v>38</v>
      </c>
      <c r="C154" s="132">
        <v>11034.214184619719</v>
      </c>
      <c r="D154" s="118">
        <v>18550.880864380284</v>
      </c>
      <c r="E154" s="118">
        <v>37656.6</v>
      </c>
      <c r="F154" s="118">
        <v>2405.0433333333335</v>
      </c>
      <c r="G154" s="118">
        <v>5.71</v>
      </c>
      <c r="H154" s="118">
        <v>48.918046800000006</v>
      </c>
      <c r="I154" s="118">
        <v>101.29064000000001</v>
      </c>
      <c r="J154" s="118">
        <v>0</v>
      </c>
      <c r="K154" s="118">
        <f t="shared" si="8"/>
        <v>69802.657069133347</v>
      </c>
      <c r="L154" s="118">
        <v>42493.936666666668</v>
      </c>
      <c r="M154" s="118">
        <f t="shared" si="9"/>
        <v>112296.59373580001</v>
      </c>
      <c r="N154" s="132">
        <v>8658.4942835999991</v>
      </c>
      <c r="O154" s="118">
        <v>5933.6173833333341</v>
      </c>
      <c r="P154" s="118">
        <v>13874.279999999997</v>
      </c>
      <c r="Q154" s="118">
        <v>37656.6</v>
      </c>
      <c r="R154" s="118">
        <v>2405.0433333333335</v>
      </c>
      <c r="S154" s="118">
        <v>5.71</v>
      </c>
      <c r="T154" s="118">
        <v>48.918046800000006</v>
      </c>
      <c r="U154" s="118">
        <v>101.29064000000001</v>
      </c>
      <c r="V154" s="118">
        <v>0</v>
      </c>
      <c r="W154" s="118">
        <f t="shared" si="10"/>
        <v>68683.953687066678</v>
      </c>
      <c r="X154" s="118">
        <v>42493.936666666668</v>
      </c>
      <c r="Y154" s="133">
        <f t="shared" si="11"/>
        <v>111177.89035373335</v>
      </c>
    </row>
    <row r="155" spans="1:25" s="115" customFormat="1" ht="13" x14ac:dyDescent="0.3">
      <c r="A155" s="115">
        <v>150</v>
      </c>
      <c r="B155" s="115" t="s">
        <v>38</v>
      </c>
      <c r="C155" s="132">
        <v>67036.740188408439</v>
      </c>
      <c r="D155" s="118">
        <v>51533.79881759156</v>
      </c>
      <c r="E155" s="118">
        <v>65396.189999999981</v>
      </c>
      <c r="F155" s="118">
        <v>13312.179166666667</v>
      </c>
      <c r="G155" s="118">
        <v>12.722499999999998</v>
      </c>
      <c r="H155" s="118">
        <v>237.65488919999999</v>
      </c>
      <c r="I155" s="118">
        <v>271.89480000000003</v>
      </c>
      <c r="J155" s="118">
        <v>0</v>
      </c>
      <c r="K155" s="118">
        <f t="shared" si="8"/>
        <v>197801.18036186666</v>
      </c>
      <c r="L155" s="118">
        <v>214931.9725</v>
      </c>
      <c r="M155" s="118">
        <f t="shared" si="9"/>
        <v>412733.15286186663</v>
      </c>
      <c r="N155" s="132">
        <v>42064.915388399997</v>
      </c>
      <c r="O155" s="118">
        <v>36759.614291666665</v>
      </c>
      <c r="P155" s="118">
        <v>37439.640000000007</v>
      </c>
      <c r="Q155" s="118">
        <v>65396.189999999981</v>
      </c>
      <c r="R155" s="118">
        <v>13312.179166666667</v>
      </c>
      <c r="S155" s="118">
        <v>12.722499999999998</v>
      </c>
      <c r="T155" s="118">
        <v>237.65488919999999</v>
      </c>
      <c r="U155" s="118">
        <v>271.89480000000003</v>
      </c>
      <c r="V155" s="118">
        <v>0</v>
      </c>
      <c r="W155" s="118">
        <f t="shared" si="10"/>
        <v>195494.81103593332</v>
      </c>
      <c r="X155" s="118">
        <v>214931.9725</v>
      </c>
      <c r="Y155" s="133">
        <f t="shared" si="11"/>
        <v>410426.78353593335</v>
      </c>
    </row>
    <row r="156" spans="1:25" s="115" customFormat="1" ht="13" x14ac:dyDescent="0.3">
      <c r="A156" s="115">
        <v>151</v>
      </c>
      <c r="B156" s="115" t="s">
        <v>38</v>
      </c>
      <c r="C156" s="132">
        <v>58840.089516507032</v>
      </c>
      <c r="D156" s="118">
        <v>24434.756202826291</v>
      </c>
      <c r="E156" s="118">
        <v>43026.476026666671</v>
      </c>
      <c r="F156" s="118">
        <v>10737.612499999997</v>
      </c>
      <c r="G156" s="118">
        <v>15.119166666666667</v>
      </c>
      <c r="H156" s="118">
        <v>194.24697119999999</v>
      </c>
      <c r="I156" s="118">
        <v>188.22456</v>
      </c>
      <c r="J156" s="118">
        <v>0</v>
      </c>
      <c r="K156" s="118">
        <f t="shared" si="8"/>
        <v>137436.52494386665</v>
      </c>
      <c r="L156" s="118">
        <v>182798.66749999998</v>
      </c>
      <c r="M156" s="118">
        <f t="shared" si="9"/>
        <v>320235.19244386663</v>
      </c>
      <c r="N156" s="132">
        <v>34381.713902399999</v>
      </c>
      <c r="O156" s="118">
        <v>32436.288</v>
      </c>
      <c r="P156" s="118">
        <v>16868.188493333335</v>
      </c>
      <c r="Q156" s="118">
        <v>43026.476026666671</v>
      </c>
      <c r="R156" s="118">
        <v>10737.612499999997</v>
      </c>
      <c r="S156" s="118">
        <v>15.119166666666667</v>
      </c>
      <c r="T156" s="118">
        <v>194.24697119999999</v>
      </c>
      <c r="U156" s="118">
        <v>188.22456</v>
      </c>
      <c r="V156" s="118">
        <v>0</v>
      </c>
      <c r="W156" s="118">
        <f t="shared" si="10"/>
        <v>137847.86962026666</v>
      </c>
      <c r="X156" s="118">
        <v>182798.66749999998</v>
      </c>
      <c r="Y156" s="133">
        <f t="shared" si="11"/>
        <v>320646.53712026664</v>
      </c>
    </row>
    <row r="157" spans="1:25" s="115" customFormat="1" ht="13" x14ac:dyDescent="0.3">
      <c r="A157" s="115">
        <v>152</v>
      </c>
      <c r="B157" s="115" t="s">
        <v>38</v>
      </c>
      <c r="C157" s="132">
        <v>65415.521415802825</v>
      </c>
      <c r="D157" s="118">
        <v>60409.883600197172</v>
      </c>
      <c r="E157" s="118">
        <v>70756.5</v>
      </c>
      <c r="F157" s="118">
        <v>13644.754166666668</v>
      </c>
      <c r="G157" s="118">
        <v>22.991666666666664</v>
      </c>
      <c r="H157" s="118">
        <v>275.31879119999991</v>
      </c>
      <c r="I157" s="118">
        <v>449.16520000000008</v>
      </c>
      <c r="J157" s="118">
        <v>0</v>
      </c>
      <c r="K157" s="118">
        <f t="shared" si="8"/>
        <v>210974.13484053334</v>
      </c>
      <c r="L157" s="118">
        <v>249120.52166666664</v>
      </c>
      <c r="M157" s="118">
        <f t="shared" si="9"/>
        <v>460094.65650719998</v>
      </c>
      <c r="N157" s="132">
        <v>48731.426042399988</v>
      </c>
      <c r="O157" s="118">
        <v>35352.362850000005</v>
      </c>
      <c r="P157" s="118">
        <v>43923.599999999984</v>
      </c>
      <c r="Q157" s="118">
        <v>70756.5</v>
      </c>
      <c r="R157" s="118">
        <v>13644.754166666668</v>
      </c>
      <c r="S157" s="118">
        <v>22.991666666666664</v>
      </c>
      <c r="T157" s="118">
        <v>275.31879119999991</v>
      </c>
      <c r="U157" s="118">
        <v>449.16520000000008</v>
      </c>
      <c r="V157" s="118">
        <v>0</v>
      </c>
      <c r="W157" s="118">
        <f t="shared" si="10"/>
        <v>213156.1187169333</v>
      </c>
      <c r="X157" s="118">
        <v>249120.52166666664</v>
      </c>
      <c r="Y157" s="133">
        <f t="shared" si="11"/>
        <v>462276.64038359991</v>
      </c>
    </row>
    <row r="158" spans="1:25" s="115" customFormat="1" ht="13" x14ac:dyDescent="0.3">
      <c r="A158" s="115">
        <v>153</v>
      </c>
      <c r="B158" s="115" t="s">
        <v>38</v>
      </c>
      <c r="C158" s="132">
        <v>158798.82460947888</v>
      </c>
      <c r="D158" s="118">
        <v>61704.583715354449</v>
      </c>
      <c r="E158" s="118">
        <v>69073.569866666658</v>
      </c>
      <c r="F158" s="118">
        <v>31002.504999999994</v>
      </c>
      <c r="G158" s="118">
        <v>36.606666666666662</v>
      </c>
      <c r="H158" s="118">
        <v>585.52442580000002</v>
      </c>
      <c r="I158" s="118">
        <v>517.21763999999996</v>
      </c>
      <c r="J158" s="118">
        <v>0</v>
      </c>
      <c r="K158" s="118">
        <f t="shared" si="8"/>
        <v>321718.83192396665</v>
      </c>
      <c r="L158" s="118">
        <v>531335.71583333344</v>
      </c>
      <c r="M158" s="118">
        <f t="shared" si="9"/>
        <v>853054.54775730008</v>
      </c>
      <c r="N158" s="132">
        <v>103637.82336659999</v>
      </c>
      <c r="O158" s="118">
        <v>86808.053750000006</v>
      </c>
      <c r="P158" s="118">
        <v>41567.497813333335</v>
      </c>
      <c r="Q158" s="118">
        <v>69073.569866666658</v>
      </c>
      <c r="R158" s="118">
        <v>31002.504999999994</v>
      </c>
      <c r="S158" s="118">
        <v>36.606666666666662</v>
      </c>
      <c r="T158" s="118">
        <v>585.52442580000002</v>
      </c>
      <c r="U158" s="118">
        <v>517.21763999999996</v>
      </c>
      <c r="V158" s="118">
        <v>0</v>
      </c>
      <c r="W158" s="118">
        <f t="shared" si="10"/>
        <v>333228.79852906673</v>
      </c>
      <c r="X158" s="118">
        <v>531335.71583333344</v>
      </c>
      <c r="Y158" s="133">
        <f t="shared" si="11"/>
        <v>864564.51436240016</v>
      </c>
    </row>
    <row r="159" spans="1:25" s="115" customFormat="1" ht="13" x14ac:dyDescent="0.3">
      <c r="A159" s="115">
        <v>154</v>
      </c>
      <c r="B159" s="115" t="s">
        <v>38</v>
      </c>
      <c r="C159" s="132">
        <v>50605.118433464784</v>
      </c>
      <c r="D159" s="118">
        <v>25134.16298203521</v>
      </c>
      <c r="E159" s="118">
        <v>36011.720000000008</v>
      </c>
      <c r="F159" s="118">
        <v>9176.9208333333336</v>
      </c>
      <c r="G159" s="118">
        <v>0.58083333333333331</v>
      </c>
      <c r="H159" s="118">
        <v>153.91340460000001</v>
      </c>
      <c r="I159" s="118">
        <v>156.34044000000003</v>
      </c>
      <c r="J159" s="118">
        <v>0</v>
      </c>
      <c r="K159" s="118">
        <f t="shared" si="8"/>
        <v>121238.75692676667</v>
      </c>
      <c r="L159" s="118">
        <v>140421.51250000001</v>
      </c>
      <c r="M159" s="118">
        <f t="shared" si="9"/>
        <v>261660.26942676667</v>
      </c>
      <c r="N159" s="132">
        <v>27242.672614199997</v>
      </c>
      <c r="O159" s="118">
        <v>28053.624491666662</v>
      </c>
      <c r="P159" s="118">
        <v>17848.320000000003</v>
      </c>
      <c r="Q159" s="118">
        <v>36011.720000000008</v>
      </c>
      <c r="R159" s="118">
        <v>9176.9208333333336</v>
      </c>
      <c r="S159" s="118">
        <v>0.58083333333333331</v>
      </c>
      <c r="T159" s="118">
        <v>153.91340460000001</v>
      </c>
      <c r="U159" s="118">
        <v>156.34044000000003</v>
      </c>
      <c r="V159" s="118">
        <v>0</v>
      </c>
      <c r="W159" s="118">
        <f t="shared" si="10"/>
        <v>118644.09261713333</v>
      </c>
      <c r="X159" s="118">
        <v>140421.51250000001</v>
      </c>
      <c r="Y159" s="133">
        <f t="shared" si="11"/>
        <v>259065.60511713335</v>
      </c>
    </row>
    <row r="160" spans="1:25" s="115" customFormat="1" ht="13" x14ac:dyDescent="0.3">
      <c r="A160" s="115">
        <v>155</v>
      </c>
      <c r="B160" s="115" t="s">
        <v>196</v>
      </c>
      <c r="C160" s="132">
        <v>3.2120266817957748</v>
      </c>
      <c r="D160" s="118">
        <v>45143.76620294695</v>
      </c>
      <c r="E160" s="118">
        <v>15423.922624999994</v>
      </c>
      <c r="F160" s="118">
        <v>12.527500000000002</v>
      </c>
      <c r="G160" s="118">
        <v>0</v>
      </c>
      <c r="H160" s="118">
        <v>0.1589225745</v>
      </c>
      <c r="I160" s="118">
        <v>57.681331033333329</v>
      </c>
      <c r="J160" s="118">
        <v>0</v>
      </c>
      <c r="K160" s="118">
        <f t="shared" si="8"/>
        <v>60641.268608236562</v>
      </c>
      <c r="L160" s="118">
        <v>244.38499999999999</v>
      </c>
      <c r="M160" s="118">
        <f t="shared" si="9"/>
        <v>60885.653608236564</v>
      </c>
      <c r="N160" s="132">
        <v>28.129295686500001</v>
      </c>
      <c r="O160" s="118">
        <v>0</v>
      </c>
      <c r="P160" s="118">
        <v>35051.4395</v>
      </c>
      <c r="Q160" s="118">
        <v>15423.922624999994</v>
      </c>
      <c r="R160" s="118">
        <v>12.527500000000002</v>
      </c>
      <c r="S160" s="118">
        <v>0</v>
      </c>
      <c r="T160" s="118">
        <v>0.1589225745</v>
      </c>
      <c r="U160" s="118">
        <v>57.681331033333329</v>
      </c>
      <c r="V160" s="118">
        <v>0</v>
      </c>
      <c r="W160" s="118">
        <f t="shared" si="10"/>
        <v>50573.859174294317</v>
      </c>
      <c r="X160" s="118">
        <v>244.38499999999999</v>
      </c>
      <c r="Y160" s="133">
        <f t="shared" si="11"/>
        <v>50818.244174294319</v>
      </c>
    </row>
    <row r="161" spans="1:25" s="115" customFormat="1" ht="13" x14ac:dyDescent="0.3">
      <c r="A161" s="115">
        <v>156</v>
      </c>
      <c r="B161" s="115" t="s">
        <v>196</v>
      </c>
      <c r="C161" s="132">
        <v>0</v>
      </c>
      <c r="D161" s="118">
        <v>401810.25</v>
      </c>
      <c r="E161" s="118">
        <v>153360.38243541666</v>
      </c>
      <c r="F161" s="118">
        <v>0</v>
      </c>
      <c r="G161" s="118">
        <v>0</v>
      </c>
      <c r="H161" s="118">
        <v>0</v>
      </c>
      <c r="I161" s="118">
        <v>0</v>
      </c>
      <c r="J161" s="118">
        <v>-147830.32985797914</v>
      </c>
      <c r="K161" s="118">
        <f t="shared" si="8"/>
        <v>407340.30257743754</v>
      </c>
      <c r="L161" s="118">
        <v>0</v>
      </c>
      <c r="M161" s="118">
        <f t="shared" si="9"/>
        <v>407340.30257743754</v>
      </c>
      <c r="N161" s="132">
        <v>0</v>
      </c>
      <c r="O161" s="118">
        <v>0</v>
      </c>
      <c r="P161" s="118">
        <v>311997</v>
      </c>
      <c r="Q161" s="118">
        <v>153360.38243541666</v>
      </c>
      <c r="R161" s="118">
        <v>0</v>
      </c>
      <c r="S161" s="118">
        <v>0</v>
      </c>
      <c r="T161" s="118">
        <v>0</v>
      </c>
      <c r="U161" s="118">
        <v>0</v>
      </c>
      <c r="V161" s="118">
        <v>-147830.32985797914</v>
      </c>
      <c r="W161" s="118">
        <f t="shared" si="10"/>
        <v>317527.05257743754</v>
      </c>
      <c r="X161" s="118">
        <v>0</v>
      </c>
      <c r="Y161" s="133">
        <f t="shared" si="11"/>
        <v>317527.05257743754</v>
      </c>
    </row>
    <row r="162" spans="1:25" s="115" customFormat="1" ht="13" x14ac:dyDescent="0.3">
      <c r="A162" s="115">
        <v>157</v>
      </c>
      <c r="B162" s="115" t="s">
        <v>196</v>
      </c>
      <c r="C162" s="132">
        <v>467943.56540634501</v>
      </c>
      <c r="D162" s="118">
        <v>162482.52028407162</v>
      </c>
      <c r="E162" s="118">
        <v>111961.68608066668</v>
      </c>
      <c r="F162" s="118">
        <v>96816.390833333324</v>
      </c>
      <c r="G162" s="118">
        <v>119.66416666666667</v>
      </c>
      <c r="H162" s="118">
        <v>1767.5117972999999</v>
      </c>
      <c r="I162" s="118">
        <v>1418.9280096666664</v>
      </c>
      <c r="J162" s="118">
        <v>0</v>
      </c>
      <c r="K162" s="118">
        <f t="shared" si="8"/>
        <v>842510.26657804998</v>
      </c>
      <c r="L162" s="118">
        <v>1620139.5266666666</v>
      </c>
      <c r="M162" s="118">
        <f t="shared" si="9"/>
        <v>2462649.7932447167</v>
      </c>
      <c r="N162" s="132">
        <v>312849.58812209999</v>
      </c>
      <c r="O162" s="118">
        <v>255300.66894166663</v>
      </c>
      <c r="P162" s="118">
        <v>107011.29985466665</v>
      </c>
      <c r="Q162" s="118">
        <v>111961.68608066668</v>
      </c>
      <c r="R162" s="118">
        <v>96816.390833333324</v>
      </c>
      <c r="S162" s="118">
        <v>119.66416666666667</v>
      </c>
      <c r="T162" s="118">
        <v>1767.5117972999999</v>
      </c>
      <c r="U162" s="118">
        <v>1418.9280096666664</v>
      </c>
      <c r="V162" s="118">
        <v>0</v>
      </c>
      <c r="W162" s="118">
        <f t="shared" si="10"/>
        <v>887245.73780606664</v>
      </c>
      <c r="X162" s="118">
        <v>1620139.5266666666</v>
      </c>
      <c r="Y162" s="133">
        <f t="shared" si="11"/>
        <v>2507385.2644727333</v>
      </c>
    </row>
    <row r="163" spans="1:25" s="115" customFormat="1" ht="13" x14ac:dyDescent="0.3">
      <c r="A163" s="115">
        <v>158</v>
      </c>
      <c r="B163" s="115" t="s">
        <v>196</v>
      </c>
      <c r="C163" s="132">
        <v>60588.861241225357</v>
      </c>
      <c r="D163" s="118">
        <v>27304.490850441318</v>
      </c>
      <c r="E163" s="118">
        <v>45291.489365333342</v>
      </c>
      <c r="F163" s="118">
        <v>12299.994999999997</v>
      </c>
      <c r="G163" s="118">
        <v>16.087500000000002</v>
      </c>
      <c r="H163" s="118">
        <v>225.86629919999999</v>
      </c>
      <c r="I163" s="118">
        <v>215.12913966666667</v>
      </c>
      <c r="J163" s="118">
        <v>-35780.276598613345</v>
      </c>
      <c r="K163" s="118">
        <f t="shared" si="8"/>
        <v>110161.64279725331</v>
      </c>
      <c r="L163" s="118">
        <v>206354.47749999995</v>
      </c>
      <c r="M163" s="118">
        <f t="shared" si="9"/>
        <v>316516.12029725325</v>
      </c>
      <c r="N163" s="132">
        <v>39978.334958399995</v>
      </c>
      <c r="O163" s="118">
        <v>33091.760891666665</v>
      </c>
      <c r="P163" s="118">
        <v>18753.846458666663</v>
      </c>
      <c r="Q163" s="118">
        <v>45291.489365333342</v>
      </c>
      <c r="R163" s="118">
        <v>12299.994999999997</v>
      </c>
      <c r="S163" s="118">
        <v>16.087500000000002</v>
      </c>
      <c r="T163" s="118">
        <v>225.86629919999999</v>
      </c>
      <c r="U163" s="118">
        <v>215.12913966666667</v>
      </c>
      <c r="V163" s="118">
        <v>-35780.276598613345</v>
      </c>
      <c r="W163" s="118">
        <f t="shared" si="10"/>
        <v>114092.23301431998</v>
      </c>
      <c r="X163" s="118">
        <v>206354.47749999995</v>
      </c>
      <c r="Y163" s="133">
        <f t="shared" si="11"/>
        <v>320446.71051431994</v>
      </c>
    </row>
    <row r="164" spans="1:25" s="115" customFormat="1" ht="13" x14ac:dyDescent="0.3">
      <c r="A164" s="115">
        <v>159</v>
      </c>
      <c r="B164" s="115" t="s">
        <v>196</v>
      </c>
      <c r="C164" s="132">
        <v>0</v>
      </c>
      <c r="D164" s="118">
        <v>16162.200000000003</v>
      </c>
      <c r="E164" s="118">
        <v>5822.5437000000011</v>
      </c>
      <c r="F164" s="118">
        <v>0</v>
      </c>
      <c r="G164" s="118">
        <v>0</v>
      </c>
      <c r="H164" s="118">
        <v>0</v>
      </c>
      <c r="I164" s="118">
        <v>0</v>
      </c>
      <c r="J164" s="118">
        <v>0</v>
      </c>
      <c r="K164" s="118">
        <f t="shared" si="8"/>
        <v>21984.743700000003</v>
      </c>
      <c r="L164" s="118">
        <v>0</v>
      </c>
      <c r="M164" s="118">
        <f t="shared" si="9"/>
        <v>21984.743700000003</v>
      </c>
      <c r="N164" s="132">
        <v>0</v>
      </c>
      <c r="O164" s="118">
        <v>0</v>
      </c>
      <c r="P164" s="118">
        <v>12549.600000000004</v>
      </c>
      <c r="Q164" s="118">
        <v>5822.5437000000011</v>
      </c>
      <c r="R164" s="118">
        <v>0</v>
      </c>
      <c r="S164" s="118">
        <v>0</v>
      </c>
      <c r="T164" s="118">
        <v>0</v>
      </c>
      <c r="U164" s="118">
        <v>0</v>
      </c>
      <c r="V164" s="118">
        <v>0</v>
      </c>
      <c r="W164" s="118">
        <f t="shared" si="10"/>
        <v>18372.143700000004</v>
      </c>
      <c r="X164" s="118">
        <v>0</v>
      </c>
      <c r="Y164" s="133">
        <f t="shared" si="11"/>
        <v>18372.143700000004</v>
      </c>
    </row>
    <row r="165" spans="1:25" s="115" customFormat="1" ht="13" x14ac:dyDescent="0.3">
      <c r="A165" s="115">
        <v>160</v>
      </c>
      <c r="B165" s="115" t="s">
        <v>196</v>
      </c>
      <c r="C165" s="132">
        <v>14623.539623714785</v>
      </c>
      <c r="D165" s="118">
        <v>20933.860730660213</v>
      </c>
      <c r="E165" s="118">
        <v>40917</v>
      </c>
      <c r="F165" s="118">
        <v>2871.4708333333333</v>
      </c>
      <c r="G165" s="118">
        <v>2.68</v>
      </c>
      <c r="H165" s="118">
        <v>52.389095249999997</v>
      </c>
      <c r="I165" s="118">
        <v>54.284100000000002</v>
      </c>
      <c r="J165" s="118">
        <v>0</v>
      </c>
      <c r="K165" s="118">
        <f t="shared" si="8"/>
        <v>79455.224382958331</v>
      </c>
      <c r="L165" s="118">
        <v>47831.606666666659</v>
      </c>
      <c r="M165" s="118">
        <f t="shared" si="9"/>
        <v>127286.83104962499</v>
      </c>
      <c r="N165" s="132">
        <v>9272.8698592499986</v>
      </c>
      <c r="O165" s="118">
        <v>8012.2970666666661</v>
      </c>
      <c r="P165" s="118">
        <v>15687</v>
      </c>
      <c r="Q165" s="118">
        <v>40917</v>
      </c>
      <c r="R165" s="118">
        <v>2871.4708333333333</v>
      </c>
      <c r="S165" s="118">
        <v>2.68</v>
      </c>
      <c r="T165" s="118">
        <v>52.389095249999997</v>
      </c>
      <c r="U165" s="118">
        <v>54.284100000000002</v>
      </c>
      <c r="V165" s="118">
        <v>0</v>
      </c>
      <c r="W165" s="118">
        <f t="shared" si="10"/>
        <v>76869.990954499997</v>
      </c>
      <c r="X165" s="118">
        <v>47831.606666666659</v>
      </c>
      <c r="Y165" s="133">
        <f t="shared" si="11"/>
        <v>124701.59762116666</v>
      </c>
    </row>
    <row r="166" spans="1:25" s="115" customFormat="1" ht="13" x14ac:dyDescent="0.3">
      <c r="A166" s="115">
        <v>161</v>
      </c>
      <c r="B166" s="115" t="s">
        <v>196</v>
      </c>
      <c r="C166" s="132">
        <v>3851.5485833098592</v>
      </c>
      <c r="D166" s="118">
        <v>3006.349590856807</v>
      </c>
      <c r="E166" s="118">
        <v>1596.8820833333332</v>
      </c>
      <c r="F166" s="118">
        <v>642.42666666666673</v>
      </c>
      <c r="G166" s="118">
        <v>1.0141666666666667</v>
      </c>
      <c r="H166" s="118">
        <v>7.5264890000000007</v>
      </c>
      <c r="I166" s="118">
        <v>688.11363333333338</v>
      </c>
      <c r="J166" s="118">
        <v>0</v>
      </c>
      <c r="K166" s="118">
        <f t="shared" si="8"/>
        <v>9793.8612131666669</v>
      </c>
      <c r="L166" s="118">
        <v>9910.251666666667</v>
      </c>
      <c r="M166" s="118">
        <f t="shared" si="9"/>
        <v>19704.112879833334</v>
      </c>
      <c r="N166" s="132">
        <v>1332.1885529999997</v>
      </c>
      <c r="O166" s="118">
        <v>2185.1529666666661</v>
      </c>
      <c r="P166" s="118">
        <v>2252.808133333333</v>
      </c>
      <c r="Q166" s="118">
        <v>1596.8820833333332</v>
      </c>
      <c r="R166" s="118">
        <v>642.42666666666673</v>
      </c>
      <c r="S166" s="118">
        <v>1.0141666666666667</v>
      </c>
      <c r="T166" s="118">
        <v>7.5264890000000007</v>
      </c>
      <c r="U166" s="118">
        <v>688.11363333333338</v>
      </c>
      <c r="V166" s="118">
        <v>0</v>
      </c>
      <c r="W166" s="118">
        <f t="shared" si="10"/>
        <v>8706.1126919999988</v>
      </c>
      <c r="X166" s="118">
        <v>9910.251666666667</v>
      </c>
      <c r="Y166" s="133">
        <f t="shared" si="11"/>
        <v>18616.364358666666</v>
      </c>
    </row>
    <row r="167" spans="1:25" s="115" customFormat="1" ht="13" x14ac:dyDescent="0.3">
      <c r="A167" s="115">
        <v>162</v>
      </c>
      <c r="B167" s="115" t="s">
        <v>196</v>
      </c>
      <c r="C167" s="132">
        <v>4052.754956126761</v>
      </c>
      <c r="D167" s="118">
        <v>4982.6681530399055</v>
      </c>
      <c r="E167" s="118">
        <v>2401.0220249999998</v>
      </c>
      <c r="F167" s="118">
        <v>974.15000000000009</v>
      </c>
      <c r="G167" s="118">
        <v>1.8641666666666667</v>
      </c>
      <c r="H167" s="118">
        <v>9.1307710000000011</v>
      </c>
      <c r="I167" s="118">
        <v>54.656500000000001</v>
      </c>
      <c r="J167" s="118">
        <v>0</v>
      </c>
      <c r="K167" s="118">
        <f t="shared" si="8"/>
        <v>12476.246571833331</v>
      </c>
      <c r="L167" s="118">
        <v>14575.359999999995</v>
      </c>
      <c r="M167" s="118">
        <f t="shared" si="9"/>
        <v>27051.606571833327</v>
      </c>
      <c r="N167" s="132">
        <v>1616.1464669999996</v>
      </c>
      <c r="O167" s="118">
        <v>2284.8478333333337</v>
      </c>
      <c r="P167" s="118">
        <v>3769.9928000000004</v>
      </c>
      <c r="Q167" s="118">
        <v>2401.0220249999998</v>
      </c>
      <c r="R167" s="118">
        <v>974.15000000000009</v>
      </c>
      <c r="S167" s="118">
        <v>1.8641666666666667</v>
      </c>
      <c r="T167" s="118">
        <v>9.1307710000000011</v>
      </c>
      <c r="U167" s="118">
        <v>54.656500000000001</v>
      </c>
      <c r="V167" s="118">
        <v>0</v>
      </c>
      <c r="W167" s="118">
        <f t="shared" si="10"/>
        <v>11111.810562999999</v>
      </c>
      <c r="X167" s="118">
        <v>14575.359999999995</v>
      </c>
      <c r="Y167" s="133">
        <f t="shared" si="11"/>
        <v>25687.170562999992</v>
      </c>
    </row>
    <row r="168" spans="1:25" s="115" customFormat="1" ht="13" x14ac:dyDescent="0.3">
      <c r="A168" s="115">
        <v>163</v>
      </c>
      <c r="B168" s="115" t="s">
        <v>196</v>
      </c>
      <c r="C168" s="132">
        <v>30133.497651901405</v>
      </c>
      <c r="D168" s="118">
        <v>15749.239515598594</v>
      </c>
      <c r="E168" s="118">
        <v>32322.676166666668</v>
      </c>
      <c r="F168" s="118">
        <v>6830.4199999999983</v>
      </c>
      <c r="G168" s="118">
        <v>8.6758333333333333</v>
      </c>
      <c r="H168" s="118">
        <v>121.83615099999999</v>
      </c>
      <c r="I168" s="118">
        <v>132.74406666666667</v>
      </c>
      <c r="J168" s="118">
        <v>0</v>
      </c>
      <c r="K168" s="118">
        <f t="shared" si="8"/>
        <v>85299.089385166662</v>
      </c>
      <c r="L168" s="118">
        <v>113111.67833333333</v>
      </c>
      <c r="M168" s="118">
        <f t="shared" si="9"/>
        <v>198410.76771849999</v>
      </c>
      <c r="N168" s="132">
        <v>21564.998726999998</v>
      </c>
      <c r="O168" s="118">
        <v>16344.535399999999</v>
      </c>
      <c r="P168" s="118">
        <v>10908.720433333334</v>
      </c>
      <c r="Q168" s="118">
        <v>32322.676166666668</v>
      </c>
      <c r="R168" s="118">
        <v>6830.4199999999983</v>
      </c>
      <c r="S168" s="118">
        <v>8.6758333333333333</v>
      </c>
      <c r="T168" s="118">
        <v>121.83615099999999</v>
      </c>
      <c r="U168" s="118">
        <v>132.74406666666667</v>
      </c>
      <c r="V168" s="118">
        <v>0</v>
      </c>
      <c r="W168" s="118">
        <f t="shared" si="10"/>
        <v>88234.606777999987</v>
      </c>
      <c r="X168" s="118">
        <v>113111.67833333333</v>
      </c>
      <c r="Y168" s="133">
        <f t="shared" si="11"/>
        <v>201346.2851113333</v>
      </c>
    </row>
    <row r="169" spans="1:25" s="115" customFormat="1" ht="13" x14ac:dyDescent="0.3">
      <c r="A169" s="115">
        <v>164</v>
      </c>
      <c r="B169" s="115" t="s">
        <v>196</v>
      </c>
      <c r="C169" s="132">
        <v>209567.38022105632</v>
      </c>
      <c r="D169" s="118">
        <v>453237.6409431104</v>
      </c>
      <c r="E169" s="118">
        <v>159884.21075000006</v>
      </c>
      <c r="F169" s="118">
        <v>40740.800000000003</v>
      </c>
      <c r="G169" s="118">
        <v>5.333333333333333</v>
      </c>
      <c r="H169" s="118">
        <v>409.28319699999997</v>
      </c>
      <c r="I169" s="118">
        <v>1382.3850666666667</v>
      </c>
      <c r="J169" s="118">
        <v>-157464.18218449998</v>
      </c>
      <c r="K169" s="118">
        <f t="shared" si="8"/>
        <v>707762.85132666701</v>
      </c>
      <c r="L169" s="118">
        <v>459254.2674999999</v>
      </c>
      <c r="M169" s="118">
        <f t="shared" si="9"/>
        <v>1167017.1188266668</v>
      </c>
      <c r="N169" s="132">
        <v>72443.125868999996</v>
      </c>
      <c r="O169" s="118">
        <v>118899.68533333334</v>
      </c>
      <c r="P169" s="118">
        <v>347494.24079999997</v>
      </c>
      <c r="Q169" s="118">
        <v>159884.21075000006</v>
      </c>
      <c r="R169" s="118">
        <v>40740.800000000003</v>
      </c>
      <c r="S169" s="118">
        <v>5.333333333333333</v>
      </c>
      <c r="T169" s="118">
        <v>409.28319699999997</v>
      </c>
      <c r="U169" s="118">
        <v>1382.3850666666667</v>
      </c>
      <c r="V169" s="118">
        <v>-157464.18218449998</v>
      </c>
      <c r="W169" s="118">
        <f t="shared" si="10"/>
        <v>583794.8821648336</v>
      </c>
      <c r="X169" s="118">
        <v>459254.2674999999</v>
      </c>
      <c r="Y169" s="133">
        <f t="shared" si="11"/>
        <v>1043049.1496648334</v>
      </c>
    </row>
    <row r="170" spans="1:25" s="115" customFormat="1" ht="13" x14ac:dyDescent="0.3">
      <c r="A170" s="115">
        <v>165</v>
      </c>
      <c r="B170" s="115" t="s">
        <v>196</v>
      </c>
      <c r="C170" s="132">
        <v>61037.217184330984</v>
      </c>
      <c r="D170" s="118">
        <v>55468.282484419025</v>
      </c>
      <c r="E170" s="118">
        <v>29444.139875000012</v>
      </c>
      <c r="F170" s="118">
        <v>12529.5375</v>
      </c>
      <c r="G170" s="118">
        <v>18.853333333333335</v>
      </c>
      <c r="H170" s="118">
        <v>245.58206249999998</v>
      </c>
      <c r="I170" s="118">
        <v>769.83063333333337</v>
      </c>
      <c r="J170" s="118">
        <v>0</v>
      </c>
      <c r="K170" s="118">
        <f t="shared" si="8"/>
        <v>159513.44307291671</v>
      </c>
      <c r="L170" s="118">
        <v>220422.41250000001</v>
      </c>
      <c r="M170" s="118">
        <f t="shared" si="9"/>
        <v>379935.85557291668</v>
      </c>
      <c r="N170" s="132">
        <v>43468.025062499997</v>
      </c>
      <c r="O170" s="118">
        <v>33121.220933333338</v>
      </c>
      <c r="P170" s="118">
        <v>40408.782400000004</v>
      </c>
      <c r="Q170" s="118">
        <v>29444.139875000012</v>
      </c>
      <c r="R170" s="118">
        <v>12529.5375</v>
      </c>
      <c r="S170" s="118">
        <v>18.853333333333335</v>
      </c>
      <c r="T170" s="118">
        <v>245.58206249999998</v>
      </c>
      <c r="U170" s="118">
        <v>769.83063333333337</v>
      </c>
      <c r="V170" s="118">
        <v>0</v>
      </c>
      <c r="W170" s="118">
        <f t="shared" si="10"/>
        <v>160005.97180000003</v>
      </c>
      <c r="X170" s="118">
        <v>220422.41250000001</v>
      </c>
      <c r="Y170" s="133">
        <f t="shared" si="11"/>
        <v>380428.38430000003</v>
      </c>
    </row>
    <row r="171" spans="1:25" s="115" customFormat="1" ht="13" x14ac:dyDescent="0.3">
      <c r="A171" s="115">
        <v>166</v>
      </c>
      <c r="B171" s="115" t="s">
        <v>196</v>
      </c>
      <c r="C171" s="132">
        <v>15266.960096443659</v>
      </c>
      <c r="D171" s="118">
        <v>240802.76976897303</v>
      </c>
      <c r="E171" s="118">
        <v>146764.69999999998</v>
      </c>
      <c r="F171" s="118">
        <v>8471.0533333333333</v>
      </c>
      <c r="G171" s="118">
        <v>2.0033333333333334</v>
      </c>
      <c r="H171" s="118">
        <v>76.204898499999999</v>
      </c>
      <c r="I171" s="118">
        <v>1199.0451</v>
      </c>
      <c r="J171" s="118">
        <v>-124550.375</v>
      </c>
      <c r="K171" s="118">
        <f t="shared" si="8"/>
        <v>288032.36153058335</v>
      </c>
      <c r="L171" s="118">
        <v>83570.589166666672</v>
      </c>
      <c r="M171" s="118">
        <f t="shared" si="9"/>
        <v>371602.95069725002</v>
      </c>
      <c r="N171" s="132">
        <v>13488.267034499999</v>
      </c>
      <c r="O171" s="118">
        <v>8108.0291666666662</v>
      </c>
      <c r="P171" s="118">
        <v>186152.39999999994</v>
      </c>
      <c r="Q171" s="118">
        <v>146764.69999999998</v>
      </c>
      <c r="R171" s="118">
        <v>8471.0533333333333</v>
      </c>
      <c r="S171" s="118">
        <v>2.0033333333333334</v>
      </c>
      <c r="T171" s="118">
        <v>76.204898499999999</v>
      </c>
      <c r="U171" s="118">
        <v>1199.0451</v>
      </c>
      <c r="V171" s="118">
        <v>-124550.375</v>
      </c>
      <c r="W171" s="118">
        <f t="shared" si="10"/>
        <v>239711.32786633325</v>
      </c>
      <c r="X171" s="118">
        <v>83570.589166666672</v>
      </c>
      <c r="Y171" s="133">
        <f t="shared" si="11"/>
        <v>323281.91703299992</v>
      </c>
    </row>
    <row r="172" spans="1:25" s="115" customFormat="1" ht="13" x14ac:dyDescent="0.3">
      <c r="A172" s="115">
        <v>167</v>
      </c>
      <c r="B172" s="115" t="s">
        <v>196</v>
      </c>
      <c r="C172" s="132">
        <v>263.21762697183095</v>
      </c>
      <c r="D172" s="118">
        <v>837.8875305281689</v>
      </c>
      <c r="E172" s="118">
        <v>1033.2060166666668</v>
      </c>
      <c r="F172" s="118">
        <v>139.90083333333334</v>
      </c>
      <c r="G172" s="118">
        <v>0.2525</v>
      </c>
      <c r="H172" s="118">
        <v>1.7548690000000002</v>
      </c>
      <c r="I172" s="118">
        <v>8.2426666666666666</v>
      </c>
      <c r="J172" s="118">
        <v>0</v>
      </c>
      <c r="K172" s="118">
        <f t="shared" si="8"/>
        <v>2284.4620431666663</v>
      </c>
      <c r="L172" s="118">
        <v>2193.0750000000003</v>
      </c>
      <c r="M172" s="118">
        <f t="shared" si="9"/>
        <v>4477.537043166667</v>
      </c>
      <c r="N172" s="132">
        <v>310.61181299999998</v>
      </c>
      <c r="O172" s="118">
        <v>134.52549999999999</v>
      </c>
      <c r="P172" s="118">
        <v>631.58573333333322</v>
      </c>
      <c r="Q172" s="118">
        <v>1033.2060166666668</v>
      </c>
      <c r="R172" s="118">
        <v>139.90083333333334</v>
      </c>
      <c r="S172" s="118">
        <v>0.2525</v>
      </c>
      <c r="T172" s="118">
        <v>1.7548690000000002</v>
      </c>
      <c r="U172" s="118">
        <v>8.2426666666666666</v>
      </c>
      <c r="V172" s="118">
        <v>0</v>
      </c>
      <c r="W172" s="118">
        <f t="shared" si="10"/>
        <v>2260.0799319999992</v>
      </c>
      <c r="X172" s="118">
        <v>2193.0750000000003</v>
      </c>
      <c r="Y172" s="133">
        <f t="shared" si="11"/>
        <v>4453.1549319999995</v>
      </c>
    </row>
    <row r="173" spans="1:25" s="115" customFormat="1" ht="13" x14ac:dyDescent="0.3">
      <c r="A173" s="115">
        <v>168</v>
      </c>
      <c r="B173" s="115" t="s">
        <v>196</v>
      </c>
      <c r="C173" s="132">
        <v>9.9548476408450686</v>
      </c>
      <c r="D173" s="118">
        <v>5471.7922852758211</v>
      </c>
      <c r="E173" s="118">
        <v>2758.4791750000004</v>
      </c>
      <c r="F173" s="118">
        <v>9.3958333333333339</v>
      </c>
      <c r="G173" s="118">
        <v>1.6666666666666668E-3</v>
      </c>
      <c r="H173" s="118">
        <v>0.49253949999999996</v>
      </c>
      <c r="I173" s="118">
        <v>21.368099999999998</v>
      </c>
      <c r="J173" s="118">
        <v>-2453.0322062499995</v>
      </c>
      <c r="K173" s="118">
        <f t="shared" si="8"/>
        <v>5818.4522411666658</v>
      </c>
      <c r="L173" s="118">
        <v>287.14416666666671</v>
      </c>
      <c r="M173" s="118">
        <f t="shared" si="9"/>
        <v>6105.5964078333327</v>
      </c>
      <c r="N173" s="132">
        <v>87.179491499999983</v>
      </c>
      <c r="O173" s="118">
        <v>0</v>
      </c>
      <c r="P173" s="118">
        <v>4243.3915999999999</v>
      </c>
      <c r="Q173" s="118">
        <v>2758.4791750000004</v>
      </c>
      <c r="R173" s="118">
        <v>9.3958333333333339</v>
      </c>
      <c r="S173" s="118">
        <v>1.6666666666666668E-3</v>
      </c>
      <c r="T173" s="118">
        <v>0.49253949999999996</v>
      </c>
      <c r="U173" s="118">
        <v>21.368099999999998</v>
      </c>
      <c r="V173" s="118">
        <v>-2453.0322062499995</v>
      </c>
      <c r="W173" s="118">
        <f t="shared" si="10"/>
        <v>4667.2761997500002</v>
      </c>
      <c r="X173" s="118">
        <v>287.14416666666671</v>
      </c>
      <c r="Y173" s="133">
        <f t="shared" si="11"/>
        <v>4954.4203664166671</v>
      </c>
    </row>
    <row r="174" spans="1:25" s="115" customFormat="1" ht="13" x14ac:dyDescent="0.3">
      <c r="A174" s="115">
        <v>169</v>
      </c>
      <c r="B174" s="115" t="s">
        <v>196</v>
      </c>
      <c r="C174" s="132">
        <v>15.529883274647887</v>
      </c>
      <c r="D174" s="118">
        <v>5405.1066813086863</v>
      </c>
      <c r="E174" s="118">
        <v>2970.6391416666665</v>
      </c>
      <c r="F174" s="118">
        <v>40.005833333333335</v>
      </c>
      <c r="G174" s="118">
        <v>0</v>
      </c>
      <c r="H174" s="118">
        <v>0.76837750000000016</v>
      </c>
      <c r="I174" s="118">
        <v>67.640333333333331</v>
      </c>
      <c r="J174" s="118">
        <v>-2584.3320299166667</v>
      </c>
      <c r="K174" s="118">
        <f t="shared" si="8"/>
        <v>5915.3582205000002</v>
      </c>
      <c r="L174" s="118">
        <v>595.56333333333339</v>
      </c>
      <c r="M174" s="118">
        <f t="shared" si="9"/>
        <v>6510.9215538333337</v>
      </c>
      <c r="N174" s="132">
        <v>136.00281750000002</v>
      </c>
      <c r="O174" s="118">
        <v>0</v>
      </c>
      <c r="P174" s="118">
        <v>4188.6226666666653</v>
      </c>
      <c r="Q174" s="118">
        <v>2970.6391416666665</v>
      </c>
      <c r="R174" s="118">
        <v>40.005833333333335</v>
      </c>
      <c r="S174" s="118">
        <v>0</v>
      </c>
      <c r="T174" s="118">
        <v>0.76837750000000016</v>
      </c>
      <c r="U174" s="118">
        <v>67.640333333333331</v>
      </c>
      <c r="V174" s="118">
        <v>-2584.3320299166667</v>
      </c>
      <c r="W174" s="118">
        <f t="shared" si="10"/>
        <v>4819.3471400833314</v>
      </c>
      <c r="X174" s="118">
        <v>595.56333333333339</v>
      </c>
      <c r="Y174" s="133">
        <f t="shared" si="11"/>
        <v>5414.9104734166649</v>
      </c>
    </row>
    <row r="175" spans="1:25" s="115" customFormat="1" ht="13" x14ac:dyDescent="0.3">
      <c r="A175" s="115">
        <v>170</v>
      </c>
      <c r="B175" s="115" t="s">
        <v>196</v>
      </c>
      <c r="C175" s="132">
        <v>4.6199016549295768</v>
      </c>
      <c r="D175" s="118">
        <v>2313.1873320950704</v>
      </c>
      <c r="E175" s="118">
        <v>845.24477500000012</v>
      </c>
      <c r="F175" s="118">
        <v>6.939166666666666</v>
      </c>
      <c r="G175" s="118">
        <v>0</v>
      </c>
      <c r="H175" s="118">
        <v>0.22858049999999996</v>
      </c>
      <c r="I175" s="118">
        <v>1.9457666666666666</v>
      </c>
      <c r="J175" s="118">
        <v>0</v>
      </c>
      <c r="K175" s="118">
        <f t="shared" si="8"/>
        <v>3172.1655225833333</v>
      </c>
      <c r="L175" s="118">
        <v>142.2475</v>
      </c>
      <c r="M175" s="118">
        <f t="shared" si="9"/>
        <v>3314.4130225833333</v>
      </c>
      <c r="N175" s="132">
        <v>40.458748499999992</v>
      </c>
      <c r="O175" s="118">
        <v>0</v>
      </c>
      <c r="P175" s="118">
        <v>1793.6632000000002</v>
      </c>
      <c r="Q175" s="118">
        <v>845.24477500000012</v>
      </c>
      <c r="R175" s="118">
        <v>6.939166666666666</v>
      </c>
      <c r="S175" s="118">
        <v>0</v>
      </c>
      <c r="T175" s="118">
        <v>0.22858049999999996</v>
      </c>
      <c r="U175" s="118">
        <v>1.9457666666666666</v>
      </c>
      <c r="V175" s="118">
        <v>0</v>
      </c>
      <c r="W175" s="118">
        <f t="shared" si="10"/>
        <v>2688.4802373333337</v>
      </c>
      <c r="X175" s="118">
        <v>142.2475</v>
      </c>
      <c r="Y175" s="133">
        <f t="shared" si="11"/>
        <v>2830.7277373333336</v>
      </c>
    </row>
    <row r="176" spans="1:25" s="115" customFormat="1" ht="13" x14ac:dyDescent="0.3">
      <c r="A176" s="115">
        <v>171</v>
      </c>
      <c r="B176" s="115" t="s">
        <v>196</v>
      </c>
      <c r="C176" s="132">
        <v>52495.30352806337</v>
      </c>
      <c r="D176" s="118">
        <v>155302.6377098533</v>
      </c>
      <c r="E176" s="118">
        <v>89201.466583333327</v>
      </c>
      <c r="F176" s="118">
        <v>6162.9458333333341</v>
      </c>
      <c r="G176" s="118">
        <v>14.959999999999999</v>
      </c>
      <c r="H176" s="118">
        <v>107.63182549999998</v>
      </c>
      <c r="I176" s="118">
        <v>3892.6559000000002</v>
      </c>
      <c r="J176" s="118">
        <v>-76645.485806833341</v>
      </c>
      <c r="K176" s="118">
        <f t="shared" si="8"/>
        <v>230532.11557325008</v>
      </c>
      <c r="L176" s="118">
        <v>117589.94</v>
      </c>
      <c r="M176" s="118">
        <f t="shared" si="9"/>
        <v>348122.05557325005</v>
      </c>
      <c r="N176" s="132">
        <v>19050.833113500001</v>
      </c>
      <c r="O176" s="118">
        <v>29722.627099999998</v>
      </c>
      <c r="P176" s="118">
        <v>119422.84573333331</v>
      </c>
      <c r="Q176" s="118">
        <v>89201.466583333327</v>
      </c>
      <c r="R176" s="118">
        <v>6162.9458333333341</v>
      </c>
      <c r="S176" s="118">
        <v>14.959999999999999</v>
      </c>
      <c r="T176" s="118">
        <v>107.63182549999998</v>
      </c>
      <c r="U176" s="118">
        <v>3892.6559000000002</v>
      </c>
      <c r="V176" s="118">
        <v>-76645.485806833341</v>
      </c>
      <c r="W176" s="118">
        <f t="shared" si="10"/>
        <v>190930.48028216665</v>
      </c>
      <c r="X176" s="118">
        <v>117589.94</v>
      </c>
      <c r="Y176" s="133">
        <f t="shared" si="11"/>
        <v>308520.42028216668</v>
      </c>
    </row>
    <row r="177" spans="1:25" s="115" customFormat="1" ht="13" x14ac:dyDescent="0.3">
      <c r="A177" s="115">
        <v>172</v>
      </c>
      <c r="B177" s="115" t="s">
        <v>196</v>
      </c>
      <c r="C177" s="132">
        <v>12791.430455845069</v>
      </c>
      <c r="D177" s="118">
        <v>18082.365868321598</v>
      </c>
      <c r="E177" s="118">
        <v>37123.650000000009</v>
      </c>
      <c r="F177" s="118">
        <v>1967.7283333333332</v>
      </c>
      <c r="G177" s="118">
        <v>4.2</v>
      </c>
      <c r="H177" s="118">
        <v>42.690528999999998</v>
      </c>
      <c r="I177" s="118">
        <v>84.504450000000006</v>
      </c>
      <c r="J177" s="118">
        <v>0</v>
      </c>
      <c r="K177" s="118">
        <f t="shared" si="8"/>
        <v>70096.569636499989</v>
      </c>
      <c r="L177" s="118">
        <v>35958.957499999997</v>
      </c>
      <c r="M177" s="118">
        <f t="shared" si="9"/>
        <v>106055.52713649999</v>
      </c>
      <c r="N177" s="132">
        <v>7556.2236330000005</v>
      </c>
      <c r="O177" s="118">
        <v>7045.903416666667</v>
      </c>
      <c r="P177" s="118">
        <v>13577.97</v>
      </c>
      <c r="Q177" s="118">
        <v>37123.650000000009</v>
      </c>
      <c r="R177" s="118">
        <v>1967.7283333333332</v>
      </c>
      <c r="S177" s="118">
        <v>4.2</v>
      </c>
      <c r="T177" s="118">
        <v>42.690528999999998</v>
      </c>
      <c r="U177" s="118">
        <v>84.504450000000006</v>
      </c>
      <c r="V177" s="118">
        <v>0</v>
      </c>
      <c r="W177" s="118">
        <f t="shared" si="10"/>
        <v>67402.870362000001</v>
      </c>
      <c r="X177" s="118">
        <v>35958.957499999997</v>
      </c>
      <c r="Y177" s="133">
        <f t="shared" si="11"/>
        <v>103361.82786200001</v>
      </c>
    </row>
    <row r="178" spans="1:25" s="115" customFormat="1" ht="13" x14ac:dyDescent="0.3">
      <c r="A178" s="115">
        <v>173</v>
      </c>
      <c r="B178" s="115" t="s">
        <v>196</v>
      </c>
      <c r="C178" s="132">
        <v>297080.32626173942</v>
      </c>
      <c r="D178" s="118">
        <v>147286.4971158439</v>
      </c>
      <c r="E178" s="118">
        <v>108873.03333333334</v>
      </c>
      <c r="F178" s="118">
        <v>60915.505833333336</v>
      </c>
      <c r="G178" s="118">
        <v>78.591666666666669</v>
      </c>
      <c r="H178" s="118">
        <v>1128.1760591</v>
      </c>
      <c r="I178" s="118">
        <v>958.20555666666678</v>
      </c>
      <c r="J178" s="118">
        <v>0</v>
      </c>
      <c r="K178" s="118">
        <f t="shared" si="8"/>
        <v>616320.33582668332</v>
      </c>
      <c r="L178" s="118">
        <v>1032258.3991666668</v>
      </c>
      <c r="M178" s="118">
        <f t="shared" si="9"/>
        <v>1648578.7349933502</v>
      </c>
      <c r="N178" s="132">
        <v>199687.1624607</v>
      </c>
      <c r="O178" s="118">
        <v>162008.90322499999</v>
      </c>
      <c r="P178" s="118">
        <v>102139.8</v>
      </c>
      <c r="Q178" s="118">
        <v>108873.03333333334</v>
      </c>
      <c r="R178" s="118">
        <v>60915.505833333336</v>
      </c>
      <c r="S178" s="118">
        <v>78.591666666666669</v>
      </c>
      <c r="T178" s="118">
        <v>1128.1760591</v>
      </c>
      <c r="U178" s="118">
        <v>958.20555666666678</v>
      </c>
      <c r="V178" s="118">
        <v>0</v>
      </c>
      <c r="W178" s="118">
        <f t="shared" si="10"/>
        <v>635789.3781348</v>
      </c>
      <c r="X178" s="118">
        <v>1032258.3991666668</v>
      </c>
      <c r="Y178" s="133">
        <f t="shared" si="11"/>
        <v>1668047.7773014668</v>
      </c>
    </row>
    <row r="179" spans="1:25" s="115" customFormat="1" ht="13" x14ac:dyDescent="0.3">
      <c r="A179" s="115">
        <v>174</v>
      </c>
      <c r="B179" s="115" t="s">
        <v>196</v>
      </c>
      <c r="C179" s="132">
        <v>176375.93071038381</v>
      </c>
      <c r="D179" s="118">
        <v>107635.5167075745</v>
      </c>
      <c r="E179" s="118">
        <v>93450.440786666659</v>
      </c>
      <c r="F179" s="118">
        <v>36534.498333333337</v>
      </c>
      <c r="G179" s="118">
        <v>50.202499999999993</v>
      </c>
      <c r="H179" s="118">
        <v>727.34344634999991</v>
      </c>
      <c r="I179" s="118">
        <v>979.99414433333322</v>
      </c>
      <c r="J179" s="118">
        <v>0</v>
      </c>
      <c r="K179" s="118">
        <f t="shared" si="8"/>
        <v>415753.92662864167</v>
      </c>
      <c r="L179" s="118">
        <v>638086.93083333329</v>
      </c>
      <c r="M179" s="118">
        <f t="shared" si="9"/>
        <v>1053840.857461975</v>
      </c>
      <c r="N179" s="132">
        <v>128739.79000394997</v>
      </c>
      <c r="O179" s="118">
        <v>95497.306074999986</v>
      </c>
      <c r="P179" s="118">
        <v>75695.117101333322</v>
      </c>
      <c r="Q179" s="118">
        <v>93450.440786666659</v>
      </c>
      <c r="R179" s="118">
        <v>36534.498333333337</v>
      </c>
      <c r="S179" s="118">
        <v>50.202499999999993</v>
      </c>
      <c r="T179" s="118">
        <v>727.34344634999991</v>
      </c>
      <c r="U179" s="118">
        <v>979.99414433333322</v>
      </c>
      <c r="V179" s="118">
        <v>0</v>
      </c>
      <c r="W179" s="118">
        <f t="shared" si="10"/>
        <v>431674.69239096664</v>
      </c>
      <c r="X179" s="118">
        <v>638086.93083333329</v>
      </c>
      <c r="Y179" s="133">
        <f t="shared" si="11"/>
        <v>1069761.6232242999</v>
      </c>
    </row>
    <row r="180" spans="1:25" s="115" customFormat="1" ht="13" x14ac:dyDescent="0.3">
      <c r="A180" s="115">
        <v>175</v>
      </c>
      <c r="B180" s="115" t="s">
        <v>196</v>
      </c>
      <c r="C180" s="132">
        <v>326096.14961212326</v>
      </c>
      <c r="D180" s="118">
        <v>179364.71155241845</v>
      </c>
      <c r="E180" s="118">
        <v>120366.43999999996</v>
      </c>
      <c r="F180" s="118">
        <v>65084.938333333332</v>
      </c>
      <c r="G180" s="118">
        <v>86.657500000000013</v>
      </c>
      <c r="H180" s="118">
        <v>1213.4802794500001</v>
      </c>
      <c r="I180" s="118">
        <v>1158.737744</v>
      </c>
      <c r="J180" s="118">
        <v>0</v>
      </c>
      <c r="K180" s="118">
        <f t="shared" si="8"/>
        <v>693371.11502132495</v>
      </c>
      <c r="L180" s="118">
        <v>1106535.095</v>
      </c>
      <c r="M180" s="118">
        <f t="shared" si="9"/>
        <v>1799906.2100213249</v>
      </c>
      <c r="N180" s="132">
        <v>214786.00946265002</v>
      </c>
      <c r="O180" s="118">
        <v>178129.38588333337</v>
      </c>
      <c r="P180" s="118">
        <v>126123.48</v>
      </c>
      <c r="Q180" s="118">
        <v>120366.43999999996</v>
      </c>
      <c r="R180" s="118">
        <v>65084.938333333332</v>
      </c>
      <c r="S180" s="118">
        <v>86.657500000000013</v>
      </c>
      <c r="T180" s="118">
        <v>1213.4802794500001</v>
      </c>
      <c r="U180" s="118">
        <v>1158.737744</v>
      </c>
      <c r="V180" s="118">
        <v>0</v>
      </c>
      <c r="W180" s="118">
        <f t="shared" si="10"/>
        <v>706949.12920276669</v>
      </c>
      <c r="X180" s="118">
        <v>1106535.095</v>
      </c>
      <c r="Y180" s="133">
        <f t="shared" si="11"/>
        <v>1813484.2242027665</v>
      </c>
    </row>
    <row r="181" spans="1:25" s="115" customFormat="1" ht="13" x14ac:dyDescent="0.3">
      <c r="A181" s="115">
        <v>176</v>
      </c>
      <c r="B181" s="115" t="s">
        <v>196</v>
      </c>
      <c r="C181" s="132">
        <v>140912.42776206127</v>
      </c>
      <c r="D181" s="118">
        <v>100789.83564761374</v>
      </c>
      <c r="E181" s="118">
        <v>90178.5</v>
      </c>
      <c r="F181" s="118">
        <v>32310.383333333331</v>
      </c>
      <c r="G181" s="118">
        <v>44.195833333333333</v>
      </c>
      <c r="H181" s="118">
        <v>659.53224321000005</v>
      </c>
      <c r="I181" s="118">
        <v>854.51966033333326</v>
      </c>
      <c r="J181" s="118">
        <v>0</v>
      </c>
      <c r="K181" s="118">
        <f t="shared" si="8"/>
        <v>365749.394479885</v>
      </c>
      <c r="L181" s="118">
        <v>575070.53500000003</v>
      </c>
      <c r="M181" s="118">
        <f t="shared" si="9"/>
        <v>940819.92947988503</v>
      </c>
      <c r="N181" s="132">
        <v>116737.20704816998</v>
      </c>
      <c r="O181" s="118">
        <v>75359.516566666673</v>
      </c>
      <c r="P181" s="118">
        <v>71114.400000000009</v>
      </c>
      <c r="Q181" s="118">
        <v>90178.5</v>
      </c>
      <c r="R181" s="118">
        <v>32310.383333333331</v>
      </c>
      <c r="S181" s="118">
        <v>44.195833333333333</v>
      </c>
      <c r="T181" s="118">
        <v>659.53224321000005</v>
      </c>
      <c r="U181" s="118">
        <v>854.51966033333326</v>
      </c>
      <c r="V181" s="118">
        <v>0</v>
      </c>
      <c r="W181" s="118">
        <f t="shared" si="10"/>
        <v>387258.25468504673</v>
      </c>
      <c r="X181" s="118">
        <v>575070.53500000003</v>
      </c>
      <c r="Y181" s="133">
        <f t="shared" si="11"/>
        <v>962328.78968504677</v>
      </c>
    </row>
    <row r="182" spans="1:25" s="115" customFormat="1" ht="13" x14ac:dyDescent="0.3">
      <c r="A182" s="115">
        <v>177</v>
      </c>
      <c r="B182" s="115" t="s">
        <v>196</v>
      </c>
      <c r="C182" s="132">
        <v>111752.88120483804</v>
      </c>
      <c r="D182" s="118">
        <v>542795.32315257867</v>
      </c>
      <c r="E182" s="118">
        <v>229993.27973266668</v>
      </c>
      <c r="F182" s="118">
        <v>18889.575000000001</v>
      </c>
      <c r="G182" s="118">
        <v>1.1383333333333334</v>
      </c>
      <c r="H182" s="118">
        <v>289.93514009999996</v>
      </c>
      <c r="I182" s="118">
        <v>2087.6411013333332</v>
      </c>
      <c r="J182" s="118">
        <v>-214238.43615616672</v>
      </c>
      <c r="K182" s="118">
        <f t="shared" si="8"/>
        <v>691571.33750868321</v>
      </c>
      <c r="L182" s="118">
        <v>289106.58666666667</v>
      </c>
      <c r="M182" s="118">
        <f t="shared" si="9"/>
        <v>980677.92417534988</v>
      </c>
      <c r="N182" s="132">
        <v>51318.519797699999</v>
      </c>
      <c r="O182" s="118">
        <v>62548.1005</v>
      </c>
      <c r="P182" s="118">
        <v>418327.11453866662</v>
      </c>
      <c r="Q182" s="118">
        <v>229993.27973266668</v>
      </c>
      <c r="R182" s="118">
        <v>18889.575000000001</v>
      </c>
      <c r="S182" s="118">
        <v>1.1383333333333334</v>
      </c>
      <c r="T182" s="118">
        <v>289.93514009999996</v>
      </c>
      <c r="U182" s="118">
        <v>2087.6411013333332</v>
      </c>
      <c r="V182" s="118">
        <v>-214238.43615616672</v>
      </c>
      <c r="W182" s="118">
        <f t="shared" si="10"/>
        <v>569216.8679876331</v>
      </c>
      <c r="X182" s="118">
        <v>289106.58666666667</v>
      </c>
      <c r="Y182" s="133">
        <f t="shared" si="11"/>
        <v>858323.45465429977</v>
      </c>
    </row>
    <row r="183" spans="1:25" s="115" customFormat="1" ht="13" x14ac:dyDescent="0.3">
      <c r="A183" s="115">
        <v>178</v>
      </c>
      <c r="B183" s="115" t="s">
        <v>196</v>
      </c>
      <c r="C183" s="132">
        <v>27322.290157450709</v>
      </c>
      <c r="D183" s="118">
        <v>287985.37530871597</v>
      </c>
      <c r="E183" s="118">
        <v>113510.61947499997</v>
      </c>
      <c r="F183" s="118">
        <v>6013.6899999999987</v>
      </c>
      <c r="G183" s="118">
        <v>1.6666666666666668E-3</v>
      </c>
      <c r="H183" s="118">
        <v>99.028383399999996</v>
      </c>
      <c r="I183" s="118">
        <v>11100.804733333332</v>
      </c>
      <c r="J183" s="118">
        <v>-108155.41214724995</v>
      </c>
      <c r="K183" s="118">
        <f t="shared" si="8"/>
        <v>337876.39757731667</v>
      </c>
      <c r="L183" s="118">
        <v>85397.722500000003</v>
      </c>
      <c r="M183" s="118">
        <f t="shared" si="9"/>
        <v>423274.12007731665</v>
      </c>
      <c r="N183" s="132">
        <v>17528.0238618</v>
      </c>
      <c r="O183" s="118">
        <v>14956.315666666667</v>
      </c>
      <c r="P183" s="118">
        <v>222541.3596</v>
      </c>
      <c r="Q183" s="118">
        <v>113510.61947499997</v>
      </c>
      <c r="R183" s="118">
        <v>6013.6899999999987</v>
      </c>
      <c r="S183" s="118">
        <v>1.6666666666666668E-3</v>
      </c>
      <c r="T183" s="118">
        <v>99.028383399999996</v>
      </c>
      <c r="U183" s="118">
        <v>11100.804733333332</v>
      </c>
      <c r="V183" s="118">
        <v>-108155.41214724995</v>
      </c>
      <c r="W183" s="118">
        <f t="shared" si="10"/>
        <v>277594.43123961665</v>
      </c>
      <c r="X183" s="118">
        <v>85397.722500000003</v>
      </c>
      <c r="Y183" s="133">
        <f t="shared" si="11"/>
        <v>362992.15373961662</v>
      </c>
    </row>
    <row r="184" spans="1:25" s="115" customFormat="1" ht="13" x14ac:dyDescent="0.3">
      <c r="A184" s="115">
        <v>179</v>
      </c>
      <c r="B184" s="115" t="s">
        <v>196</v>
      </c>
      <c r="C184" s="132">
        <v>13.111776901408449</v>
      </c>
      <c r="D184" s="118">
        <v>4744.004311431926</v>
      </c>
      <c r="E184" s="118">
        <v>1685.6091666666671</v>
      </c>
      <c r="F184" s="118">
        <v>37.211666666666666</v>
      </c>
      <c r="G184" s="118">
        <v>0</v>
      </c>
      <c r="H184" s="118">
        <v>0.64873599999999987</v>
      </c>
      <c r="I184" s="118">
        <v>61.392666666666656</v>
      </c>
      <c r="J184" s="118">
        <v>0</v>
      </c>
      <c r="K184" s="118">
        <f t="shared" si="8"/>
        <v>6541.978324333335</v>
      </c>
      <c r="L184" s="118">
        <v>500.0891666666667</v>
      </c>
      <c r="M184" s="118">
        <f t="shared" si="9"/>
        <v>7042.0674910000016</v>
      </c>
      <c r="N184" s="132">
        <v>114.82627199999997</v>
      </c>
      <c r="O184" s="118">
        <v>0</v>
      </c>
      <c r="P184" s="118">
        <v>3676.5873666666662</v>
      </c>
      <c r="Q184" s="118">
        <v>1685.6091666666671</v>
      </c>
      <c r="R184" s="118">
        <v>37.211666666666666</v>
      </c>
      <c r="S184" s="118">
        <v>0</v>
      </c>
      <c r="T184" s="118">
        <v>0.64873599999999987</v>
      </c>
      <c r="U184" s="118">
        <v>61.392666666666656</v>
      </c>
      <c r="V184" s="118">
        <v>0</v>
      </c>
      <c r="W184" s="118">
        <f t="shared" si="10"/>
        <v>5576.2758746666668</v>
      </c>
      <c r="X184" s="118">
        <v>500.0891666666667</v>
      </c>
      <c r="Y184" s="133">
        <f t="shared" si="11"/>
        <v>6076.3650413333335</v>
      </c>
    </row>
    <row r="185" spans="1:25" s="115" customFormat="1" ht="13" x14ac:dyDescent="0.3">
      <c r="A185" s="115">
        <v>180</v>
      </c>
      <c r="B185" s="115" t="s">
        <v>196</v>
      </c>
      <c r="C185" s="132">
        <v>63896.08713514085</v>
      </c>
      <c r="D185" s="118">
        <v>35577.880195692494</v>
      </c>
      <c r="E185" s="118">
        <v>52232.700000000004</v>
      </c>
      <c r="F185" s="118">
        <v>12713.086666666668</v>
      </c>
      <c r="G185" s="118">
        <v>18.744166666666668</v>
      </c>
      <c r="H185" s="118">
        <v>233.13415699999999</v>
      </c>
      <c r="I185" s="118">
        <v>215.70833333333329</v>
      </c>
      <c r="J185" s="118">
        <v>0</v>
      </c>
      <c r="K185" s="118">
        <f t="shared" si="8"/>
        <v>164887.34065450003</v>
      </c>
      <c r="L185" s="118">
        <v>215441.7208333333</v>
      </c>
      <c r="M185" s="118">
        <f t="shared" si="9"/>
        <v>380329.06148783333</v>
      </c>
      <c r="N185" s="132">
        <v>41264.745789000001</v>
      </c>
      <c r="O185" s="118">
        <v>34958.484699999994</v>
      </c>
      <c r="P185" s="118">
        <v>25099.200000000008</v>
      </c>
      <c r="Q185" s="118">
        <v>52232.700000000004</v>
      </c>
      <c r="R185" s="118">
        <v>12713.086666666668</v>
      </c>
      <c r="S185" s="118">
        <v>18.744166666666668</v>
      </c>
      <c r="T185" s="118">
        <v>233.13415699999999</v>
      </c>
      <c r="U185" s="118">
        <v>215.70833333333329</v>
      </c>
      <c r="V185" s="118">
        <v>0</v>
      </c>
      <c r="W185" s="118">
        <f t="shared" si="10"/>
        <v>166735.80381266668</v>
      </c>
      <c r="X185" s="118">
        <v>215441.7208333333</v>
      </c>
      <c r="Y185" s="133">
        <f t="shared" si="11"/>
        <v>382177.52464600001</v>
      </c>
    </row>
    <row r="186" spans="1:25" s="115" customFormat="1" ht="13" x14ac:dyDescent="0.3">
      <c r="A186" s="115">
        <v>181</v>
      </c>
      <c r="B186" s="115" t="s">
        <v>196</v>
      </c>
      <c r="C186" s="132">
        <v>1.2265261811619719</v>
      </c>
      <c r="D186" s="118">
        <v>111710.38168712507</v>
      </c>
      <c r="E186" s="118">
        <v>51125.2192</v>
      </c>
      <c r="F186" s="118">
        <v>1.8858333333333333</v>
      </c>
      <c r="G186" s="118">
        <v>0</v>
      </c>
      <c r="H186" s="118">
        <v>6.0685267500000001E-2</v>
      </c>
      <c r="I186" s="118">
        <v>703.36901533333332</v>
      </c>
      <c r="J186" s="118">
        <v>-46682.354200000002</v>
      </c>
      <c r="K186" s="118">
        <f t="shared" si="8"/>
        <v>116859.78874724038</v>
      </c>
      <c r="L186" s="118">
        <v>41.397500000000001</v>
      </c>
      <c r="M186" s="118">
        <f t="shared" si="9"/>
        <v>116901.18624724039</v>
      </c>
      <c r="N186" s="132">
        <v>10.7412923475</v>
      </c>
      <c r="O186" s="118">
        <v>0</v>
      </c>
      <c r="P186" s="118">
        <v>86740.046399999992</v>
      </c>
      <c r="Q186" s="118">
        <v>51125.2192</v>
      </c>
      <c r="R186" s="118">
        <v>1.8858333333333333</v>
      </c>
      <c r="S186" s="118">
        <v>0</v>
      </c>
      <c r="T186" s="118">
        <v>6.0685267500000001E-2</v>
      </c>
      <c r="U186" s="118">
        <v>703.36901533333332</v>
      </c>
      <c r="V186" s="118">
        <v>-46682.354200000002</v>
      </c>
      <c r="W186" s="118">
        <f t="shared" si="10"/>
        <v>91898.968226281664</v>
      </c>
      <c r="X186" s="118">
        <v>41.397500000000001</v>
      </c>
      <c r="Y186" s="133">
        <f t="shared" si="11"/>
        <v>91940.365726281671</v>
      </c>
    </row>
    <row r="187" spans="1:25" s="115" customFormat="1" ht="13" x14ac:dyDescent="0.3">
      <c r="A187" s="115">
        <v>182</v>
      </c>
      <c r="B187" s="115" t="s">
        <v>196</v>
      </c>
      <c r="C187" s="132">
        <v>123.43126314834507</v>
      </c>
      <c r="D187" s="118">
        <v>2701.1518697929055</v>
      </c>
      <c r="E187" s="118">
        <v>2687.2897500000004</v>
      </c>
      <c r="F187" s="118">
        <v>33.610833333333332</v>
      </c>
      <c r="G187" s="118">
        <v>0.34250000000000003</v>
      </c>
      <c r="H187" s="118">
        <v>0.53397754949999998</v>
      </c>
      <c r="I187" s="118">
        <v>2.0076352666666666</v>
      </c>
      <c r="J187" s="118">
        <v>0</v>
      </c>
      <c r="K187" s="118">
        <f t="shared" si="8"/>
        <v>5548.3678290907501</v>
      </c>
      <c r="L187" s="118">
        <v>639.19916666666666</v>
      </c>
      <c r="M187" s="118">
        <f t="shared" si="9"/>
        <v>6187.5669957574164</v>
      </c>
      <c r="N187" s="132">
        <v>94.514026261500007</v>
      </c>
      <c r="O187" s="118">
        <v>66.53276666666666</v>
      </c>
      <c r="P187" s="118">
        <v>2091.5999999999995</v>
      </c>
      <c r="Q187" s="118">
        <v>2687.2897500000004</v>
      </c>
      <c r="R187" s="118">
        <v>33.610833333333332</v>
      </c>
      <c r="S187" s="118">
        <v>0.34250000000000003</v>
      </c>
      <c r="T187" s="118">
        <v>0.53397754949999998</v>
      </c>
      <c r="U187" s="118">
        <v>2.0076352666666666</v>
      </c>
      <c r="V187" s="118">
        <v>0</v>
      </c>
      <c r="W187" s="118">
        <f t="shared" si="10"/>
        <v>4976.4314890776659</v>
      </c>
      <c r="X187" s="118">
        <v>639.19916666666666</v>
      </c>
      <c r="Y187" s="133">
        <f t="shared" si="11"/>
        <v>5615.6306557443322</v>
      </c>
    </row>
    <row r="188" spans="1:25" s="115" customFormat="1" ht="13" x14ac:dyDescent="0.3">
      <c r="A188" s="115">
        <v>183</v>
      </c>
      <c r="B188" s="115" t="s">
        <v>196</v>
      </c>
      <c r="C188" s="132">
        <v>33.878157077464785</v>
      </c>
      <c r="D188" s="118">
        <v>16185.592060839204</v>
      </c>
      <c r="E188" s="118">
        <v>6713.0059999999985</v>
      </c>
      <c r="F188" s="118">
        <v>86.87166666666667</v>
      </c>
      <c r="G188" s="118">
        <v>0</v>
      </c>
      <c r="H188" s="118">
        <v>1.6762015000000001</v>
      </c>
      <c r="I188" s="118">
        <v>43.737633333333328</v>
      </c>
      <c r="J188" s="118">
        <v>-6304.26242</v>
      </c>
      <c r="K188" s="118">
        <f t="shared" si="8"/>
        <v>16760.499299416668</v>
      </c>
      <c r="L188" s="118">
        <v>1181.0308333333335</v>
      </c>
      <c r="M188" s="118">
        <f t="shared" si="9"/>
        <v>17941.530132750002</v>
      </c>
      <c r="N188" s="132">
        <v>296.68766549999992</v>
      </c>
      <c r="O188" s="118">
        <v>0</v>
      </c>
      <c r="P188" s="118">
        <v>12549.600000000004</v>
      </c>
      <c r="Q188" s="118">
        <v>6713.0059999999985</v>
      </c>
      <c r="R188" s="118">
        <v>86.87166666666667</v>
      </c>
      <c r="S188" s="118">
        <v>0</v>
      </c>
      <c r="T188" s="118">
        <v>1.6762015000000001</v>
      </c>
      <c r="U188" s="118">
        <v>43.737633333333328</v>
      </c>
      <c r="V188" s="118">
        <v>-6304.26242</v>
      </c>
      <c r="W188" s="118">
        <f t="shared" si="10"/>
        <v>13387.316747000001</v>
      </c>
      <c r="X188" s="118">
        <v>1181.0308333333335</v>
      </c>
      <c r="Y188" s="133">
        <f t="shared" si="11"/>
        <v>14568.347580333335</v>
      </c>
    </row>
    <row r="189" spans="1:25" s="115" customFormat="1" ht="13" x14ac:dyDescent="0.3">
      <c r="A189" s="115">
        <v>184</v>
      </c>
      <c r="B189" s="115" t="s">
        <v>196</v>
      </c>
      <c r="C189" s="132">
        <v>536773.81376595434</v>
      </c>
      <c r="D189" s="118">
        <v>177922.93286775411</v>
      </c>
      <c r="E189" s="118">
        <v>105215.47620433332</v>
      </c>
      <c r="F189" s="118">
        <v>112905.5825</v>
      </c>
      <c r="G189" s="118">
        <v>140.01833333333335</v>
      </c>
      <c r="H189" s="118">
        <v>2068.9001356499998</v>
      </c>
      <c r="I189" s="118">
        <v>1538.8140943333335</v>
      </c>
      <c r="J189" s="118">
        <v>0</v>
      </c>
      <c r="K189" s="118">
        <f t="shared" si="8"/>
        <v>936565.53790135845</v>
      </c>
      <c r="L189" s="118">
        <v>1895569.6341666665</v>
      </c>
      <c r="M189" s="118">
        <f t="shared" si="9"/>
        <v>2832135.172068025</v>
      </c>
      <c r="N189" s="132">
        <v>366195.32401004992</v>
      </c>
      <c r="O189" s="118">
        <v>292358.79427499999</v>
      </c>
      <c r="P189" s="118">
        <v>115734.58336533334</v>
      </c>
      <c r="Q189" s="118">
        <v>105215.47620433332</v>
      </c>
      <c r="R189" s="118">
        <v>112905.5825</v>
      </c>
      <c r="S189" s="118">
        <v>140.01833333333335</v>
      </c>
      <c r="T189" s="118">
        <v>2068.9001356499998</v>
      </c>
      <c r="U189" s="118">
        <v>1538.8140943333335</v>
      </c>
      <c r="V189" s="118">
        <v>0</v>
      </c>
      <c r="W189" s="118">
        <f t="shared" si="10"/>
        <v>996157.49291803327</v>
      </c>
      <c r="X189" s="118">
        <v>1895569.6341666665</v>
      </c>
      <c r="Y189" s="133">
        <f t="shared" si="11"/>
        <v>2891727.1270846999</v>
      </c>
    </row>
    <row r="190" spans="1:25" s="115" customFormat="1" ht="13" x14ac:dyDescent="0.3">
      <c r="A190" s="115">
        <v>185</v>
      </c>
      <c r="B190" s="115" t="s">
        <v>196</v>
      </c>
      <c r="C190" s="132">
        <v>7201.2006940492947</v>
      </c>
      <c r="D190" s="118">
        <v>60931.777486367362</v>
      </c>
      <c r="E190" s="118">
        <v>72250.5</v>
      </c>
      <c r="F190" s="118">
        <v>5151.7483333333339</v>
      </c>
      <c r="G190" s="118">
        <v>10.051666666666668</v>
      </c>
      <c r="H190" s="118">
        <v>119.69399650000001</v>
      </c>
      <c r="I190" s="118">
        <v>361.50133333333332</v>
      </c>
      <c r="J190" s="118">
        <v>0</v>
      </c>
      <c r="K190" s="118">
        <f t="shared" si="8"/>
        <v>146026.47351024995</v>
      </c>
      <c r="L190" s="118">
        <v>100143.65999999999</v>
      </c>
      <c r="M190" s="118">
        <f t="shared" si="9"/>
        <v>246170.13351024996</v>
      </c>
      <c r="N190" s="132">
        <v>21185.837380499997</v>
      </c>
      <c r="O190" s="118">
        <v>2824.6183666666661</v>
      </c>
      <c r="P190" s="118">
        <v>46015.200000000004</v>
      </c>
      <c r="Q190" s="118">
        <v>72250.5</v>
      </c>
      <c r="R190" s="118">
        <v>5151.7483333333339</v>
      </c>
      <c r="S190" s="118">
        <v>10.051666666666668</v>
      </c>
      <c r="T190" s="118">
        <v>119.69399650000001</v>
      </c>
      <c r="U190" s="118">
        <v>361.50133333333332</v>
      </c>
      <c r="V190" s="118">
        <v>0</v>
      </c>
      <c r="W190" s="118">
        <f t="shared" si="10"/>
        <v>147919.15107699996</v>
      </c>
      <c r="X190" s="118">
        <v>100143.65999999999</v>
      </c>
      <c r="Y190" s="133">
        <f t="shared" si="11"/>
        <v>248062.81107699993</v>
      </c>
    </row>
    <row r="191" spans="1:25" s="115" customFormat="1" ht="13" x14ac:dyDescent="0.3">
      <c r="A191" s="115">
        <v>186</v>
      </c>
      <c r="B191" s="115" t="s">
        <v>196</v>
      </c>
      <c r="C191" s="132">
        <v>18561.704990845072</v>
      </c>
      <c r="D191" s="118">
        <v>51675.224517488263</v>
      </c>
      <c r="E191" s="118">
        <v>20167.973910416662</v>
      </c>
      <c r="F191" s="118">
        <v>4551.3499999999995</v>
      </c>
      <c r="G191" s="118">
        <v>9.2500000000000013E-2</v>
      </c>
      <c r="H191" s="118">
        <v>116.14081</v>
      </c>
      <c r="I191" s="118">
        <v>403.16</v>
      </c>
      <c r="J191" s="118">
        <v>-19115.070441229163</v>
      </c>
      <c r="K191" s="118">
        <f t="shared" si="8"/>
        <v>76360.576287520831</v>
      </c>
      <c r="L191" s="118">
        <v>89667.86</v>
      </c>
      <c r="M191" s="118">
        <f t="shared" si="9"/>
        <v>166028.43628752083</v>
      </c>
      <c r="N191" s="132">
        <v>20556.92337</v>
      </c>
      <c r="O191" s="118">
        <v>9577.3813333333328</v>
      </c>
      <c r="P191" s="118">
        <v>38866.188666666669</v>
      </c>
      <c r="Q191" s="118">
        <v>20167.973910416662</v>
      </c>
      <c r="R191" s="118">
        <v>4551.3499999999995</v>
      </c>
      <c r="S191" s="118">
        <v>9.2500000000000013E-2</v>
      </c>
      <c r="T191" s="118">
        <v>116.14081</v>
      </c>
      <c r="U191" s="118">
        <v>403.16</v>
      </c>
      <c r="V191" s="118">
        <v>-19115.070441229163</v>
      </c>
      <c r="W191" s="118">
        <f t="shared" si="10"/>
        <v>75124.140149187515</v>
      </c>
      <c r="X191" s="118">
        <v>89667.86</v>
      </c>
      <c r="Y191" s="133">
        <f t="shared" si="11"/>
        <v>164792.00014918752</v>
      </c>
    </row>
    <row r="192" spans="1:25" s="115" customFormat="1" ht="13" x14ac:dyDescent="0.3">
      <c r="A192" s="115">
        <v>187</v>
      </c>
      <c r="B192" s="115" t="s">
        <v>196</v>
      </c>
      <c r="C192" s="132">
        <v>215.92848535211263</v>
      </c>
      <c r="D192" s="118">
        <v>3074.8494279812203</v>
      </c>
      <c r="E192" s="118">
        <v>2039.9656000000002</v>
      </c>
      <c r="F192" s="118">
        <v>57.261666666666663</v>
      </c>
      <c r="G192" s="118">
        <v>4.1666666666666666E-3</v>
      </c>
      <c r="H192" s="118">
        <v>0.90011600000000003</v>
      </c>
      <c r="I192" s="118">
        <v>15.942266666666667</v>
      </c>
      <c r="J192" s="118">
        <v>0</v>
      </c>
      <c r="K192" s="118">
        <f t="shared" si="8"/>
        <v>5404.8517293333325</v>
      </c>
      <c r="L192" s="118">
        <v>779.34916666666675</v>
      </c>
      <c r="M192" s="118">
        <f t="shared" si="9"/>
        <v>6184.2008959999994</v>
      </c>
      <c r="N192" s="132">
        <v>159.32053199999999</v>
      </c>
      <c r="O192" s="118">
        <v>116.79733333333333</v>
      </c>
      <c r="P192" s="118">
        <v>2377.8006</v>
      </c>
      <c r="Q192" s="118">
        <v>2039.9656000000002</v>
      </c>
      <c r="R192" s="118">
        <v>57.261666666666663</v>
      </c>
      <c r="S192" s="118">
        <v>4.1666666666666666E-3</v>
      </c>
      <c r="T192" s="118">
        <v>0.90011600000000003</v>
      </c>
      <c r="U192" s="118">
        <v>15.942266666666667</v>
      </c>
      <c r="V192" s="118">
        <v>0</v>
      </c>
      <c r="W192" s="118">
        <f t="shared" si="10"/>
        <v>4767.9922813333333</v>
      </c>
      <c r="X192" s="118">
        <v>779.34916666666675</v>
      </c>
      <c r="Y192" s="133">
        <f t="shared" si="11"/>
        <v>5547.3414480000001</v>
      </c>
    </row>
    <row r="193" spans="1:25" s="115" customFormat="1" ht="13" x14ac:dyDescent="0.3">
      <c r="A193" s="115">
        <v>188</v>
      </c>
      <c r="B193" s="115" t="s">
        <v>196</v>
      </c>
      <c r="C193" s="132">
        <v>280.1644211267606</v>
      </c>
      <c r="D193" s="118">
        <v>6769.6152622065738</v>
      </c>
      <c r="E193" s="118">
        <v>2782.155475</v>
      </c>
      <c r="F193" s="118">
        <v>172.78500000000005</v>
      </c>
      <c r="G193" s="118">
        <v>0</v>
      </c>
      <c r="H193" s="118">
        <v>4.0783400000000007</v>
      </c>
      <c r="I193" s="118">
        <v>34.720000000000006</v>
      </c>
      <c r="J193" s="118">
        <v>0</v>
      </c>
      <c r="K193" s="118">
        <f t="shared" si="8"/>
        <v>10043.518498333333</v>
      </c>
      <c r="L193" s="118">
        <v>3017.1666666666665</v>
      </c>
      <c r="M193" s="118">
        <f t="shared" si="9"/>
        <v>13060.685164999999</v>
      </c>
      <c r="N193" s="132">
        <v>721.86617999999999</v>
      </c>
      <c r="O193" s="118">
        <v>116.79733333333333</v>
      </c>
      <c r="P193" s="118">
        <v>5212.2671999999993</v>
      </c>
      <c r="Q193" s="118">
        <v>2782.155475</v>
      </c>
      <c r="R193" s="118">
        <v>172.78500000000005</v>
      </c>
      <c r="S193" s="118">
        <v>0</v>
      </c>
      <c r="T193" s="118">
        <v>4.0783400000000007</v>
      </c>
      <c r="U193" s="118">
        <v>34.720000000000006</v>
      </c>
      <c r="V193" s="118">
        <v>0</v>
      </c>
      <c r="W193" s="118">
        <f t="shared" si="10"/>
        <v>9044.669528333332</v>
      </c>
      <c r="X193" s="118">
        <v>3017.1666666666665</v>
      </c>
      <c r="Y193" s="133">
        <f t="shared" si="11"/>
        <v>12061.836194999998</v>
      </c>
    </row>
    <row r="194" spans="1:25" s="115" customFormat="1" ht="13" x14ac:dyDescent="0.3">
      <c r="A194" s="115">
        <v>189</v>
      </c>
      <c r="B194" s="115" t="s">
        <v>196</v>
      </c>
      <c r="C194" s="132">
        <v>5757.8230513017597</v>
      </c>
      <c r="D194" s="118">
        <v>20620.501022327408</v>
      </c>
      <c r="E194" s="118">
        <v>9955.0936749999983</v>
      </c>
      <c r="F194" s="118">
        <v>1238.8399999999999</v>
      </c>
      <c r="G194" s="118">
        <v>0</v>
      </c>
      <c r="H194" s="118">
        <v>24.144062155</v>
      </c>
      <c r="I194" s="118">
        <v>366.98711366666663</v>
      </c>
      <c r="J194" s="118">
        <v>0</v>
      </c>
      <c r="K194" s="118">
        <f t="shared" si="8"/>
        <v>37963.388924450832</v>
      </c>
      <c r="L194" s="118">
        <v>21605.54</v>
      </c>
      <c r="M194" s="118">
        <f t="shared" si="9"/>
        <v>59568.928924450833</v>
      </c>
      <c r="N194" s="132">
        <v>4273.4990014349996</v>
      </c>
      <c r="O194" s="118">
        <v>3112.7532166666665</v>
      </c>
      <c r="P194" s="118">
        <v>15749.747999999994</v>
      </c>
      <c r="Q194" s="118">
        <v>9955.0936749999983</v>
      </c>
      <c r="R194" s="118">
        <v>1238.8399999999999</v>
      </c>
      <c r="S194" s="118">
        <v>0</v>
      </c>
      <c r="T194" s="118">
        <v>24.144062155</v>
      </c>
      <c r="U194" s="118">
        <v>366.98711366666663</v>
      </c>
      <c r="V194" s="118">
        <v>0</v>
      </c>
      <c r="W194" s="118">
        <f t="shared" si="10"/>
        <v>34721.065068923323</v>
      </c>
      <c r="X194" s="118">
        <v>21605.54</v>
      </c>
      <c r="Y194" s="133">
        <f t="shared" si="11"/>
        <v>56326.605068923323</v>
      </c>
    </row>
    <row r="195" spans="1:25" s="115" customFormat="1" ht="13" x14ac:dyDescent="0.3">
      <c r="A195" s="115">
        <v>190</v>
      </c>
      <c r="B195" s="115" t="s">
        <v>196</v>
      </c>
      <c r="C195" s="132">
        <v>210226.14716025707</v>
      </c>
      <c r="D195" s="118">
        <v>97250.089675734635</v>
      </c>
      <c r="E195" s="118">
        <v>87819.391940666668</v>
      </c>
      <c r="F195" s="118">
        <v>36953.676666666674</v>
      </c>
      <c r="G195" s="118">
        <v>54.129999999999995</v>
      </c>
      <c r="H195" s="118">
        <v>710.67762994999987</v>
      </c>
      <c r="I195" s="118">
        <v>904.54436756666655</v>
      </c>
      <c r="J195" s="118">
        <v>0</v>
      </c>
      <c r="K195" s="118">
        <f t="shared" si="8"/>
        <v>433918.65744084172</v>
      </c>
      <c r="L195" s="118">
        <v>627593.51250000007</v>
      </c>
      <c r="M195" s="118">
        <f t="shared" si="9"/>
        <v>1061512.1699408418</v>
      </c>
      <c r="N195" s="132">
        <v>125789.94050115002</v>
      </c>
      <c r="O195" s="118">
        <v>115690.6786</v>
      </c>
      <c r="P195" s="118">
        <v>67811.648716933327</v>
      </c>
      <c r="Q195" s="118">
        <v>87819.391940666668</v>
      </c>
      <c r="R195" s="118">
        <v>36953.676666666674</v>
      </c>
      <c r="S195" s="118">
        <v>54.129999999999995</v>
      </c>
      <c r="T195" s="118">
        <v>710.67762994999987</v>
      </c>
      <c r="U195" s="118">
        <v>904.54436756666655</v>
      </c>
      <c r="V195" s="118">
        <v>0</v>
      </c>
      <c r="W195" s="118">
        <f t="shared" si="10"/>
        <v>435734.68842293334</v>
      </c>
      <c r="X195" s="118">
        <v>627593.51250000007</v>
      </c>
      <c r="Y195" s="133">
        <f t="shared" si="11"/>
        <v>1063328.2009229334</v>
      </c>
    </row>
    <row r="196" spans="1:25" s="115" customFormat="1" ht="13" x14ac:dyDescent="0.3">
      <c r="A196" s="115">
        <v>191</v>
      </c>
      <c r="B196" s="115" t="s">
        <v>196</v>
      </c>
      <c r="C196" s="132">
        <v>190.35952524647885</v>
      </c>
      <c r="D196" s="118">
        <v>1567.5831626701874</v>
      </c>
      <c r="E196" s="118">
        <v>1415.3950583333333</v>
      </c>
      <c r="F196" s="118">
        <v>171.18499999999997</v>
      </c>
      <c r="G196" s="118">
        <v>9.1666666666666674E-2</v>
      </c>
      <c r="H196" s="118">
        <v>1.3296654999999997</v>
      </c>
      <c r="I196" s="118">
        <v>13.508900000000002</v>
      </c>
      <c r="J196" s="118">
        <v>0</v>
      </c>
      <c r="K196" s="118">
        <f t="shared" si="8"/>
        <v>3359.4529784166657</v>
      </c>
      <c r="L196" s="118">
        <v>2400.9733333333329</v>
      </c>
      <c r="M196" s="118">
        <f t="shared" si="9"/>
        <v>5760.4263117499986</v>
      </c>
      <c r="N196" s="132">
        <v>235.35079350000001</v>
      </c>
      <c r="O196" s="118">
        <v>96.566366666666667</v>
      </c>
      <c r="P196" s="118">
        <v>1202.7861999999998</v>
      </c>
      <c r="Q196" s="118">
        <v>1415.3950583333333</v>
      </c>
      <c r="R196" s="118">
        <v>171.18499999999997</v>
      </c>
      <c r="S196" s="118">
        <v>9.1666666666666674E-2</v>
      </c>
      <c r="T196" s="118">
        <v>1.3296654999999997</v>
      </c>
      <c r="U196" s="118">
        <v>13.508900000000002</v>
      </c>
      <c r="V196" s="118">
        <v>0</v>
      </c>
      <c r="W196" s="118">
        <f t="shared" si="10"/>
        <v>3136.2136506666661</v>
      </c>
      <c r="X196" s="118">
        <v>2400.9733333333329</v>
      </c>
      <c r="Y196" s="133">
        <f t="shared" si="11"/>
        <v>5537.186983999999</v>
      </c>
    </row>
    <row r="197" spans="1:25" s="115" customFormat="1" ht="13" x14ac:dyDescent="0.3">
      <c r="A197" s="115">
        <v>192</v>
      </c>
      <c r="B197" s="115" t="s">
        <v>196</v>
      </c>
      <c r="C197" s="132">
        <v>2088.0616809859157</v>
      </c>
      <c r="D197" s="118">
        <v>18903.333010680755</v>
      </c>
      <c r="E197" s="118">
        <v>18308.272000000001</v>
      </c>
      <c r="F197" s="118">
        <v>245.8066666666667</v>
      </c>
      <c r="G197" s="118">
        <v>8.3333333333333339E-4</v>
      </c>
      <c r="H197" s="118">
        <v>6.7875099999999984</v>
      </c>
      <c r="I197" s="118">
        <v>813.40623333333349</v>
      </c>
      <c r="J197" s="118">
        <v>-14463.534879999997</v>
      </c>
      <c r="K197" s="118">
        <f t="shared" si="8"/>
        <v>25902.133055000006</v>
      </c>
      <c r="L197" s="118">
        <v>4865.4291666666668</v>
      </c>
      <c r="M197" s="118">
        <f t="shared" si="9"/>
        <v>30767.562221666674</v>
      </c>
      <c r="N197" s="132">
        <v>1201.3892699999999</v>
      </c>
      <c r="O197" s="118">
        <v>1152.3308333333332</v>
      </c>
      <c r="P197" s="118">
        <v>14604.480799999998</v>
      </c>
      <c r="Q197" s="118">
        <v>18308.272000000001</v>
      </c>
      <c r="R197" s="118">
        <v>245.8066666666667</v>
      </c>
      <c r="S197" s="118">
        <v>8.3333333333333339E-4</v>
      </c>
      <c r="T197" s="118">
        <v>6.7875099999999984</v>
      </c>
      <c r="U197" s="118">
        <v>813.40623333333349</v>
      </c>
      <c r="V197" s="118">
        <v>-14463.534879999997</v>
      </c>
      <c r="W197" s="118">
        <f t="shared" si="10"/>
        <v>21868.939266666661</v>
      </c>
      <c r="X197" s="118">
        <v>4865.4291666666668</v>
      </c>
      <c r="Y197" s="133">
        <f t="shared" si="11"/>
        <v>26734.368433333329</v>
      </c>
    </row>
    <row r="198" spans="1:25" s="115" customFormat="1" ht="13" x14ac:dyDescent="0.3">
      <c r="A198" s="115">
        <v>193</v>
      </c>
      <c r="B198" s="115" t="s">
        <v>196</v>
      </c>
      <c r="C198" s="132">
        <v>3160.3817655633811</v>
      </c>
      <c r="D198" s="118">
        <v>3304.6286119366196</v>
      </c>
      <c r="E198" s="118">
        <v>1382.2128250000003</v>
      </c>
      <c r="F198" s="118">
        <v>603.63499999999999</v>
      </c>
      <c r="G198" s="118">
        <v>0.78166666666666673</v>
      </c>
      <c r="H198" s="118">
        <v>6.8027729999999993</v>
      </c>
      <c r="I198" s="118">
        <v>25.212299999999999</v>
      </c>
      <c r="J198" s="118">
        <v>-1284.2476517499999</v>
      </c>
      <c r="K198" s="118">
        <f t="shared" si="8"/>
        <v>7199.407290416666</v>
      </c>
      <c r="L198" s="118">
        <v>9219.7341666666634</v>
      </c>
      <c r="M198" s="118">
        <f t="shared" si="9"/>
        <v>16419.141457083329</v>
      </c>
      <c r="N198" s="132">
        <v>1204.090821</v>
      </c>
      <c r="O198" s="118">
        <v>1785.5392333333332</v>
      </c>
      <c r="P198" s="118">
        <v>2492.2576000000004</v>
      </c>
      <c r="Q198" s="118">
        <v>1382.2128250000003</v>
      </c>
      <c r="R198" s="118">
        <v>603.63499999999999</v>
      </c>
      <c r="S198" s="118">
        <v>0.78166666666666673</v>
      </c>
      <c r="T198" s="118">
        <v>6.8027729999999993</v>
      </c>
      <c r="U198" s="118">
        <v>25.212299999999999</v>
      </c>
      <c r="V198" s="118">
        <v>-1284.2476517499999</v>
      </c>
      <c r="W198" s="118">
        <f t="shared" si="10"/>
        <v>6216.2845672500016</v>
      </c>
      <c r="X198" s="118">
        <v>9219.7341666666634</v>
      </c>
      <c r="Y198" s="133">
        <f t="shared" si="11"/>
        <v>15436.018733916666</v>
      </c>
    </row>
    <row r="199" spans="1:25" s="115" customFormat="1" ht="13" x14ac:dyDescent="0.3">
      <c r="A199" s="115">
        <v>194</v>
      </c>
      <c r="B199" s="115" t="s">
        <v>196</v>
      </c>
      <c r="C199" s="132">
        <v>41380.391156701058</v>
      </c>
      <c r="D199" s="118">
        <v>26487.655765936448</v>
      </c>
      <c r="E199" s="118">
        <v>45539.400000000016</v>
      </c>
      <c r="F199" s="118">
        <v>8844.6975000000002</v>
      </c>
      <c r="G199" s="118">
        <v>9.355833333333333</v>
      </c>
      <c r="H199" s="118">
        <v>160.823474565</v>
      </c>
      <c r="I199" s="118">
        <v>163.34898199999998</v>
      </c>
      <c r="J199" s="118">
        <v>0</v>
      </c>
      <c r="K199" s="118">
        <f t="shared" ref="K199:K262" si="12">SUM(C199:J199)</f>
        <v>122585.67271253584</v>
      </c>
      <c r="L199" s="118">
        <v>147344.35416666666</v>
      </c>
      <c r="M199" s="118">
        <f t="shared" ref="M199:M262" si="13">SUM(K199:L199)</f>
        <v>269930.02687920252</v>
      </c>
      <c r="N199" s="132">
        <v>28465.754998005006</v>
      </c>
      <c r="O199" s="118">
        <v>22522.33220833333</v>
      </c>
      <c r="P199" s="118">
        <v>18824.399999999998</v>
      </c>
      <c r="Q199" s="118">
        <v>45539.400000000016</v>
      </c>
      <c r="R199" s="118">
        <v>8844.6975000000002</v>
      </c>
      <c r="S199" s="118">
        <v>9.355833333333333</v>
      </c>
      <c r="T199" s="118">
        <v>160.823474565</v>
      </c>
      <c r="U199" s="118">
        <v>163.34898199999998</v>
      </c>
      <c r="V199" s="118">
        <v>0</v>
      </c>
      <c r="W199" s="118">
        <f t="shared" ref="W199:W262" si="14">SUM(N199:V199)</f>
        <v>124530.11299623667</v>
      </c>
      <c r="X199" s="118">
        <v>147344.35416666666</v>
      </c>
      <c r="Y199" s="133">
        <f t="shared" ref="Y199:Y262" si="15">SUM(W199:X199)</f>
        <v>271874.46716290334</v>
      </c>
    </row>
    <row r="200" spans="1:25" s="115" customFormat="1" ht="13" x14ac:dyDescent="0.3">
      <c r="A200" s="115">
        <v>195</v>
      </c>
      <c r="B200" s="115" t="s">
        <v>196</v>
      </c>
      <c r="C200" s="132">
        <v>45095.960150915482</v>
      </c>
      <c r="D200" s="118">
        <v>22586.309956584508</v>
      </c>
      <c r="E200" s="118">
        <v>34251.168164999995</v>
      </c>
      <c r="F200" s="118">
        <v>9172.3033333333315</v>
      </c>
      <c r="G200" s="118">
        <v>12.339166666666666</v>
      </c>
      <c r="H200" s="118">
        <v>170.79840899999999</v>
      </c>
      <c r="I200" s="118">
        <v>167.12203333333335</v>
      </c>
      <c r="J200" s="118">
        <v>0</v>
      </c>
      <c r="K200" s="118">
        <f t="shared" si="12"/>
        <v>111456.00121483332</v>
      </c>
      <c r="L200" s="118">
        <v>154403.1225</v>
      </c>
      <c r="M200" s="118">
        <f t="shared" si="13"/>
        <v>265859.12371483329</v>
      </c>
      <c r="N200" s="132">
        <v>30231.318392999998</v>
      </c>
      <c r="O200" s="118">
        <v>24597.935533333333</v>
      </c>
      <c r="P200" s="118">
        <v>15687</v>
      </c>
      <c r="Q200" s="118">
        <v>34251.168164999995</v>
      </c>
      <c r="R200" s="118">
        <v>9172.3033333333315</v>
      </c>
      <c r="S200" s="118">
        <v>12.339166666666666</v>
      </c>
      <c r="T200" s="118">
        <v>170.79840899999999</v>
      </c>
      <c r="U200" s="118">
        <v>167.12203333333335</v>
      </c>
      <c r="V200" s="118">
        <v>0</v>
      </c>
      <c r="W200" s="118">
        <f t="shared" si="14"/>
        <v>114289.98503366666</v>
      </c>
      <c r="X200" s="118">
        <v>154403.1225</v>
      </c>
      <c r="Y200" s="133">
        <f t="shared" si="15"/>
        <v>268693.10753366665</v>
      </c>
    </row>
    <row r="201" spans="1:25" s="115" customFormat="1" ht="13" x14ac:dyDescent="0.3">
      <c r="A201" s="115">
        <v>196</v>
      </c>
      <c r="B201" s="115" t="s">
        <v>196</v>
      </c>
      <c r="C201" s="132">
        <v>15699.408620667607</v>
      </c>
      <c r="D201" s="118">
        <v>65249.089760699069</v>
      </c>
      <c r="E201" s="118">
        <v>75238.5</v>
      </c>
      <c r="F201" s="118">
        <v>1944.8925000000006</v>
      </c>
      <c r="G201" s="118">
        <v>0.67416666666666669</v>
      </c>
      <c r="H201" s="118">
        <v>43.014876039999997</v>
      </c>
      <c r="I201" s="118">
        <v>251.15759666666665</v>
      </c>
      <c r="J201" s="118">
        <v>0</v>
      </c>
      <c r="K201" s="118">
        <f t="shared" si="12"/>
        <v>158426.73752073996</v>
      </c>
      <c r="L201" s="118">
        <v>31231.869166666671</v>
      </c>
      <c r="M201" s="118">
        <f t="shared" si="13"/>
        <v>189658.60668740663</v>
      </c>
      <c r="N201" s="132">
        <v>7613.6330590799989</v>
      </c>
      <c r="O201" s="118">
        <v>8759.6957166666671</v>
      </c>
      <c r="P201" s="118">
        <v>50198.400000000016</v>
      </c>
      <c r="Q201" s="118">
        <v>75238.5</v>
      </c>
      <c r="R201" s="118">
        <v>1944.8925000000006</v>
      </c>
      <c r="S201" s="118">
        <v>0.67416666666666669</v>
      </c>
      <c r="T201" s="118">
        <v>43.014876039999997</v>
      </c>
      <c r="U201" s="118">
        <v>251.15759666666665</v>
      </c>
      <c r="V201" s="118">
        <v>0</v>
      </c>
      <c r="W201" s="118">
        <f t="shared" si="14"/>
        <v>144049.96791511998</v>
      </c>
      <c r="X201" s="118">
        <v>31231.869166666671</v>
      </c>
      <c r="Y201" s="133">
        <f t="shared" si="15"/>
        <v>175281.83708178665</v>
      </c>
    </row>
    <row r="202" spans="1:25" s="115" customFormat="1" ht="13" x14ac:dyDescent="0.3">
      <c r="A202" s="115">
        <v>197</v>
      </c>
      <c r="B202" s="115" t="s">
        <v>196</v>
      </c>
      <c r="C202" s="132">
        <v>2092.9332000840495</v>
      </c>
      <c r="D202" s="118">
        <v>2962.8694110247002</v>
      </c>
      <c r="E202" s="118">
        <v>1493.2679988666669</v>
      </c>
      <c r="F202" s="118">
        <v>524.63083333333338</v>
      </c>
      <c r="G202" s="118">
        <v>0.68666666666666665</v>
      </c>
      <c r="H202" s="118">
        <v>6.1331791505000011</v>
      </c>
      <c r="I202" s="118">
        <v>601.12162743333329</v>
      </c>
      <c r="J202" s="118">
        <v>0</v>
      </c>
      <c r="K202" s="118">
        <f t="shared" si="12"/>
        <v>7681.642916559249</v>
      </c>
      <c r="L202" s="118">
        <v>7966.9549999999981</v>
      </c>
      <c r="M202" s="118">
        <f t="shared" si="13"/>
        <v>15648.597916559247</v>
      </c>
      <c r="N202" s="132">
        <v>1085.5727096384999</v>
      </c>
      <c r="O202" s="118">
        <v>1163.019875</v>
      </c>
      <c r="P202" s="118">
        <v>2234.144709066667</v>
      </c>
      <c r="Q202" s="118">
        <v>1493.2679988666669</v>
      </c>
      <c r="R202" s="118">
        <v>524.63083333333338</v>
      </c>
      <c r="S202" s="118">
        <v>0.68666666666666665</v>
      </c>
      <c r="T202" s="118">
        <v>6.1331791505000011</v>
      </c>
      <c r="U202" s="118">
        <v>601.12162743333329</v>
      </c>
      <c r="V202" s="118">
        <v>0</v>
      </c>
      <c r="W202" s="118">
        <f t="shared" si="14"/>
        <v>7108.5775991556675</v>
      </c>
      <c r="X202" s="118">
        <v>7966.9549999999981</v>
      </c>
      <c r="Y202" s="133">
        <f t="shared" si="15"/>
        <v>15075.532599155666</v>
      </c>
    </row>
    <row r="203" spans="1:25" s="115" customFormat="1" ht="13" x14ac:dyDescent="0.3">
      <c r="A203" s="115">
        <v>198</v>
      </c>
      <c r="B203" s="115" t="s">
        <v>196</v>
      </c>
      <c r="C203" s="132">
        <v>2297.9970684802815</v>
      </c>
      <c r="D203" s="118">
        <v>388671.4022615698</v>
      </c>
      <c r="E203" s="118">
        <v>146638.13310000001</v>
      </c>
      <c r="F203" s="118">
        <v>7173.5141666666677</v>
      </c>
      <c r="G203" s="118">
        <v>0</v>
      </c>
      <c r="H203" s="118">
        <v>113.69880965999999</v>
      </c>
      <c r="I203" s="118">
        <v>394.25705966666669</v>
      </c>
      <c r="J203" s="118">
        <v>-141687.89291699999</v>
      </c>
      <c r="K203" s="118">
        <f t="shared" si="12"/>
        <v>403601.10954904347</v>
      </c>
      <c r="L203" s="118">
        <v>121036.16499999999</v>
      </c>
      <c r="M203" s="118">
        <f t="shared" si="13"/>
        <v>524637.2745490435</v>
      </c>
      <c r="N203" s="132">
        <v>20124.689309819998</v>
      </c>
      <c r="O203" s="118">
        <v>0</v>
      </c>
      <c r="P203" s="118">
        <v>300562.92</v>
      </c>
      <c r="Q203" s="118">
        <v>146638.13310000001</v>
      </c>
      <c r="R203" s="118">
        <v>7173.5141666666677</v>
      </c>
      <c r="S203" s="118">
        <v>0</v>
      </c>
      <c r="T203" s="118">
        <v>113.69880965999999</v>
      </c>
      <c r="U203" s="118">
        <v>394.25705966666669</v>
      </c>
      <c r="V203" s="118">
        <v>-141687.89291699999</v>
      </c>
      <c r="W203" s="118">
        <f t="shared" si="14"/>
        <v>333319.3195288133</v>
      </c>
      <c r="X203" s="118">
        <v>121036.16499999999</v>
      </c>
      <c r="Y203" s="133">
        <f t="shared" si="15"/>
        <v>454355.48452881328</v>
      </c>
    </row>
    <row r="204" spans="1:25" s="115" customFormat="1" ht="13" x14ac:dyDescent="0.3">
      <c r="A204" s="115">
        <v>199</v>
      </c>
      <c r="B204" s="115" t="s">
        <v>196</v>
      </c>
      <c r="C204" s="132">
        <v>630.75355271126762</v>
      </c>
      <c r="D204" s="118">
        <v>194381.92031020534</v>
      </c>
      <c r="E204" s="118">
        <v>88267.78704999997</v>
      </c>
      <c r="F204" s="118">
        <v>1871.0649999999998</v>
      </c>
      <c r="G204" s="118">
        <v>0</v>
      </c>
      <c r="H204" s="118">
        <v>31.208015500000002</v>
      </c>
      <c r="I204" s="118">
        <v>340.04829999999998</v>
      </c>
      <c r="J204" s="118">
        <v>0</v>
      </c>
      <c r="K204" s="118">
        <f t="shared" si="12"/>
        <v>285522.78222841659</v>
      </c>
      <c r="L204" s="118">
        <v>27165.559999999998</v>
      </c>
      <c r="M204" s="118">
        <f t="shared" si="13"/>
        <v>312688.34222841659</v>
      </c>
      <c r="N204" s="132">
        <v>5523.8187435</v>
      </c>
      <c r="O204" s="118">
        <v>0</v>
      </c>
      <c r="P204" s="118">
        <v>150595.19999999998</v>
      </c>
      <c r="Q204" s="118">
        <v>88267.78704999997</v>
      </c>
      <c r="R204" s="118">
        <v>1871.0649999999998</v>
      </c>
      <c r="S204" s="118">
        <v>0</v>
      </c>
      <c r="T204" s="118">
        <v>31.208015500000002</v>
      </c>
      <c r="U204" s="118">
        <v>340.04829999999998</v>
      </c>
      <c r="V204" s="118">
        <v>0</v>
      </c>
      <c r="W204" s="118">
        <f t="shared" si="14"/>
        <v>246629.12710899996</v>
      </c>
      <c r="X204" s="118">
        <v>27165.559999999998</v>
      </c>
      <c r="Y204" s="133">
        <f t="shared" si="15"/>
        <v>273794.68710899993</v>
      </c>
    </row>
    <row r="205" spans="1:25" s="115" customFormat="1" ht="13" x14ac:dyDescent="0.3">
      <c r="A205" s="115">
        <v>200</v>
      </c>
      <c r="B205" s="115" t="s">
        <v>196</v>
      </c>
      <c r="C205" s="132">
        <v>378.32617145176056</v>
      </c>
      <c r="D205" s="118">
        <v>561.70824100240611</v>
      </c>
      <c r="E205" s="118">
        <v>848.30985833333341</v>
      </c>
      <c r="F205" s="118">
        <v>79.540000000000006</v>
      </c>
      <c r="G205" s="118">
        <v>0.1275</v>
      </c>
      <c r="H205" s="118">
        <v>1.4402991449999998</v>
      </c>
      <c r="I205" s="118">
        <v>9.7140666666666657</v>
      </c>
      <c r="J205" s="118">
        <v>0</v>
      </c>
      <c r="K205" s="118">
        <f t="shared" si="12"/>
        <v>1879.1661365991667</v>
      </c>
      <c r="L205" s="118">
        <v>1331.7191666666668</v>
      </c>
      <c r="M205" s="118">
        <f t="shared" si="13"/>
        <v>3210.8853032658335</v>
      </c>
      <c r="N205" s="132">
        <v>254.93294866500003</v>
      </c>
      <c r="O205" s="118">
        <v>206.27243333333331</v>
      </c>
      <c r="P205" s="118">
        <v>420.54716666666667</v>
      </c>
      <c r="Q205" s="118">
        <v>848.30985833333341</v>
      </c>
      <c r="R205" s="118">
        <v>79.540000000000006</v>
      </c>
      <c r="S205" s="118">
        <v>0.1275</v>
      </c>
      <c r="T205" s="118">
        <v>1.4402991449999998</v>
      </c>
      <c r="U205" s="118">
        <v>9.7140666666666657</v>
      </c>
      <c r="V205" s="118">
        <v>0</v>
      </c>
      <c r="W205" s="118">
        <f t="shared" si="14"/>
        <v>1820.8842728099999</v>
      </c>
      <c r="X205" s="118">
        <v>1331.7191666666668</v>
      </c>
      <c r="Y205" s="133">
        <f t="shared" si="15"/>
        <v>3152.6034394766666</v>
      </c>
    </row>
    <row r="206" spans="1:25" s="115" customFormat="1" ht="13" x14ac:dyDescent="0.3">
      <c r="A206" s="115">
        <v>201</v>
      </c>
      <c r="B206" s="115" t="s">
        <v>196</v>
      </c>
      <c r="C206" s="132">
        <v>2174.0759662323949</v>
      </c>
      <c r="D206" s="118">
        <v>3025.8010266842725</v>
      </c>
      <c r="E206" s="118">
        <v>2041.9154250000004</v>
      </c>
      <c r="F206" s="118">
        <v>415.58500000000004</v>
      </c>
      <c r="G206" s="118">
        <v>0.45166666666666666</v>
      </c>
      <c r="H206" s="118">
        <v>4.1948515000000004</v>
      </c>
      <c r="I206" s="118">
        <v>60.359200000000008</v>
      </c>
      <c r="J206" s="118">
        <v>0</v>
      </c>
      <c r="K206" s="118">
        <f t="shared" si="12"/>
        <v>7722.3831360833346</v>
      </c>
      <c r="L206" s="118">
        <v>6074.78</v>
      </c>
      <c r="M206" s="118">
        <f t="shared" si="13"/>
        <v>13797.163136083334</v>
      </c>
      <c r="N206" s="132">
        <v>742.48871550000001</v>
      </c>
      <c r="O206" s="118">
        <v>1234.0889666666667</v>
      </c>
      <c r="P206" s="118">
        <v>2304.0135999999993</v>
      </c>
      <c r="Q206" s="118">
        <v>2041.9154250000004</v>
      </c>
      <c r="R206" s="118">
        <v>415.58500000000004</v>
      </c>
      <c r="S206" s="118">
        <v>0.45166666666666666</v>
      </c>
      <c r="T206" s="118">
        <v>4.1948515000000004</v>
      </c>
      <c r="U206" s="118">
        <v>60.359200000000008</v>
      </c>
      <c r="V206" s="118">
        <v>0</v>
      </c>
      <c r="W206" s="118">
        <f t="shared" si="14"/>
        <v>6803.0974253333334</v>
      </c>
      <c r="X206" s="118">
        <v>6074.78</v>
      </c>
      <c r="Y206" s="133">
        <f t="shared" si="15"/>
        <v>12877.877425333332</v>
      </c>
    </row>
    <row r="207" spans="1:25" s="115" customFormat="1" ht="13" x14ac:dyDescent="0.3">
      <c r="A207" s="115">
        <v>202</v>
      </c>
      <c r="B207" s="115" t="s">
        <v>196</v>
      </c>
      <c r="C207" s="132">
        <v>0</v>
      </c>
      <c r="D207" s="118">
        <v>61962.582500000011</v>
      </c>
      <c r="E207" s="118">
        <v>26150.255300000001</v>
      </c>
      <c r="F207" s="118">
        <v>0</v>
      </c>
      <c r="G207" s="118">
        <v>0</v>
      </c>
      <c r="H207" s="118">
        <v>0</v>
      </c>
      <c r="I207" s="118">
        <v>0</v>
      </c>
      <c r="J207" s="118">
        <v>0</v>
      </c>
      <c r="K207" s="118">
        <f t="shared" si="12"/>
        <v>88112.837800000008</v>
      </c>
      <c r="L207" s="118">
        <v>0</v>
      </c>
      <c r="M207" s="118">
        <f t="shared" si="13"/>
        <v>88112.837800000008</v>
      </c>
      <c r="N207" s="132">
        <v>0</v>
      </c>
      <c r="O207" s="118">
        <v>0</v>
      </c>
      <c r="P207" s="118">
        <v>48112.609999999993</v>
      </c>
      <c r="Q207" s="118">
        <v>26150.255300000001</v>
      </c>
      <c r="R207" s="118">
        <v>0</v>
      </c>
      <c r="S207" s="118">
        <v>0</v>
      </c>
      <c r="T207" s="118">
        <v>0</v>
      </c>
      <c r="U207" s="118">
        <v>0</v>
      </c>
      <c r="V207" s="118">
        <v>0</v>
      </c>
      <c r="W207" s="118">
        <f t="shared" si="14"/>
        <v>74262.86529999999</v>
      </c>
      <c r="X207" s="118">
        <v>0</v>
      </c>
      <c r="Y207" s="133">
        <f t="shared" si="15"/>
        <v>74262.86529999999</v>
      </c>
    </row>
    <row r="208" spans="1:25" s="115" customFormat="1" ht="13" x14ac:dyDescent="0.3">
      <c r="A208" s="115">
        <v>203</v>
      </c>
      <c r="B208" s="115" t="s">
        <v>196</v>
      </c>
      <c r="C208" s="132">
        <v>626.0599183098592</v>
      </c>
      <c r="D208" s="118">
        <v>1257.3203066901408</v>
      </c>
      <c r="E208" s="118">
        <v>636.31034999999997</v>
      </c>
      <c r="F208" s="118">
        <v>166.12</v>
      </c>
      <c r="G208" s="118">
        <v>8.2500000000000004E-2</v>
      </c>
      <c r="H208" s="118">
        <v>1.7826599999999997</v>
      </c>
      <c r="I208" s="118">
        <v>201.36603333333335</v>
      </c>
      <c r="J208" s="118">
        <v>-562.55879100000027</v>
      </c>
      <c r="K208" s="118">
        <f t="shared" si="12"/>
        <v>2326.4829773333322</v>
      </c>
      <c r="L208" s="118">
        <v>2506.645833333333</v>
      </c>
      <c r="M208" s="118">
        <f t="shared" si="13"/>
        <v>4833.1288106666652</v>
      </c>
      <c r="N208" s="132">
        <v>315.53082000000001</v>
      </c>
      <c r="O208" s="118">
        <v>348.51489999999995</v>
      </c>
      <c r="P208" s="118">
        <v>956.96510000000001</v>
      </c>
      <c r="Q208" s="118">
        <v>636.31034999999997</v>
      </c>
      <c r="R208" s="118">
        <v>166.12</v>
      </c>
      <c r="S208" s="118">
        <v>8.2500000000000004E-2</v>
      </c>
      <c r="T208" s="118">
        <v>1.7826599999999997</v>
      </c>
      <c r="U208" s="118">
        <v>201.36603333333335</v>
      </c>
      <c r="V208" s="118">
        <v>-562.55879100000027</v>
      </c>
      <c r="W208" s="118">
        <f t="shared" si="14"/>
        <v>2064.1135723333327</v>
      </c>
      <c r="X208" s="118">
        <v>2506.645833333333</v>
      </c>
      <c r="Y208" s="133">
        <f t="shared" si="15"/>
        <v>4570.7594056666658</v>
      </c>
    </row>
    <row r="209" spans="1:25" s="115" customFormat="1" ht="13" x14ac:dyDescent="0.3">
      <c r="A209" s="115">
        <v>204</v>
      </c>
      <c r="B209" s="115" t="s">
        <v>196</v>
      </c>
      <c r="C209" s="132">
        <v>243.76520582665492</v>
      </c>
      <c r="D209" s="118">
        <v>2155.9053424279277</v>
      </c>
      <c r="E209" s="118">
        <v>1009.8988726666663</v>
      </c>
      <c r="F209" s="118">
        <v>95.943333333333328</v>
      </c>
      <c r="G209" s="118">
        <v>4.4166666666666667E-2</v>
      </c>
      <c r="H209" s="118">
        <v>0.84919368549999996</v>
      </c>
      <c r="I209" s="118">
        <v>124.21222299999999</v>
      </c>
      <c r="J209" s="118">
        <v>0</v>
      </c>
      <c r="K209" s="118">
        <f t="shared" si="12"/>
        <v>3630.6183376067484</v>
      </c>
      <c r="L209" s="118">
        <v>1393.9208333333333</v>
      </c>
      <c r="M209" s="118">
        <f t="shared" si="13"/>
        <v>5024.5391709400819</v>
      </c>
      <c r="N209" s="132">
        <v>150.30728233349998</v>
      </c>
      <c r="O209" s="118">
        <v>133.84765833333333</v>
      </c>
      <c r="P209" s="118">
        <v>1664.8121186666667</v>
      </c>
      <c r="Q209" s="118">
        <v>1009.8988726666663</v>
      </c>
      <c r="R209" s="118">
        <v>95.943333333333328</v>
      </c>
      <c r="S209" s="118">
        <v>4.4166666666666667E-2</v>
      </c>
      <c r="T209" s="118">
        <v>0.84919368549999996</v>
      </c>
      <c r="U209" s="118">
        <v>124.21222299999999</v>
      </c>
      <c r="V209" s="118">
        <v>0</v>
      </c>
      <c r="W209" s="118">
        <f t="shared" si="14"/>
        <v>3179.9148486856657</v>
      </c>
      <c r="X209" s="118">
        <v>1393.9208333333333</v>
      </c>
      <c r="Y209" s="133">
        <f t="shared" si="15"/>
        <v>4573.8356820189993</v>
      </c>
    </row>
    <row r="210" spans="1:25" s="115" customFormat="1" ht="13" x14ac:dyDescent="0.3">
      <c r="A210" s="115">
        <v>205</v>
      </c>
      <c r="B210" s="115" t="s">
        <v>196</v>
      </c>
      <c r="C210" s="132">
        <v>24547.068381690144</v>
      </c>
      <c r="D210" s="118">
        <v>18922.550668309854</v>
      </c>
      <c r="E210" s="118">
        <v>37168.236666666664</v>
      </c>
      <c r="F210" s="118">
        <v>5891.8883333333324</v>
      </c>
      <c r="G210" s="118">
        <v>8.8658333333333328</v>
      </c>
      <c r="H210" s="118">
        <v>100.60786000000002</v>
      </c>
      <c r="I210" s="118">
        <v>164.13466666666667</v>
      </c>
      <c r="J210" s="118">
        <v>-29362.906966666673</v>
      </c>
      <c r="K210" s="118">
        <f t="shared" si="12"/>
        <v>57440.445443333316</v>
      </c>
      <c r="L210" s="118">
        <v>95702.159166666679</v>
      </c>
      <c r="M210" s="118">
        <f t="shared" si="13"/>
        <v>153142.60460999998</v>
      </c>
      <c r="N210" s="132">
        <v>17807.591219999998</v>
      </c>
      <c r="O210" s="118">
        <v>13298.210666666664</v>
      </c>
      <c r="P210" s="118">
        <v>13602.75933333333</v>
      </c>
      <c r="Q210" s="118">
        <v>37168.236666666664</v>
      </c>
      <c r="R210" s="118">
        <v>5891.8883333333324</v>
      </c>
      <c r="S210" s="118">
        <v>8.8658333333333328</v>
      </c>
      <c r="T210" s="118">
        <v>100.60786000000002</v>
      </c>
      <c r="U210" s="118">
        <v>164.13466666666667</v>
      </c>
      <c r="V210" s="118">
        <v>-29362.906966666673</v>
      </c>
      <c r="W210" s="118">
        <f t="shared" si="14"/>
        <v>58679.387613333311</v>
      </c>
      <c r="X210" s="118">
        <v>95702.159166666679</v>
      </c>
      <c r="Y210" s="133">
        <f t="shared" si="15"/>
        <v>154381.54677999998</v>
      </c>
    </row>
    <row r="211" spans="1:25" s="115" customFormat="1" ht="13" x14ac:dyDescent="0.3">
      <c r="A211" s="115">
        <v>206</v>
      </c>
      <c r="B211" s="115" t="s">
        <v>196</v>
      </c>
      <c r="C211" s="132">
        <v>24283.005944190139</v>
      </c>
      <c r="D211" s="118">
        <v>14745.08449955986</v>
      </c>
      <c r="E211" s="118">
        <v>31571.634666666669</v>
      </c>
      <c r="F211" s="118">
        <v>5072.9541666666655</v>
      </c>
      <c r="G211" s="118">
        <v>8.105833333333333</v>
      </c>
      <c r="H211" s="118">
        <v>88.416272499999991</v>
      </c>
      <c r="I211" s="118">
        <v>113.73590000000002</v>
      </c>
      <c r="J211" s="118">
        <v>0</v>
      </c>
      <c r="K211" s="118">
        <f t="shared" si="12"/>
        <v>75882.937282916668</v>
      </c>
      <c r="L211" s="118">
        <v>83270.100833333316</v>
      </c>
      <c r="M211" s="118">
        <f t="shared" si="13"/>
        <v>159153.03811624998</v>
      </c>
      <c r="N211" s="132">
        <v>15649.680232500003</v>
      </c>
      <c r="O211" s="118">
        <v>13287.782333333334</v>
      </c>
      <c r="P211" s="118">
        <v>10491.155733333333</v>
      </c>
      <c r="Q211" s="118">
        <v>31571.634666666669</v>
      </c>
      <c r="R211" s="118">
        <v>5072.9541666666655</v>
      </c>
      <c r="S211" s="118">
        <v>8.105833333333333</v>
      </c>
      <c r="T211" s="118">
        <v>88.416272499999991</v>
      </c>
      <c r="U211" s="118">
        <v>113.73590000000002</v>
      </c>
      <c r="V211" s="118">
        <v>0</v>
      </c>
      <c r="W211" s="118">
        <f t="shared" si="14"/>
        <v>76283.46513833334</v>
      </c>
      <c r="X211" s="118">
        <v>83270.100833333316</v>
      </c>
      <c r="Y211" s="133">
        <f t="shared" si="15"/>
        <v>159553.56597166666</v>
      </c>
    </row>
    <row r="212" spans="1:25" s="115" customFormat="1" ht="13" x14ac:dyDescent="0.3">
      <c r="A212" s="115">
        <v>207</v>
      </c>
      <c r="B212" s="115" t="s">
        <v>196</v>
      </c>
      <c r="C212" s="132">
        <v>13713.17317588028</v>
      </c>
      <c r="D212" s="118">
        <v>38416.284209536381</v>
      </c>
      <c r="E212" s="118">
        <v>56694.900000000016</v>
      </c>
      <c r="F212" s="118">
        <v>2871.4275000000002</v>
      </c>
      <c r="G212" s="118">
        <v>4.2549999999999999</v>
      </c>
      <c r="H212" s="118">
        <v>50.481122500000005</v>
      </c>
      <c r="I212" s="118">
        <v>77.966033333333328</v>
      </c>
      <c r="J212" s="118">
        <v>0</v>
      </c>
      <c r="K212" s="118">
        <f t="shared" si="12"/>
        <v>111828.48704125002</v>
      </c>
      <c r="L212" s="118">
        <v>47010.318333333336</v>
      </c>
      <c r="M212" s="118">
        <f t="shared" si="13"/>
        <v>158838.80537458335</v>
      </c>
      <c r="N212" s="132">
        <v>8935.1586824999995</v>
      </c>
      <c r="O212" s="118">
        <v>7497.3459666666668</v>
      </c>
      <c r="P212" s="118">
        <v>29282.400000000005</v>
      </c>
      <c r="Q212" s="118">
        <v>56694.900000000016</v>
      </c>
      <c r="R212" s="118">
        <v>2871.4275000000002</v>
      </c>
      <c r="S212" s="118">
        <v>4.2549999999999999</v>
      </c>
      <c r="T212" s="118">
        <v>50.481122500000005</v>
      </c>
      <c r="U212" s="118">
        <v>77.966033333333328</v>
      </c>
      <c r="V212" s="118">
        <v>0</v>
      </c>
      <c r="W212" s="118">
        <f t="shared" si="14"/>
        <v>105413.93430500002</v>
      </c>
      <c r="X212" s="118">
        <v>47010.318333333336</v>
      </c>
      <c r="Y212" s="133">
        <f t="shared" si="15"/>
        <v>152424.25263833336</v>
      </c>
    </row>
    <row r="213" spans="1:25" s="115" customFormat="1" ht="13" x14ac:dyDescent="0.3">
      <c r="A213" s="115">
        <v>208</v>
      </c>
      <c r="B213" s="115" t="s">
        <v>196</v>
      </c>
      <c r="C213" s="132">
        <v>714031.11265401414</v>
      </c>
      <c r="D213" s="118">
        <v>569301.99879681924</v>
      </c>
      <c r="E213" s="118">
        <v>248862.5</v>
      </c>
      <c r="F213" s="118">
        <v>106717.9975</v>
      </c>
      <c r="G213" s="118">
        <v>131.55916666666667</v>
      </c>
      <c r="H213" s="118">
        <v>2189.976701</v>
      </c>
      <c r="I213" s="118">
        <v>3690.3877666666667</v>
      </c>
      <c r="J213" s="118">
        <v>-226648.17499999996</v>
      </c>
      <c r="K213" s="118">
        <f t="shared" si="12"/>
        <v>1418277.3575851666</v>
      </c>
      <c r="L213" s="118">
        <v>1924938.6216666668</v>
      </c>
      <c r="M213" s="118">
        <f t="shared" si="13"/>
        <v>3343215.9792518336</v>
      </c>
      <c r="N213" s="132">
        <v>387625.87607699999</v>
      </c>
      <c r="O213" s="118">
        <v>395614.46750000003</v>
      </c>
      <c r="P213" s="118">
        <v>418320</v>
      </c>
      <c r="Q213" s="118">
        <v>248862.5</v>
      </c>
      <c r="R213" s="118">
        <v>106717.9975</v>
      </c>
      <c r="S213" s="118">
        <v>131.55916666666667</v>
      </c>
      <c r="T213" s="118">
        <v>2189.976701</v>
      </c>
      <c r="U213" s="118">
        <v>3690.3877666666667</v>
      </c>
      <c r="V213" s="118">
        <v>-226648.17499999996</v>
      </c>
      <c r="W213" s="118">
        <f t="shared" si="14"/>
        <v>1336504.5897113334</v>
      </c>
      <c r="X213" s="118">
        <v>1924938.6216666668</v>
      </c>
      <c r="Y213" s="133">
        <f t="shared" si="15"/>
        <v>3261443.2113780002</v>
      </c>
    </row>
    <row r="214" spans="1:25" s="115" customFormat="1" ht="13" x14ac:dyDescent="0.3">
      <c r="A214" s="115">
        <v>209</v>
      </c>
      <c r="B214" s="115" t="s">
        <v>196</v>
      </c>
      <c r="C214" s="132">
        <v>94216.463112738042</v>
      </c>
      <c r="D214" s="118">
        <v>280026.15159286204</v>
      </c>
      <c r="E214" s="118">
        <v>126570.55102626665</v>
      </c>
      <c r="F214" s="118">
        <v>29103.346666666668</v>
      </c>
      <c r="G214" s="118">
        <v>26.4725</v>
      </c>
      <c r="H214" s="118">
        <v>509.27809124000004</v>
      </c>
      <c r="I214" s="118">
        <v>2014.6869919666667</v>
      </c>
      <c r="J214" s="118">
        <v>-115145.94582201667</v>
      </c>
      <c r="K214" s="118">
        <f t="shared" si="12"/>
        <v>417321.00415972341</v>
      </c>
      <c r="L214" s="118">
        <v>476927.15333333332</v>
      </c>
      <c r="M214" s="118">
        <f t="shared" si="13"/>
        <v>894248.15749305673</v>
      </c>
      <c r="N214" s="132">
        <v>90142.222149480003</v>
      </c>
      <c r="O214" s="118">
        <v>49571.238925000005</v>
      </c>
      <c r="P214" s="118">
        <v>211915.70073986668</v>
      </c>
      <c r="Q214" s="118">
        <v>126570.55102626665</v>
      </c>
      <c r="R214" s="118">
        <v>29103.346666666668</v>
      </c>
      <c r="S214" s="118">
        <v>26.4725</v>
      </c>
      <c r="T214" s="118">
        <v>509.27809124000004</v>
      </c>
      <c r="U214" s="118">
        <v>2014.6869919666667</v>
      </c>
      <c r="V214" s="118">
        <v>-115145.94582201667</v>
      </c>
      <c r="W214" s="118">
        <f t="shared" si="14"/>
        <v>394707.55126846995</v>
      </c>
      <c r="X214" s="118">
        <v>476927.15333333332</v>
      </c>
      <c r="Y214" s="133">
        <f t="shared" si="15"/>
        <v>871634.70460180333</v>
      </c>
    </row>
    <row r="215" spans="1:25" s="115" customFormat="1" ht="13" x14ac:dyDescent="0.3">
      <c r="A215" s="115">
        <v>210</v>
      </c>
      <c r="B215" s="115" t="s">
        <v>196</v>
      </c>
      <c r="C215" s="132">
        <v>69221.865137816887</v>
      </c>
      <c r="D215" s="118">
        <v>28466.979954683095</v>
      </c>
      <c r="E215" s="118">
        <v>12544.702416666665</v>
      </c>
      <c r="F215" s="118">
        <v>15150.578333333337</v>
      </c>
      <c r="G215" s="118">
        <v>21.36</v>
      </c>
      <c r="H215" s="118">
        <v>259.11127099999999</v>
      </c>
      <c r="I215" s="118">
        <v>262.6103</v>
      </c>
      <c r="J215" s="118">
        <v>0</v>
      </c>
      <c r="K215" s="118">
        <f t="shared" si="12"/>
        <v>125927.20741349999</v>
      </c>
      <c r="L215" s="118">
        <v>244900.52166666664</v>
      </c>
      <c r="M215" s="118">
        <f t="shared" si="13"/>
        <v>370827.72908016661</v>
      </c>
      <c r="N215" s="132">
        <v>45862.694966999989</v>
      </c>
      <c r="O215" s="118">
        <v>37794.157099999997</v>
      </c>
      <c r="P215" s="118">
        <v>19296.249466666668</v>
      </c>
      <c r="Q215" s="118">
        <v>12544.702416666665</v>
      </c>
      <c r="R215" s="118">
        <v>15150.578333333337</v>
      </c>
      <c r="S215" s="118">
        <v>21.36</v>
      </c>
      <c r="T215" s="118">
        <v>259.11127099999999</v>
      </c>
      <c r="U215" s="118">
        <v>262.6103</v>
      </c>
      <c r="V215" s="118">
        <v>0</v>
      </c>
      <c r="W215" s="118">
        <f t="shared" si="14"/>
        <v>131191.46385466665</v>
      </c>
      <c r="X215" s="118">
        <v>244900.52166666664</v>
      </c>
      <c r="Y215" s="133">
        <f t="shared" si="15"/>
        <v>376091.98552133329</v>
      </c>
    </row>
    <row r="216" spans="1:25" s="115" customFormat="1" ht="13" x14ac:dyDescent="0.3">
      <c r="A216" s="115">
        <v>211</v>
      </c>
      <c r="B216" s="115" t="s">
        <v>196</v>
      </c>
      <c r="C216" s="132">
        <v>163.28885704225351</v>
      </c>
      <c r="D216" s="118">
        <v>8091.4480679577464</v>
      </c>
      <c r="E216" s="118">
        <v>4562.391450000001</v>
      </c>
      <c r="F216" s="118">
        <v>20.599166666666669</v>
      </c>
      <c r="G216" s="118">
        <v>0</v>
      </c>
      <c r="H216" s="118">
        <v>0.74151</v>
      </c>
      <c r="I216" s="118">
        <v>44.192666666666668</v>
      </c>
      <c r="J216" s="118">
        <v>-3945.2775015000007</v>
      </c>
      <c r="K216" s="118">
        <f t="shared" si="12"/>
        <v>8937.3842168333322</v>
      </c>
      <c r="L216" s="118">
        <v>425.48583333333335</v>
      </c>
      <c r="M216" s="118">
        <f t="shared" si="13"/>
        <v>9362.8700501666663</v>
      </c>
      <c r="N216" s="132">
        <v>131.24726999999999</v>
      </c>
      <c r="O216" s="118">
        <v>87.598000000000013</v>
      </c>
      <c r="P216" s="118">
        <v>6274.800000000002</v>
      </c>
      <c r="Q216" s="118">
        <v>4562.391450000001</v>
      </c>
      <c r="R216" s="118">
        <v>20.599166666666669</v>
      </c>
      <c r="S216" s="118">
        <v>0</v>
      </c>
      <c r="T216" s="118">
        <v>0.74151</v>
      </c>
      <c r="U216" s="118">
        <v>44.192666666666668</v>
      </c>
      <c r="V216" s="118">
        <v>-3945.2775015000007</v>
      </c>
      <c r="W216" s="118">
        <f t="shared" si="14"/>
        <v>7176.2925618333356</v>
      </c>
      <c r="X216" s="118">
        <v>425.48583333333335</v>
      </c>
      <c r="Y216" s="133">
        <f t="shared" si="15"/>
        <v>7601.7783951666688</v>
      </c>
    </row>
    <row r="217" spans="1:25" s="115" customFormat="1" ht="13" x14ac:dyDescent="0.3">
      <c r="A217" s="115">
        <v>212</v>
      </c>
      <c r="B217" s="115" t="s">
        <v>196</v>
      </c>
      <c r="C217" s="132">
        <v>2282.0705004991901</v>
      </c>
      <c r="D217" s="118">
        <v>4070.3813432637257</v>
      </c>
      <c r="E217" s="118">
        <v>1679.9688528666666</v>
      </c>
      <c r="F217" s="118">
        <v>487.34083333333325</v>
      </c>
      <c r="G217" s="118">
        <v>4.1666666666666666E-3</v>
      </c>
      <c r="H217" s="118">
        <v>14.3075687355</v>
      </c>
      <c r="I217" s="118">
        <v>49.677585100000016</v>
      </c>
      <c r="J217" s="118">
        <v>-1557.3457788666667</v>
      </c>
      <c r="K217" s="118">
        <f t="shared" si="12"/>
        <v>7026.4050715984167</v>
      </c>
      <c r="L217" s="118">
        <v>9964.7733333333344</v>
      </c>
      <c r="M217" s="118">
        <f t="shared" si="13"/>
        <v>16991.17840493175</v>
      </c>
      <c r="N217" s="132">
        <v>2532.4396661834999</v>
      </c>
      <c r="O217" s="118">
        <v>1177.1502666666665</v>
      </c>
      <c r="P217" s="118">
        <v>3005.5256270666669</v>
      </c>
      <c r="Q217" s="118">
        <v>1679.9688528666666</v>
      </c>
      <c r="R217" s="118">
        <v>487.34083333333325</v>
      </c>
      <c r="S217" s="118">
        <v>4.1666666666666666E-3</v>
      </c>
      <c r="T217" s="118">
        <v>14.3075687355</v>
      </c>
      <c r="U217" s="118">
        <v>49.677585100000016</v>
      </c>
      <c r="V217" s="118">
        <v>-1557.3457788666667</v>
      </c>
      <c r="W217" s="118">
        <f t="shared" si="14"/>
        <v>7389.0687877523351</v>
      </c>
      <c r="X217" s="118">
        <v>9964.7733333333344</v>
      </c>
      <c r="Y217" s="133">
        <f t="shared" si="15"/>
        <v>17353.842121085669</v>
      </c>
    </row>
    <row r="218" spans="1:25" s="115" customFormat="1" ht="13" x14ac:dyDescent="0.3">
      <c r="A218" s="115">
        <v>213</v>
      </c>
      <c r="B218" s="115" t="s">
        <v>196</v>
      </c>
      <c r="C218" s="132">
        <v>1417.2940616901412</v>
      </c>
      <c r="D218" s="118">
        <v>2757.7872116431931</v>
      </c>
      <c r="E218" s="118">
        <v>1888.7943250000001</v>
      </c>
      <c r="F218" s="118">
        <v>410.11666666666662</v>
      </c>
      <c r="G218" s="118">
        <v>0.26666666666666666</v>
      </c>
      <c r="H218" s="118">
        <v>4.5922879999999999</v>
      </c>
      <c r="I218" s="118">
        <v>749.86993333333339</v>
      </c>
      <c r="J218" s="118">
        <v>0</v>
      </c>
      <c r="K218" s="118">
        <f t="shared" si="12"/>
        <v>7228.7211530000004</v>
      </c>
      <c r="L218" s="118">
        <v>6054.5233333333335</v>
      </c>
      <c r="M218" s="118">
        <f t="shared" si="13"/>
        <v>13283.244486333333</v>
      </c>
      <c r="N218" s="132">
        <v>812.83497599999976</v>
      </c>
      <c r="O218" s="118">
        <v>782.33356666666657</v>
      </c>
      <c r="P218" s="118">
        <v>2091.5999999999995</v>
      </c>
      <c r="Q218" s="118">
        <v>1888.7943250000001</v>
      </c>
      <c r="R218" s="118">
        <v>410.11666666666662</v>
      </c>
      <c r="S218" s="118">
        <v>0.26666666666666666</v>
      </c>
      <c r="T218" s="118">
        <v>4.5922879999999999</v>
      </c>
      <c r="U218" s="118">
        <v>749.86993333333339</v>
      </c>
      <c r="V218" s="118">
        <v>0</v>
      </c>
      <c r="W218" s="118">
        <f t="shared" si="14"/>
        <v>6740.4084223333321</v>
      </c>
      <c r="X218" s="118">
        <v>6054.5233333333335</v>
      </c>
      <c r="Y218" s="133">
        <f t="shared" si="15"/>
        <v>12794.931755666665</v>
      </c>
    </row>
    <row r="219" spans="1:25" s="115" customFormat="1" ht="13" x14ac:dyDescent="0.3">
      <c r="A219" s="115">
        <v>214</v>
      </c>
      <c r="B219" s="115" t="s">
        <v>196</v>
      </c>
      <c r="C219" s="132">
        <v>2566.0567182746477</v>
      </c>
      <c r="D219" s="118">
        <v>2795.4221388086858</v>
      </c>
      <c r="E219" s="118">
        <v>1396.8333750000002</v>
      </c>
      <c r="F219" s="118">
        <v>576.94166666666672</v>
      </c>
      <c r="G219" s="118">
        <v>0.52583333333333326</v>
      </c>
      <c r="H219" s="118">
        <v>7.289088500000001</v>
      </c>
      <c r="I219" s="118">
        <v>2598.0590999999999</v>
      </c>
      <c r="J219" s="118">
        <v>0</v>
      </c>
      <c r="K219" s="118">
        <f t="shared" si="12"/>
        <v>9941.1279205833325</v>
      </c>
      <c r="L219" s="118">
        <v>8786.8741666666665</v>
      </c>
      <c r="M219" s="118">
        <f t="shared" si="13"/>
        <v>18728.002087249999</v>
      </c>
      <c r="N219" s="132">
        <v>1290.1686645</v>
      </c>
      <c r="O219" s="118">
        <v>1428.6816666666664</v>
      </c>
      <c r="P219" s="118">
        <v>2091.5999999999995</v>
      </c>
      <c r="Q219" s="118">
        <v>1396.8333750000002</v>
      </c>
      <c r="R219" s="118">
        <v>576.94166666666672</v>
      </c>
      <c r="S219" s="118">
        <v>0.52583333333333326</v>
      </c>
      <c r="T219" s="118">
        <v>7.289088500000001</v>
      </c>
      <c r="U219" s="118">
        <v>2598.0590999999999</v>
      </c>
      <c r="V219" s="118">
        <v>0</v>
      </c>
      <c r="W219" s="118">
        <f t="shared" si="14"/>
        <v>9390.0993946666658</v>
      </c>
      <c r="X219" s="118">
        <v>8786.8741666666665</v>
      </c>
      <c r="Y219" s="133">
        <f t="shared" si="15"/>
        <v>18176.973561333332</v>
      </c>
    </row>
    <row r="220" spans="1:25" s="115" customFormat="1" ht="13" x14ac:dyDescent="0.3">
      <c r="A220" s="115">
        <v>215</v>
      </c>
      <c r="B220" s="115" t="s">
        <v>196</v>
      </c>
      <c r="C220" s="132">
        <v>1503.5389239084509</v>
      </c>
      <c r="D220" s="118">
        <v>2759.7987498415491</v>
      </c>
      <c r="E220" s="118">
        <v>1888.7943250000001</v>
      </c>
      <c r="F220" s="118">
        <v>483.96749999999997</v>
      </c>
      <c r="G220" s="118">
        <v>0.55833333333333335</v>
      </c>
      <c r="H220" s="118">
        <v>4.7364284999999997</v>
      </c>
      <c r="I220" s="118">
        <v>1892.7648000000002</v>
      </c>
      <c r="J220" s="118">
        <v>-1557.1344527500003</v>
      </c>
      <c r="K220" s="118">
        <f t="shared" si="12"/>
        <v>6977.024607833333</v>
      </c>
      <c r="L220" s="118">
        <v>6960.8516666666683</v>
      </c>
      <c r="M220" s="118">
        <f t="shared" si="13"/>
        <v>13937.876274500002</v>
      </c>
      <c r="N220" s="132">
        <v>838.34784449999995</v>
      </c>
      <c r="O220" s="118">
        <v>831.55529999999999</v>
      </c>
      <c r="P220" s="118">
        <v>2091.5999999999995</v>
      </c>
      <c r="Q220" s="118">
        <v>1888.7943250000001</v>
      </c>
      <c r="R220" s="118">
        <v>483.96749999999997</v>
      </c>
      <c r="S220" s="118">
        <v>0.55833333333333335</v>
      </c>
      <c r="T220" s="118">
        <v>4.7364284999999997</v>
      </c>
      <c r="U220" s="118">
        <v>1892.7648000000002</v>
      </c>
      <c r="V220" s="118">
        <v>-1557.1344527500003</v>
      </c>
      <c r="W220" s="118">
        <f t="shared" si="14"/>
        <v>6475.1900785833323</v>
      </c>
      <c r="X220" s="118">
        <v>6960.8516666666683</v>
      </c>
      <c r="Y220" s="133">
        <f t="shared" si="15"/>
        <v>13436.041745250001</v>
      </c>
    </row>
    <row r="221" spans="1:25" s="115" customFormat="1" ht="13" x14ac:dyDescent="0.3">
      <c r="A221" s="115">
        <v>216</v>
      </c>
      <c r="B221" s="115" t="s">
        <v>196</v>
      </c>
      <c r="C221" s="132">
        <v>2834.7610957746479</v>
      </c>
      <c r="D221" s="118">
        <v>3058.1111375586861</v>
      </c>
      <c r="E221" s="118">
        <v>1412.9978916666671</v>
      </c>
      <c r="F221" s="118">
        <v>450.23250000000002</v>
      </c>
      <c r="G221" s="118">
        <v>0.01</v>
      </c>
      <c r="H221" s="118">
        <v>5.5592800000000002</v>
      </c>
      <c r="I221" s="118">
        <v>621.0998666666668</v>
      </c>
      <c r="J221" s="118">
        <v>0</v>
      </c>
      <c r="K221" s="118">
        <f t="shared" si="12"/>
        <v>8382.7717716666684</v>
      </c>
      <c r="L221" s="118">
        <v>6837.1308333333336</v>
      </c>
      <c r="M221" s="118">
        <f t="shared" si="13"/>
        <v>15219.902605000003</v>
      </c>
      <c r="N221" s="132">
        <v>983.99256000000003</v>
      </c>
      <c r="O221" s="118">
        <v>1608.049</v>
      </c>
      <c r="P221" s="118">
        <v>2314.3166666666662</v>
      </c>
      <c r="Q221" s="118">
        <v>1412.9978916666671</v>
      </c>
      <c r="R221" s="118">
        <v>450.23250000000002</v>
      </c>
      <c r="S221" s="118">
        <v>0.01</v>
      </c>
      <c r="T221" s="118">
        <v>5.5592800000000002</v>
      </c>
      <c r="U221" s="118">
        <v>621.0998666666668</v>
      </c>
      <c r="V221" s="118">
        <v>0</v>
      </c>
      <c r="W221" s="118">
        <f t="shared" si="14"/>
        <v>7396.2577650000003</v>
      </c>
      <c r="X221" s="118">
        <v>6837.1308333333336</v>
      </c>
      <c r="Y221" s="133">
        <f t="shared" si="15"/>
        <v>14233.388598333335</v>
      </c>
    </row>
    <row r="222" spans="1:25" s="115" customFormat="1" ht="13" x14ac:dyDescent="0.3">
      <c r="A222" s="115">
        <v>217</v>
      </c>
      <c r="B222" s="115" t="s">
        <v>196</v>
      </c>
      <c r="C222" s="132">
        <v>684287.01157767605</v>
      </c>
      <c r="D222" s="118">
        <v>270870.56089649064</v>
      </c>
      <c r="E222" s="118">
        <v>144669.34450000004</v>
      </c>
      <c r="F222" s="118">
        <v>138417.06749999998</v>
      </c>
      <c r="G222" s="118">
        <v>204.8475</v>
      </c>
      <c r="H222" s="118">
        <v>2670.4832289999999</v>
      </c>
      <c r="I222" s="118">
        <v>2264.7855999999997</v>
      </c>
      <c r="J222" s="118">
        <v>-122455.01950000001</v>
      </c>
      <c r="K222" s="118">
        <f t="shared" si="12"/>
        <v>1120929.0813031667</v>
      </c>
      <c r="L222" s="118">
        <v>2430326.8433333333</v>
      </c>
      <c r="M222" s="118">
        <f t="shared" si="13"/>
        <v>3551255.9246365</v>
      </c>
      <c r="N222" s="132">
        <v>472675.531533</v>
      </c>
      <c r="O222" s="118">
        <v>372309.0196</v>
      </c>
      <c r="P222" s="118">
        <v>181387.61900000004</v>
      </c>
      <c r="Q222" s="118">
        <v>144669.34450000004</v>
      </c>
      <c r="R222" s="118">
        <v>138417.06749999998</v>
      </c>
      <c r="S222" s="118">
        <v>204.8475</v>
      </c>
      <c r="T222" s="118">
        <v>2670.4832289999999</v>
      </c>
      <c r="U222" s="118">
        <v>2264.7855999999997</v>
      </c>
      <c r="V222" s="118">
        <v>-122455.01950000001</v>
      </c>
      <c r="W222" s="118">
        <f t="shared" si="14"/>
        <v>1192143.6789619999</v>
      </c>
      <c r="X222" s="118">
        <v>2430326.8433333333</v>
      </c>
      <c r="Y222" s="133">
        <f t="shared" si="15"/>
        <v>3622470.5222953334</v>
      </c>
    </row>
    <row r="223" spans="1:25" s="115" customFormat="1" ht="13" x14ac:dyDescent="0.3">
      <c r="A223" s="115">
        <v>218</v>
      </c>
      <c r="B223" s="115" t="s">
        <v>196</v>
      </c>
      <c r="C223" s="132">
        <v>11389.752335352112</v>
      </c>
      <c r="D223" s="118">
        <v>39037.265186314551</v>
      </c>
      <c r="E223" s="118">
        <v>37239.650866666656</v>
      </c>
      <c r="F223" s="118">
        <v>2804.1533333333332</v>
      </c>
      <c r="G223" s="118">
        <v>0</v>
      </c>
      <c r="H223" s="118">
        <v>81.088225999999977</v>
      </c>
      <c r="I223" s="118">
        <v>236.39666666666673</v>
      </c>
      <c r="J223" s="118">
        <v>-29419.324184666664</v>
      </c>
      <c r="K223" s="118">
        <f t="shared" si="12"/>
        <v>61368.982429666663</v>
      </c>
      <c r="L223" s="118">
        <v>56027.672500000008</v>
      </c>
      <c r="M223" s="118">
        <f t="shared" si="13"/>
        <v>117396.65492966666</v>
      </c>
      <c r="N223" s="132">
        <v>14352.616002000001</v>
      </c>
      <c r="O223" s="118">
        <v>5759.5685000000003</v>
      </c>
      <c r="P223" s="118">
        <v>29432.917733333335</v>
      </c>
      <c r="Q223" s="118">
        <v>37239.650866666656</v>
      </c>
      <c r="R223" s="118">
        <v>2804.1533333333332</v>
      </c>
      <c r="S223" s="118">
        <v>0</v>
      </c>
      <c r="T223" s="118">
        <v>81.088225999999977</v>
      </c>
      <c r="U223" s="118">
        <v>236.39666666666673</v>
      </c>
      <c r="V223" s="118">
        <v>-29419.324184666664</v>
      </c>
      <c r="W223" s="118">
        <f t="shared" si="14"/>
        <v>60487.067143333334</v>
      </c>
      <c r="X223" s="118">
        <v>56027.672500000008</v>
      </c>
      <c r="Y223" s="133">
        <f t="shared" si="15"/>
        <v>116514.73964333333</v>
      </c>
    </row>
    <row r="224" spans="1:25" s="115" customFormat="1" ht="13" x14ac:dyDescent="0.3">
      <c r="A224" s="115">
        <v>219</v>
      </c>
      <c r="B224" s="115" t="s">
        <v>196</v>
      </c>
      <c r="C224" s="132">
        <v>1185.4396079929577</v>
      </c>
      <c r="D224" s="118">
        <v>2389.2940007570419</v>
      </c>
      <c r="E224" s="118">
        <v>873.89418333333333</v>
      </c>
      <c r="F224" s="118">
        <v>195.12166666666667</v>
      </c>
      <c r="G224" s="118">
        <v>6.6666666666666671E-3</v>
      </c>
      <c r="H224" s="118">
        <v>2.2577905</v>
      </c>
      <c r="I224" s="118">
        <v>1859.0244999999998</v>
      </c>
      <c r="J224" s="118">
        <v>0</v>
      </c>
      <c r="K224" s="118">
        <f t="shared" si="12"/>
        <v>6505.0384159166661</v>
      </c>
      <c r="L224" s="118">
        <v>2864.7533333333336</v>
      </c>
      <c r="M224" s="118">
        <f t="shared" si="13"/>
        <v>9369.7917492500001</v>
      </c>
      <c r="N224" s="132">
        <v>399.6289185</v>
      </c>
      <c r="O224" s="118">
        <v>673.25319999999999</v>
      </c>
      <c r="P224" s="118">
        <v>1830.7697333333335</v>
      </c>
      <c r="Q224" s="118">
        <v>873.89418333333333</v>
      </c>
      <c r="R224" s="118">
        <v>195.12166666666667</v>
      </c>
      <c r="S224" s="118">
        <v>6.6666666666666671E-3</v>
      </c>
      <c r="T224" s="118">
        <v>2.2577905</v>
      </c>
      <c r="U224" s="118">
        <v>1859.0244999999998</v>
      </c>
      <c r="V224" s="118">
        <v>0</v>
      </c>
      <c r="W224" s="118">
        <f t="shared" si="14"/>
        <v>5833.9566589999995</v>
      </c>
      <c r="X224" s="118">
        <v>2864.7533333333336</v>
      </c>
      <c r="Y224" s="133">
        <f t="shared" si="15"/>
        <v>8698.7099923333335</v>
      </c>
    </row>
    <row r="225" spans="1:25" s="115" customFormat="1" ht="13" x14ac:dyDescent="0.3">
      <c r="A225" s="115">
        <v>220</v>
      </c>
      <c r="B225" s="115" t="s">
        <v>196</v>
      </c>
      <c r="C225" s="132">
        <v>131.28512591549293</v>
      </c>
      <c r="D225" s="118">
        <v>2034.1724774178404</v>
      </c>
      <c r="E225" s="118">
        <v>791.14584999999977</v>
      </c>
      <c r="F225" s="118">
        <v>118.83916666666666</v>
      </c>
      <c r="G225" s="118">
        <v>0.16916666666666666</v>
      </c>
      <c r="H225" s="118">
        <v>1.6213839999999999</v>
      </c>
      <c r="I225" s="118">
        <v>473.19176666666664</v>
      </c>
      <c r="J225" s="118">
        <v>-755.45483450000017</v>
      </c>
      <c r="K225" s="118">
        <f t="shared" si="12"/>
        <v>2794.9701028333329</v>
      </c>
      <c r="L225" s="118">
        <v>1938.8741666666667</v>
      </c>
      <c r="M225" s="118">
        <f t="shared" si="13"/>
        <v>4733.8442694999994</v>
      </c>
      <c r="N225" s="132">
        <v>286.98496799999998</v>
      </c>
      <c r="O225" s="118">
        <v>58.190100000000001</v>
      </c>
      <c r="P225" s="118">
        <v>1561.9216666666669</v>
      </c>
      <c r="Q225" s="118">
        <v>791.14584999999977</v>
      </c>
      <c r="R225" s="118">
        <v>118.83916666666666</v>
      </c>
      <c r="S225" s="118">
        <v>0.16916666666666666</v>
      </c>
      <c r="T225" s="118">
        <v>1.6213839999999999</v>
      </c>
      <c r="U225" s="118">
        <v>473.19176666666664</v>
      </c>
      <c r="V225" s="118">
        <v>-755.45483450000017</v>
      </c>
      <c r="W225" s="118">
        <f t="shared" si="14"/>
        <v>2536.6092341666663</v>
      </c>
      <c r="X225" s="118">
        <v>1938.8741666666667</v>
      </c>
      <c r="Y225" s="133">
        <f t="shared" si="15"/>
        <v>4475.4834008333328</v>
      </c>
    </row>
    <row r="226" spans="1:25" s="115" customFormat="1" ht="13" x14ac:dyDescent="0.3">
      <c r="A226" s="115">
        <v>221</v>
      </c>
      <c r="B226" s="115" t="s">
        <v>196</v>
      </c>
      <c r="C226" s="132">
        <v>3821.0693870774644</v>
      </c>
      <c r="D226" s="118">
        <v>9994.9310625058642</v>
      </c>
      <c r="E226" s="118">
        <v>4475.2670999999991</v>
      </c>
      <c r="F226" s="118">
        <v>494.33833333333331</v>
      </c>
      <c r="G226" s="118">
        <v>1.0833333333333334E-2</v>
      </c>
      <c r="H226" s="118">
        <v>6.4202795000000004</v>
      </c>
      <c r="I226" s="118">
        <v>2230.4596999999999</v>
      </c>
      <c r="J226" s="118">
        <v>-4101.1778669999994</v>
      </c>
      <c r="K226" s="118">
        <f t="shared" si="12"/>
        <v>16921.318828749994</v>
      </c>
      <c r="L226" s="118">
        <v>7425.3975</v>
      </c>
      <c r="M226" s="118">
        <f t="shared" si="13"/>
        <v>24346.716328749993</v>
      </c>
      <c r="N226" s="132">
        <v>1136.3894714999999</v>
      </c>
      <c r="O226" s="118">
        <v>2180.3559333333333</v>
      </c>
      <c r="P226" s="118">
        <v>7691.2780000000012</v>
      </c>
      <c r="Q226" s="118">
        <v>4475.2670999999991</v>
      </c>
      <c r="R226" s="118">
        <v>494.33833333333331</v>
      </c>
      <c r="S226" s="118">
        <v>1.0833333333333334E-2</v>
      </c>
      <c r="T226" s="118">
        <v>6.4202795000000004</v>
      </c>
      <c r="U226" s="118">
        <v>2230.4596999999999</v>
      </c>
      <c r="V226" s="118">
        <v>-4101.1778669999994</v>
      </c>
      <c r="W226" s="118">
        <f t="shared" si="14"/>
        <v>14113.341784</v>
      </c>
      <c r="X226" s="118">
        <v>7425.3975</v>
      </c>
      <c r="Y226" s="133">
        <f t="shared" si="15"/>
        <v>21538.739283999999</v>
      </c>
    </row>
    <row r="227" spans="1:25" s="115" customFormat="1" ht="13" x14ac:dyDescent="0.3">
      <c r="A227" s="115">
        <v>222</v>
      </c>
      <c r="B227" s="115" t="s">
        <v>196</v>
      </c>
      <c r="C227" s="132">
        <v>44599.374870744716</v>
      </c>
      <c r="D227" s="118">
        <v>36968.22934160944</v>
      </c>
      <c r="E227" s="118">
        <v>53806.615447333337</v>
      </c>
      <c r="F227" s="118">
        <v>10304.651666666667</v>
      </c>
      <c r="G227" s="118">
        <v>11.470833333333333</v>
      </c>
      <c r="H227" s="118">
        <v>196.59600022499998</v>
      </c>
      <c r="I227" s="118">
        <v>354.48187933333332</v>
      </c>
      <c r="J227" s="118">
        <v>0</v>
      </c>
      <c r="K227" s="118">
        <f t="shared" si="12"/>
        <v>146241.4200392458</v>
      </c>
      <c r="L227" s="118">
        <v>176868.29083333336</v>
      </c>
      <c r="M227" s="118">
        <f t="shared" si="13"/>
        <v>323109.71087257913</v>
      </c>
      <c r="N227" s="132">
        <v>34797.492039825003</v>
      </c>
      <c r="O227" s="118">
        <v>23996.63783333333</v>
      </c>
      <c r="P227" s="118">
        <v>26574.706050666664</v>
      </c>
      <c r="Q227" s="118">
        <v>53806.615447333337</v>
      </c>
      <c r="R227" s="118">
        <v>10304.651666666667</v>
      </c>
      <c r="S227" s="118">
        <v>11.470833333333333</v>
      </c>
      <c r="T227" s="118">
        <v>196.59600022499998</v>
      </c>
      <c r="U227" s="118">
        <v>354.48187933333332</v>
      </c>
      <c r="V227" s="118">
        <v>0</v>
      </c>
      <c r="W227" s="118">
        <f t="shared" si="14"/>
        <v>150042.65175071664</v>
      </c>
      <c r="X227" s="118">
        <v>176868.29083333336</v>
      </c>
      <c r="Y227" s="133">
        <f t="shared" si="15"/>
        <v>326910.94258405</v>
      </c>
    </row>
    <row r="228" spans="1:25" s="115" customFormat="1" ht="13" x14ac:dyDescent="0.3">
      <c r="A228" s="115">
        <v>223</v>
      </c>
      <c r="B228" s="115" t="s">
        <v>196</v>
      </c>
      <c r="C228" s="132">
        <v>363.10869338028169</v>
      </c>
      <c r="D228" s="118">
        <v>5423.5676216197189</v>
      </c>
      <c r="E228" s="118">
        <v>7291.005044999999</v>
      </c>
      <c r="F228" s="118">
        <v>159.70250000000001</v>
      </c>
      <c r="G228" s="118">
        <v>8.3333333333333339E-4</v>
      </c>
      <c r="H228" s="118">
        <v>2.5916579999999998</v>
      </c>
      <c r="I228" s="118">
        <v>30.714433333333336</v>
      </c>
      <c r="J228" s="118">
        <v>-5759.8939855500003</v>
      </c>
      <c r="K228" s="118">
        <f t="shared" si="12"/>
        <v>7510.7967991166634</v>
      </c>
      <c r="L228" s="118">
        <v>2640.0766666666668</v>
      </c>
      <c r="M228" s="118">
        <f t="shared" si="13"/>
        <v>10150.87346578333</v>
      </c>
      <c r="N228" s="132">
        <v>458.72346599999992</v>
      </c>
      <c r="O228" s="118">
        <v>183.53866666666667</v>
      </c>
      <c r="P228" s="118">
        <v>4183.1999999999989</v>
      </c>
      <c r="Q228" s="118">
        <v>7291.005044999999</v>
      </c>
      <c r="R228" s="118">
        <v>159.70250000000001</v>
      </c>
      <c r="S228" s="118">
        <v>8.3333333333333339E-4</v>
      </c>
      <c r="T228" s="118">
        <v>2.5916579999999998</v>
      </c>
      <c r="U228" s="118">
        <v>30.714433333333336</v>
      </c>
      <c r="V228" s="118">
        <v>-5759.8939855500003</v>
      </c>
      <c r="W228" s="118">
        <f t="shared" si="14"/>
        <v>6549.5826167833302</v>
      </c>
      <c r="X228" s="118">
        <v>2640.0766666666668</v>
      </c>
      <c r="Y228" s="133">
        <f t="shared" si="15"/>
        <v>9189.659283449997</v>
      </c>
    </row>
    <row r="229" spans="1:25" s="115" customFormat="1" ht="13" x14ac:dyDescent="0.3">
      <c r="A229" s="115">
        <v>224</v>
      </c>
      <c r="B229" s="115" t="s">
        <v>196</v>
      </c>
      <c r="C229" s="132">
        <v>86195.96858524649</v>
      </c>
      <c r="D229" s="118">
        <v>205376.32829933683</v>
      </c>
      <c r="E229" s="118">
        <v>133681.32853333329</v>
      </c>
      <c r="F229" s="118">
        <v>19817.115833333337</v>
      </c>
      <c r="G229" s="118">
        <v>1.9850000000000001</v>
      </c>
      <c r="H229" s="118">
        <v>283.23204149999998</v>
      </c>
      <c r="I229" s="118">
        <v>3302.2489666666665</v>
      </c>
      <c r="J229" s="118">
        <v>-111467.00353333331</v>
      </c>
      <c r="K229" s="118">
        <f t="shared" si="12"/>
        <v>337191.20372608327</v>
      </c>
      <c r="L229" s="118">
        <v>283050.79250000004</v>
      </c>
      <c r="M229" s="118">
        <f t="shared" si="13"/>
        <v>620241.99622608325</v>
      </c>
      <c r="N229" s="132">
        <v>50132.0713455</v>
      </c>
      <c r="O229" s="118">
        <v>47532.343333333331</v>
      </c>
      <c r="P229" s="118">
        <v>156401.17173333326</v>
      </c>
      <c r="Q229" s="118">
        <v>133681.32853333329</v>
      </c>
      <c r="R229" s="118">
        <v>19817.115833333337</v>
      </c>
      <c r="S229" s="118">
        <v>1.9850000000000001</v>
      </c>
      <c r="T229" s="118">
        <v>283.23204149999998</v>
      </c>
      <c r="U229" s="118">
        <v>3302.2489666666665</v>
      </c>
      <c r="V229" s="118">
        <v>-111467.00353333331</v>
      </c>
      <c r="W229" s="118">
        <f t="shared" si="14"/>
        <v>299684.49325366656</v>
      </c>
      <c r="X229" s="118">
        <v>283050.79250000004</v>
      </c>
      <c r="Y229" s="133">
        <f t="shared" si="15"/>
        <v>582735.28575366666</v>
      </c>
    </row>
    <row r="230" spans="1:25" s="115" customFormat="1" ht="13" x14ac:dyDescent="0.3">
      <c r="A230" s="115">
        <v>225</v>
      </c>
      <c r="B230" s="115" t="s">
        <v>196</v>
      </c>
      <c r="C230" s="132">
        <v>3496.7759868988378</v>
      </c>
      <c r="D230" s="118">
        <v>56622.331226668233</v>
      </c>
      <c r="E230" s="118">
        <v>20878.652200000004</v>
      </c>
      <c r="F230" s="118">
        <v>1112.56</v>
      </c>
      <c r="G230" s="118">
        <v>0.33833333333333332</v>
      </c>
      <c r="H230" s="118">
        <v>3.9147018604999997</v>
      </c>
      <c r="I230" s="118">
        <v>180.73144836666665</v>
      </c>
      <c r="J230" s="118">
        <v>-20343.731253999995</v>
      </c>
      <c r="K230" s="118">
        <f t="shared" si="12"/>
        <v>61951.572643127583</v>
      </c>
      <c r="L230" s="118">
        <v>10206.761666666667</v>
      </c>
      <c r="M230" s="118">
        <f t="shared" si="13"/>
        <v>72158.334309794256</v>
      </c>
      <c r="N230" s="132">
        <v>692.90222930849995</v>
      </c>
      <c r="O230" s="118">
        <v>2018.7167666666667</v>
      </c>
      <c r="P230" s="118">
        <v>43923.599999999984</v>
      </c>
      <c r="Q230" s="118">
        <v>20878.652200000004</v>
      </c>
      <c r="R230" s="118">
        <v>1112.56</v>
      </c>
      <c r="S230" s="118">
        <v>0.33833333333333332</v>
      </c>
      <c r="T230" s="118">
        <v>3.9147018604999997</v>
      </c>
      <c r="U230" s="118">
        <v>180.73144836666665</v>
      </c>
      <c r="V230" s="118">
        <v>-20343.731253999995</v>
      </c>
      <c r="W230" s="118">
        <f t="shared" si="14"/>
        <v>48467.684425535655</v>
      </c>
      <c r="X230" s="118">
        <v>10206.761666666667</v>
      </c>
      <c r="Y230" s="133">
        <f t="shared" si="15"/>
        <v>58674.446092202321</v>
      </c>
    </row>
    <row r="231" spans="1:25" s="115" customFormat="1" ht="13" x14ac:dyDescent="0.3">
      <c r="A231" s="115">
        <v>226</v>
      </c>
      <c r="B231" s="115" t="s">
        <v>196</v>
      </c>
      <c r="C231" s="132">
        <v>1535166.8950159859</v>
      </c>
      <c r="D231" s="118">
        <v>643407.80776818085</v>
      </c>
      <c r="E231" s="118">
        <v>259379.01626666667</v>
      </c>
      <c r="F231" s="118">
        <v>271575.94416666665</v>
      </c>
      <c r="G231" s="118">
        <v>318.91666666666669</v>
      </c>
      <c r="H231" s="118">
        <v>5293.2516209999994</v>
      </c>
      <c r="I231" s="118">
        <v>5462.282666666667</v>
      </c>
      <c r="J231" s="118">
        <v>-237164.69126666666</v>
      </c>
      <c r="K231" s="118">
        <f t="shared" si="12"/>
        <v>2483439.4229051671</v>
      </c>
      <c r="L231" s="118">
        <v>4762985.7408333337</v>
      </c>
      <c r="M231" s="118">
        <f t="shared" si="13"/>
        <v>7246425.1637385003</v>
      </c>
      <c r="N231" s="132">
        <v>936905.53691700008</v>
      </c>
      <c r="O231" s="118">
        <v>843589.59666666668</v>
      </c>
      <c r="P231" s="118">
        <v>442234.26986666676</v>
      </c>
      <c r="Q231" s="118">
        <v>259379.01626666667</v>
      </c>
      <c r="R231" s="118">
        <v>271575.94416666665</v>
      </c>
      <c r="S231" s="118">
        <v>318.91666666666669</v>
      </c>
      <c r="T231" s="118">
        <v>5293.2516209999994</v>
      </c>
      <c r="U231" s="118">
        <v>5462.282666666667</v>
      </c>
      <c r="V231" s="118">
        <v>-237164.69126666666</v>
      </c>
      <c r="W231" s="118">
        <f t="shared" si="14"/>
        <v>2527594.1235713339</v>
      </c>
      <c r="X231" s="118">
        <v>4762985.7408333337</v>
      </c>
      <c r="Y231" s="133">
        <f t="shared" si="15"/>
        <v>7290579.8644046672</v>
      </c>
    </row>
    <row r="232" spans="1:25" s="115" customFormat="1" ht="13" x14ac:dyDescent="0.3">
      <c r="A232" s="115">
        <v>227</v>
      </c>
      <c r="B232" s="115" t="s">
        <v>196</v>
      </c>
      <c r="C232" s="132">
        <v>5410.4510427816895</v>
      </c>
      <c r="D232" s="118">
        <v>12550.468750968312</v>
      </c>
      <c r="E232" s="118">
        <v>4868.7261833333332</v>
      </c>
      <c r="F232" s="118">
        <v>1049.6724999999999</v>
      </c>
      <c r="G232" s="118">
        <v>0.79499999999999993</v>
      </c>
      <c r="H232" s="118">
        <v>12.451472499999999</v>
      </c>
      <c r="I232" s="118">
        <v>388.02316666666661</v>
      </c>
      <c r="J232" s="118">
        <v>-4648.8043658333327</v>
      </c>
      <c r="K232" s="118">
        <f t="shared" si="12"/>
        <v>19631.783750416664</v>
      </c>
      <c r="L232" s="118">
        <v>16199.039166666664</v>
      </c>
      <c r="M232" s="118">
        <f t="shared" si="13"/>
        <v>35830.822917083329</v>
      </c>
      <c r="N232" s="132">
        <v>2203.9106324999998</v>
      </c>
      <c r="O232" s="118">
        <v>3047.1590000000001</v>
      </c>
      <c r="P232" s="118">
        <v>9610.2435333333287</v>
      </c>
      <c r="Q232" s="118">
        <v>4868.7261833333332</v>
      </c>
      <c r="R232" s="118">
        <v>1049.6724999999999</v>
      </c>
      <c r="S232" s="118">
        <v>0.79499999999999993</v>
      </c>
      <c r="T232" s="118">
        <v>12.451472499999999</v>
      </c>
      <c r="U232" s="118">
        <v>388.02316666666661</v>
      </c>
      <c r="V232" s="118">
        <v>-4648.8043658333327</v>
      </c>
      <c r="W232" s="118">
        <f t="shared" si="14"/>
        <v>16532.177122499994</v>
      </c>
      <c r="X232" s="118">
        <v>16199.039166666664</v>
      </c>
      <c r="Y232" s="133">
        <f t="shared" si="15"/>
        <v>32731.216289166659</v>
      </c>
    </row>
    <row r="233" spans="1:25" s="115" customFormat="1" ht="13" x14ac:dyDescent="0.3">
      <c r="A233" s="115">
        <v>228</v>
      </c>
      <c r="B233" s="115" t="s">
        <v>196</v>
      </c>
      <c r="C233" s="132">
        <v>1093.9162839436619</v>
      </c>
      <c r="D233" s="118">
        <v>1663.7710127230048</v>
      </c>
      <c r="E233" s="118">
        <v>1387.8241999999998</v>
      </c>
      <c r="F233" s="118">
        <v>252.43000000000004</v>
      </c>
      <c r="G233" s="118">
        <v>0.23333333333333331</v>
      </c>
      <c r="H233" s="118">
        <v>3.4073559999999996</v>
      </c>
      <c r="I233" s="118">
        <v>694.8537</v>
      </c>
      <c r="J233" s="118">
        <v>-1101.703694</v>
      </c>
      <c r="K233" s="118">
        <f t="shared" si="12"/>
        <v>3994.7321920000004</v>
      </c>
      <c r="L233" s="118">
        <v>3941.8674999999989</v>
      </c>
      <c r="M233" s="118">
        <f t="shared" si="13"/>
        <v>7936.5996919999998</v>
      </c>
      <c r="N233" s="132">
        <v>603.10201199999995</v>
      </c>
      <c r="O233" s="118">
        <v>605.46903333333341</v>
      </c>
      <c r="P233" s="118">
        <v>1254.9599999999998</v>
      </c>
      <c r="Q233" s="118">
        <v>1387.8241999999998</v>
      </c>
      <c r="R233" s="118">
        <v>252.43000000000004</v>
      </c>
      <c r="S233" s="118">
        <v>0.23333333333333331</v>
      </c>
      <c r="T233" s="118">
        <v>3.4073559999999996</v>
      </c>
      <c r="U233" s="118">
        <v>694.8537</v>
      </c>
      <c r="V233" s="118">
        <v>-1101.703694</v>
      </c>
      <c r="W233" s="118">
        <f t="shared" si="14"/>
        <v>3700.5759406666666</v>
      </c>
      <c r="X233" s="118">
        <v>3941.8674999999989</v>
      </c>
      <c r="Y233" s="133">
        <f t="shared" si="15"/>
        <v>7642.443440666666</v>
      </c>
    </row>
    <row r="234" spans="1:25" s="115" customFormat="1" ht="13" x14ac:dyDescent="0.3">
      <c r="A234" s="115">
        <v>229</v>
      </c>
      <c r="B234" s="115" t="s">
        <v>196</v>
      </c>
      <c r="C234" s="132">
        <v>101599.13550634542</v>
      </c>
      <c r="D234" s="118">
        <v>78186.740049333748</v>
      </c>
      <c r="E234" s="118">
        <v>78784.22901333333</v>
      </c>
      <c r="F234" s="118">
        <v>26126.080000000002</v>
      </c>
      <c r="G234" s="118">
        <v>35.163333333333327</v>
      </c>
      <c r="H234" s="118">
        <v>511.98449341500003</v>
      </c>
      <c r="I234" s="118">
        <v>712.85853666666674</v>
      </c>
      <c r="J234" s="118">
        <v>0</v>
      </c>
      <c r="K234" s="118">
        <f t="shared" si="12"/>
        <v>285956.19093242747</v>
      </c>
      <c r="L234" s="118">
        <v>457724.97500000003</v>
      </c>
      <c r="M234" s="118">
        <f t="shared" si="13"/>
        <v>743681.16593242751</v>
      </c>
      <c r="N234" s="132">
        <v>90621.255334454996</v>
      </c>
      <c r="O234" s="118">
        <v>53899.675099999993</v>
      </c>
      <c r="P234" s="118">
        <v>55162.420618666663</v>
      </c>
      <c r="Q234" s="118">
        <v>78784.22901333333</v>
      </c>
      <c r="R234" s="118">
        <v>26126.080000000002</v>
      </c>
      <c r="S234" s="118">
        <v>35.163333333333327</v>
      </c>
      <c r="T234" s="118">
        <v>511.98449341500003</v>
      </c>
      <c r="U234" s="118">
        <v>712.85853666666674</v>
      </c>
      <c r="V234" s="118">
        <v>0</v>
      </c>
      <c r="W234" s="118">
        <f t="shared" si="14"/>
        <v>305853.66642986995</v>
      </c>
      <c r="X234" s="118">
        <v>457724.97500000003</v>
      </c>
      <c r="Y234" s="133">
        <f t="shared" si="15"/>
        <v>763578.64142986992</v>
      </c>
    </row>
    <row r="235" spans="1:25" s="115" customFormat="1" ht="13" x14ac:dyDescent="0.3">
      <c r="A235" s="115">
        <v>230</v>
      </c>
      <c r="B235" s="115" t="s">
        <v>196</v>
      </c>
      <c r="C235" s="132">
        <v>230173.50713239436</v>
      </c>
      <c r="D235" s="118">
        <v>165756.84006760563</v>
      </c>
      <c r="E235" s="118">
        <v>117331.10000000002</v>
      </c>
      <c r="F235" s="118">
        <v>47575.724999999999</v>
      </c>
      <c r="G235" s="118">
        <v>66.48</v>
      </c>
      <c r="H235" s="118">
        <v>875.35583999999983</v>
      </c>
      <c r="I235" s="118">
        <v>704.48533333333319</v>
      </c>
      <c r="J235" s="118">
        <v>-95116.775000000009</v>
      </c>
      <c r="K235" s="118">
        <f t="shared" si="12"/>
        <v>467366.71837333334</v>
      </c>
      <c r="L235" s="118">
        <v>804582.13583333325</v>
      </c>
      <c r="M235" s="118">
        <f t="shared" si="13"/>
        <v>1271948.8542066666</v>
      </c>
      <c r="N235" s="132">
        <v>154937.98367999998</v>
      </c>
      <c r="O235" s="118">
        <v>125507.07733333332</v>
      </c>
      <c r="P235" s="118">
        <v>119221.19999999997</v>
      </c>
      <c r="Q235" s="118">
        <v>117331.10000000002</v>
      </c>
      <c r="R235" s="118">
        <v>47575.724999999999</v>
      </c>
      <c r="S235" s="118">
        <v>66.48</v>
      </c>
      <c r="T235" s="118">
        <v>875.35583999999983</v>
      </c>
      <c r="U235" s="118">
        <v>704.48533333333319</v>
      </c>
      <c r="V235" s="118">
        <v>-95116.775000000009</v>
      </c>
      <c r="W235" s="118">
        <f t="shared" si="14"/>
        <v>471102.6321866666</v>
      </c>
      <c r="X235" s="118">
        <v>804582.13583333325</v>
      </c>
      <c r="Y235" s="133">
        <f t="shared" si="15"/>
        <v>1275684.7680199998</v>
      </c>
    </row>
    <row r="236" spans="1:25" s="115" customFormat="1" ht="13" x14ac:dyDescent="0.3">
      <c r="A236" s="115">
        <v>231</v>
      </c>
      <c r="B236" s="115" t="s">
        <v>196</v>
      </c>
      <c r="C236" s="132">
        <v>381.61783661971828</v>
      </c>
      <c r="D236" s="118">
        <v>318120.09803004697</v>
      </c>
      <c r="E236" s="118">
        <v>144491.73597500005</v>
      </c>
      <c r="F236" s="118">
        <v>1218.2008333333333</v>
      </c>
      <c r="G236" s="118">
        <v>0</v>
      </c>
      <c r="H236" s="118">
        <v>18.881440000000001</v>
      </c>
      <c r="I236" s="118">
        <v>1984.5673333333334</v>
      </c>
      <c r="J236" s="118">
        <v>-132185.22206824998</v>
      </c>
      <c r="K236" s="118">
        <f t="shared" si="12"/>
        <v>334029.87938008341</v>
      </c>
      <c r="L236" s="118">
        <v>20884.665000000001</v>
      </c>
      <c r="M236" s="118">
        <f t="shared" si="13"/>
        <v>354914.54438008339</v>
      </c>
      <c r="N236" s="132">
        <v>3342.0148799999993</v>
      </c>
      <c r="O236" s="118">
        <v>0</v>
      </c>
      <c r="P236" s="118">
        <v>246808.79999999996</v>
      </c>
      <c r="Q236" s="118">
        <v>144491.73597500005</v>
      </c>
      <c r="R236" s="118">
        <v>1218.2008333333333</v>
      </c>
      <c r="S236" s="118">
        <v>0</v>
      </c>
      <c r="T236" s="118">
        <v>18.881440000000001</v>
      </c>
      <c r="U236" s="118">
        <v>1984.5673333333334</v>
      </c>
      <c r="V236" s="118">
        <v>-132185.22206824998</v>
      </c>
      <c r="W236" s="118">
        <f t="shared" si="14"/>
        <v>265678.97839341674</v>
      </c>
      <c r="X236" s="118">
        <v>20884.665000000001</v>
      </c>
      <c r="Y236" s="133">
        <f t="shared" si="15"/>
        <v>286563.64339341671</v>
      </c>
    </row>
    <row r="237" spans="1:25" s="115" customFormat="1" ht="13" x14ac:dyDescent="0.3">
      <c r="A237" s="115">
        <v>232</v>
      </c>
      <c r="B237" s="115" t="s">
        <v>196</v>
      </c>
      <c r="C237" s="132">
        <v>387.81537929577462</v>
      </c>
      <c r="D237" s="118">
        <v>85119.327285704247</v>
      </c>
      <c r="E237" s="118">
        <v>45394.681525000015</v>
      </c>
      <c r="F237" s="118">
        <v>1166.5058333333334</v>
      </c>
      <c r="G237" s="118">
        <v>0</v>
      </c>
      <c r="H237" s="118">
        <v>19.188078000000001</v>
      </c>
      <c r="I237" s="118">
        <v>728.21346666666659</v>
      </c>
      <c r="J237" s="118">
        <v>-39774.235156750008</v>
      </c>
      <c r="K237" s="118">
        <f t="shared" si="12"/>
        <v>93041.496411250031</v>
      </c>
      <c r="L237" s="118">
        <v>16360.33</v>
      </c>
      <c r="M237" s="118">
        <f t="shared" si="13"/>
        <v>109401.82641125003</v>
      </c>
      <c r="N237" s="132">
        <v>3396.2898059999993</v>
      </c>
      <c r="O237" s="118">
        <v>0</v>
      </c>
      <c r="P237" s="118">
        <v>65885.400000000009</v>
      </c>
      <c r="Q237" s="118">
        <v>45394.681525000015</v>
      </c>
      <c r="R237" s="118">
        <v>1166.5058333333334</v>
      </c>
      <c r="S237" s="118">
        <v>0</v>
      </c>
      <c r="T237" s="118">
        <v>19.188078000000001</v>
      </c>
      <c r="U237" s="118">
        <v>728.21346666666659</v>
      </c>
      <c r="V237" s="118">
        <v>-39774.235156750008</v>
      </c>
      <c r="W237" s="118">
        <f t="shared" si="14"/>
        <v>76816.043552250019</v>
      </c>
      <c r="X237" s="118">
        <v>16360.33</v>
      </c>
      <c r="Y237" s="133">
        <f t="shared" si="15"/>
        <v>93176.373552250021</v>
      </c>
    </row>
    <row r="238" spans="1:25" s="115" customFormat="1" ht="13" x14ac:dyDescent="0.3">
      <c r="A238" s="115">
        <v>233</v>
      </c>
      <c r="B238" s="115" t="s">
        <v>196</v>
      </c>
      <c r="C238" s="132">
        <v>9.1080965845070416</v>
      </c>
      <c r="D238" s="118">
        <v>70347.575390498823</v>
      </c>
      <c r="E238" s="118">
        <v>37201.971666666672</v>
      </c>
      <c r="F238" s="118">
        <v>18.73</v>
      </c>
      <c r="G238" s="118">
        <v>0</v>
      </c>
      <c r="H238" s="118">
        <v>0.45064449999999995</v>
      </c>
      <c r="I238" s="118">
        <v>1932.8199000000002</v>
      </c>
      <c r="J238" s="118">
        <v>-32689.797972666671</v>
      </c>
      <c r="K238" s="118">
        <f t="shared" si="12"/>
        <v>76820.857725583337</v>
      </c>
      <c r="L238" s="118">
        <v>183.03166666666667</v>
      </c>
      <c r="M238" s="118">
        <f t="shared" si="13"/>
        <v>77003.889392249999</v>
      </c>
      <c r="N238" s="132">
        <v>79.764076500000002</v>
      </c>
      <c r="O238" s="118">
        <v>0</v>
      </c>
      <c r="P238" s="118">
        <v>54618.493066666655</v>
      </c>
      <c r="Q238" s="118">
        <v>37201.971666666672</v>
      </c>
      <c r="R238" s="118">
        <v>18.73</v>
      </c>
      <c r="S238" s="118">
        <v>0</v>
      </c>
      <c r="T238" s="118">
        <v>0.45064449999999995</v>
      </c>
      <c r="U238" s="118">
        <v>1932.8199000000002</v>
      </c>
      <c r="V238" s="118">
        <v>-32689.797972666671</v>
      </c>
      <c r="W238" s="118">
        <f t="shared" si="14"/>
        <v>61162.431381666654</v>
      </c>
      <c r="X238" s="118">
        <v>183.03166666666667</v>
      </c>
      <c r="Y238" s="133">
        <f t="shared" si="15"/>
        <v>61345.463048333324</v>
      </c>
    </row>
    <row r="239" spans="1:25" s="115" customFormat="1" ht="13" x14ac:dyDescent="0.3">
      <c r="A239" s="115">
        <v>234</v>
      </c>
      <c r="B239" s="115" t="s">
        <v>196</v>
      </c>
      <c r="C239" s="132">
        <v>41683.571423767607</v>
      </c>
      <c r="D239" s="118">
        <v>52371.26239498239</v>
      </c>
      <c r="E239" s="118">
        <v>64690.42500000001</v>
      </c>
      <c r="F239" s="118">
        <v>7405.7641666666668</v>
      </c>
      <c r="G239" s="118">
        <v>1.8833333333333331</v>
      </c>
      <c r="H239" s="118">
        <v>141.63872249999997</v>
      </c>
      <c r="I239" s="118">
        <v>241.91123333333337</v>
      </c>
      <c r="J239" s="118">
        <v>-51105.435750000011</v>
      </c>
      <c r="K239" s="118">
        <f t="shared" si="12"/>
        <v>115431.02052458335</v>
      </c>
      <c r="L239" s="118">
        <v>120481.09416666666</v>
      </c>
      <c r="M239" s="118">
        <f t="shared" si="13"/>
        <v>235912.11469125003</v>
      </c>
      <c r="N239" s="132">
        <v>25070.053882499997</v>
      </c>
      <c r="O239" s="118">
        <v>22930.445033333333</v>
      </c>
      <c r="P239" s="118">
        <v>39130.35</v>
      </c>
      <c r="Q239" s="118">
        <v>64690.42500000001</v>
      </c>
      <c r="R239" s="118">
        <v>7405.7641666666668</v>
      </c>
      <c r="S239" s="118">
        <v>1.8833333333333331</v>
      </c>
      <c r="T239" s="118">
        <v>141.63872249999997</v>
      </c>
      <c r="U239" s="118">
        <v>241.91123333333337</v>
      </c>
      <c r="V239" s="118">
        <v>-51105.435750000011</v>
      </c>
      <c r="W239" s="118">
        <f t="shared" si="14"/>
        <v>108507.0356216667</v>
      </c>
      <c r="X239" s="118">
        <v>120481.09416666666</v>
      </c>
      <c r="Y239" s="133">
        <f t="shared" si="15"/>
        <v>228988.12978833338</v>
      </c>
    </row>
    <row r="240" spans="1:25" s="115" customFormat="1" ht="13" x14ac:dyDescent="0.3">
      <c r="A240" s="115">
        <v>235</v>
      </c>
      <c r="B240" s="115" t="s">
        <v>196</v>
      </c>
      <c r="C240" s="132">
        <v>149082.88912056337</v>
      </c>
      <c r="D240" s="118">
        <v>53267.114392769938</v>
      </c>
      <c r="E240" s="118">
        <v>54915.231666666667</v>
      </c>
      <c r="F240" s="118">
        <v>27716.625833333328</v>
      </c>
      <c r="G240" s="118">
        <v>1.3933333333333333</v>
      </c>
      <c r="H240" s="118">
        <v>538.11657600000001</v>
      </c>
      <c r="I240" s="118">
        <v>492.37650000000002</v>
      </c>
      <c r="J240" s="118">
        <v>-43383.033016666668</v>
      </c>
      <c r="K240" s="118">
        <f t="shared" si="12"/>
        <v>242630.71440599998</v>
      </c>
      <c r="L240" s="118">
        <v>449664.55916666659</v>
      </c>
      <c r="M240" s="118">
        <f t="shared" si="13"/>
        <v>692295.27357266657</v>
      </c>
      <c r="N240" s="132">
        <v>95246.633951999989</v>
      </c>
      <c r="O240" s="118">
        <v>81635.079000000012</v>
      </c>
      <c r="P240" s="118">
        <v>35529.699333333338</v>
      </c>
      <c r="Q240" s="118">
        <v>54915.231666666667</v>
      </c>
      <c r="R240" s="118">
        <v>27716.625833333328</v>
      </c>
      <c r="S240" s="118">
        <v>1.3933333333333333</v>
      </c>
      <c r="T240" s="118">
        <v>538.11657600000001</v>
      </c>
      <c r="U240" s="118">
        <v>492.37650000000002</v>
      </c>
      <c r="V240" s="118">
        <v>-43383.033016666668</v>
      </c>
      <c r="W240" s="118">
        <f t="shared" si="14"/>
        <v>252692.12317800004</v>
      </c>
      <c r="X240" s="118">
        <v>449664.55916666659</v>
      </c>
      <c r="Y240" s="133">
        <f t="shared" si="15"/>
        <v>702356.68234466668</v>
      </c>
    </row>
    <row r="241" spans="1:25" s="115" customFormat="1" ht="13" x14ac:dyDescent="0.3">
      <c r="A241" s="115">
        <v>236</v>
      </c>
      <c r="B241" s="115" t="s">
        <v>196</v>
      </c>
      <c r="C241" s="132">
        <v>421.70373816901406</v>
      </c>
      <c r="D241" s="118">
        <v>1972.2795501643195</v>
      </c>
      <c r="E241" s="118">
        <v>3218.1493250000003</v>
      </c>
      <c r="F241" s="118">
        <v>105.44416666666666</v>
      </c>
      <c r="G241" s="118">
        <v>0</v>
      </c>
      <c r="H241" s="118">
        <v>1.647286</v>
      </c>
      <c r="I241" s="118">
        <v>771.16700000000003</v>
      </c>
      <c r="J241" s="118">
        <v>-2647.3551097499999</v>
      </c>
      <c r="K241" s="118">
        <f t="shared" si="12"/>
        <v>3843.0359562500021</v>
      </c>
      <c r="L241" s="118">
        <v>1691.7091666666668</v>
      </c>
      <c r="M241" s="118">
        <f t="shared" si="13"/>
        <v>5534.7451229166691</v>
      </c>
      <c r="N241" s="132">
        <v>291.56962199999998</v>
      </c>
      <c r="O241" s="118">
        <v>229.42333333333332</v>
      </c>
      <c r="P241" s="118">
        <v>1513.5824666666667</v>
      </c>
      <c r="Q241" s="118">
        <v>3218.1493250000003</v>
      </c>
      <c r="R241" s="118">
        <v>105.44416666666666</v>
      </c>
      <c r="S241" s="118">
        <v>0</v>
      </c>
      <c r="T241" s="118">
        <v>1.647286</v>
      </c>
      <c r="U241" s="118">
        <v>771.16700000000003</v>
      </c>
      <c r="V241" s="118">
        <v>-2647.3551097499999</v>
      </c>
      <c r="W241" s="118">
        <f t="shared" si="14"/>
        <v>3483.6280899166672</v>
      </c>
      <c r="X241" s="118">
        <v>1691.7091666666668</v>
      </c>
      <c r="Y241" s="133">
        <f t="shared" si="15"/>
        <v>5175.3372565833342</v>
      </c>
    </row>
    <row r="242" spans="1:25" s="115" customFormat="1" ht="13" x14ac:dyDescent="0.3">
      <c r="A242" s="115">
        <v>237</v>
      </c>
      <c r="B242" s="115" t="s">
        <v>196</v>
      </c>
      <c r="C242" s="132">
        <v>0</v>
      </c>
      <c r="D242" s="118">
        <v>448.95000000000005</v>
      </c>
      <c r="E242" s="118">
        <v>204.35663333333335</v>
      </c>
      <c r="F242" s="118">
        <v>0</v>
      </c>
      <c r="G242" s="118">
        <v>0</v>
      </c>
      <c r="H242" s="118">
        <v>0</v>
      </c>
      <c r="I242" s="118">
        <v>0</v>
      </c>
      <c r="J242" s="118">
        <v>-186.88136433333338</v>
      </c>
      <c r="K242" s="118">
        <f t="shared" si="12"/>
        <v>466.42526899999996</v>
      </c>
      <c r="L242" s="118">
        <v>0</v>
      </c>
      <c r="M242" s="118">
        <f t="shared" si="13"/>
        <v>466.42526899999996</v>
      </c>
      <c r="N242" s="132">
        <v>0</v>
      </c>
      <c r="O242" s="118">
        <v>0</v>
      </c>
      <c r="P242" s="118">
        <v>348.59999999999997</v>
      </c>
      <c r="Q242" s="118">
        <v>204.35663333333335</v>
      </c>
      <c r="R242" s="118">
        <v>0</v>
      </c>
      <c r="S242" s="118">
        <v>0</v>
      </c>
      <c r="T242" s="118">
        <v>0</v>
      </c>
      <c r="U242" s="118">
        <v>0</v>
      </c>
      <c r="V242" s="118">
        <v>-186.88136433333338</v>
      </c>
      <c r="W242" s="118">
        <f t="shared" si="14"/>
        <v>366.07526899999993</v>
      </c>
      <c r="X242" s="118">
        <v>0</v>
      </c>
      <c r="Y242" s="133">
        <f t="shared" si="15"/>
        <v>366.07526899999993</v>
      </c>
    </row>
    <row r="243" spans="1:25" s="115" customFormat="1" ht="13" x14ac:dyDescent="0.3">
      <c r="A243" s="115">
        <v>238</v>
      </c>
      <c r="B243" s="115" t="s">
        <v>39</v>
      </c>
      <c r="C243" s="132">
        <v>716837.46759472543</v>
      </c>
      <c r="D243" s="118">
        <v>299541.52641719131</v>
      </c>
      <c r="E243" s="118">
        <v>157232.024</v>
      </c>
      <c r="F243" s="118">
        <v>127315.01500000001</v>
      </c>
      <c r="G243" s="118">
        <v>166.93583333333333</v>
      </c>
      <c r="H243" s="118">
        <v>2088.6482922999999</v>
      </c>
      <c r="I243" s="118">
        <v>2028.7632115666665</v>
      </c>
      <c r="J243" s="118">
        <v>0</v>
      </c>
      <c r="K243" s="118">
        <f t="shared" si="12"/>
        <v>1305210.3803491166</v>
      </c>
      <c r="L243" s="118">
        <v>2063847.9750000003</v>
      </c>
      <c r="M243" s="118">
        <f t="shared" si="13"/>
        <v>3369058.355349117</v>
      </c>
      <c r="N243" s="132">
        <v>369690.74773709994</v>
      </c>
      <c r="O243" s="118">
        <v>398481.78989166667</v>
      </c>
      <c r="P243" s="118">
        <v>209954.80800000005</v>
      </c>
      <c r="Q243" s="118">
        <v>157232.024</v>
      </c>
      <c r="R243" s="118">
        <v>127315.01500000001</v>
      </c>
      <c r="S243" s="118">
        <v>166.93583333333333</v>
      </c>
      <c r="T243" s="118">
        <v>2088.6482922999999</v>
      </c>
      <c r="U243" s="118">
        <v>2028.7632115666665</v>
      </c>
      <c r="V243" s="118">
        <v>0</v>
      </c>
      <c r="W243" s="118">
        <f t="shared" si="14"/>
        <v>1266958.7319659668</v>
      </c>
      <c r="X243" s="118">
        <v>2063847.9750000003</v>
      </c>
      <c r="Y243" s="133">
        <f t="shared" si="15"/>
        <v>3330806.7069659671</v>
      </c>
    </row>
    <row r="244" spans="1:25" s="115" customFormat="1" ht="13" x14ac:dyDescent="0.3">
      <c r="A244" s="115">
        <v>239</v>
      </c>
      <c r="B244" s="115" t="s">
        <v>39</v>
      </c>
      <c r="C244" s="132">
        <v>505475.24629091192</v>
      </c>
      <c r="D244" s="118">
        <v>181347.10858459634</v>
      </c>
      <c r="E244" s="118">
        <v>119191.71003753332</v>
      </c>
      <c r="F244" s="118">
        <v>95689.19</v>
      </c>
      <c r="G244" s="118">
        <v>131.98916666666665</v>
      </c>
      <c r="H244" s="118">
        <v>1602.05230185</v>
      </c>
      <c r="I244" s="118">
        <v>1611.2829359</v>
      </c>
      <c r="J244" s="118">
        <v>0</v>
      </c>
      <c r="K244" s="118">
        <f t="shared" si="12"/>
        <v>905048.57931745832</v>
      </c>
      <c r="L244" s="118">
        <v>1565188.8316666668</v>
      </c>
      <c r="M244" s="118">
        <f t="shared" si="13"/>
        <v>2470237.410984125</v>
      </c>
      <c r="N244" s="132">
        <v>283563.25742744998</v>
      </c>
      <c r="O244" s="118">
        <v>279444.91983333329</v>
      </c>
      <c r="P244" s="118">
        <v>123452.17624973333</v>
      </c>
      <c r="Q244" s="118">
        <v>119191.71003753332</v>
      </c>
      <c r="R244" s="118">
        <v>95689.19</v>
      </c>
      <c r="S244" s="118">
        <v>131.98916666666665</v>
      </c>
      <c r="T244" s="118">
        <v>1602.05230185</v>
      </c>
      <c r="U244" s="118">
        <v>1611.2829359</v>
      </c>
      <c r="V244" s="118">
        <v>0</v>
      </c>
      <c r="W244" s="118">
        <f t="shared" si="14"/>
        <v>904686.57795246656</v>
      </c>
      <c r="X244" s="118">
        <v>1565188.8316666668</v>
      </c>
      <c r="Y244" s="133">
        <f t="shared" si="15"/>
        <v>2469875.4096191335</v>
      </c>
    </row>
    <row r="245" spans="1:25" s="115" customFormat="1" ht="13" x14ac:dyDescent="0.3">
      <c r="A245" s="115">
        <v>240</v>
      </c>
      <c r="B245" s="115" t="s">
        <v>39</v>
      </c>
      <c r="C245" s="132">
        <v>373761.23241865844</v>
      </c>
      <c r="D245" s="118">
        <v>132256.54073168323</v>
      </c>
      <c r="E245" s="118">
        <v>104032.10751366666</v>
      </c>
      <c r="F245" s="118">
        <v>67358.605833333349</v>
      </c>
      <c r="G245" s="118">
        <v>90.118333333333339</v>
      </c>
      <c r="H245" s="118">
        <v>1120.3814988500001</v>
      </c>
      <c r="I245" s="118">
        <v>1092.5138244333332</v>
      </c>
      <c r="J245" s="118">
        <v>0</v>
      </c>
      <c r="K245" s="118">
        <f t="shared" si="12"/>
        <v>679711.50015395822</v>
      </c>
      <c r="L245" s="118">
        <v>1102536.1949999998</v>
      </c>
      <c r="M245" s="118">
        <f t="shared" si="13"/>
        <v>1782247.6951539582</v>
      </c>
      <c r="N245" s="132">
        <v>198307.52529645001</v>
      </c>
      <c r="O245" s="118">
        <v>207395.30412500002</v>
      </c>
      <c r="P245" s="118">
        <v>90553.825141733338</v>
      </c>
      <c r="Q245" s="118">
        <v>104032.10751366666</v>
      </c>
      <c r="R245" s="118">
        <v>67358.605833333349</v>
      </c>
      <c r="S245" s="118">
        <v>90.118333333333339</v>
      </c>
      <c r="T245" s="118">
        <v>1120.3814988500001</v>
      </c>
      <c r="U245" s="118">
        <v>1092.5138244333332</v>
      </c>
      <c r="V245" s="118">
        <v>0</v>
      </c>
      <c r="W245" s="118">
        <f t="shared" si="14"/>
        <v>669950.38156679994</v>
      </c>
      <c r="X245" s="118">
        <v>1102536.1949999998</v>
      </c>
      <c r="Y245" s="133">
        <f t="shared" si="15"/>
        <v>1772486.5765667998</v>
      </c>
    </row>
    <row r="246" spans="1:25" s="115" customFormat="1" ht="13" x14ac:dyDescent="0.3">
      <c r="A246" s="115">
        <v>241</v>
      </c>
      <c r="B246" s="115" t="s">
        <v>39</v>
      </c>
      <c r="C246" s="132">
        <v>958834.88260322541</v>
      </c>
      <c r="D246" s="118">
        <v>362350.14627127466</v>
      </c>
      <c r="E246" s="118">
        <v>175278.5</v>
      </c>
      <c r="F246" s="118">
        <v>171990.41666666669</v>
      </c>
      <c r="G246" s="118">
        <v>227.85249999999999</v>
      </c>
      <c r="H246" s="118">
        <v>2802.2234334</v>
      </c>
      <c r="I246" s="118">
        <v>2836.2381987999997</v>
      </c>
      <c r="J246" s="118">
        <v>0</v>
      </c>
      <c r="K246" s="118">
        <f t="shared" si="12"/>
        <v>1674320.259673367</v>
      </c>
      <c r="L246" s="118">
        <v>2776060.4208333329</v>
      </c>
      <c r="M246" s="118">
        <f t="shared" si="13"/>
        <v>4450380.6805066997</v>
      </c>
      <c r="N246" s="132">
        <v>495993.54771179985</v>
      </c>
      <c r="O246" s="118">
        <v>532904.3101</v>
      </c>
      <c r="P246" s="118">
        <v>250992</v>
      </c>
      <c r="Q246" s="118">
        <v>175278.5</v>
      </c>
      <c r="R246" s="118">
        <v>171990.41666666669</v>
      </c>
      <c r="S246" s="118">
        <v>227.85249999999999</v>
      </c>
      <c r="T246" s="118">
        <v>2802.2234334</v>
      </c>
      <c r="U246" s="118">
        <v>2836.2381987999997</v>
      </c>
      <c r="V246" s="118">
        <v>0</v>
      </c>
      <c r="W246" s="118">
        <f t="shared" si="14"/>
        <v>1633025.0886106666</v>
      </c>
      <c r="X246" s="118">
        <v>2776060.4208333329</v>
      </c>
      <c r="Y246" s="133">
        <f t="shared" si="15"/>
        <v>4409085.5094439993</v>
      </c>
    </row>
    <row r="247" spans="1:25" s="115" customFormat="1" ht="13" x14ac:dyDescent="0.3">
      <c r="A247" s="115">
        <v>242</v>
      </c>
      <c r="B247" s="115" t="s">
        <v>39</v>
      </c>
      <c r="C247" s="132">
        <v>856075.9496150458</v>
      </c>
      <c r="D247" s="118">
        <v>348270.20774491248</v>
      </c>
      <c r="E247" s="118">
        <v>172519.1</v>
      </c>
      <c r="F247" s="118">
        <v>149874.97999999998</v>
      </c>
      <c r="G247" s="118">
        <v>210.44583333333333</v>
      </c>
      <c r="H247" s="118">
        <v>2372.3655339499996</v>
      </c>
      <c r="I247" s="118">
        <v>2569.2252126666667</v>
      </c>
      <c r="J247" s="118">
        <v>0</v>
      </c>
      <c r="K247" s="118">
        <f t="shared" si="12"/>
        <v>1531892.2739399082</v>
      </c>
      <c r="L247" s="118">
        <v>2405158.6625000001</v>
      </c>
      <c r="M247" s="118">
        <f t="shared" si="13"/>
        <v>3937050.9364399081</v>
      </c>
      <c r="N247" s="132">
        <v>419908.69950914994</v>
      </c>
      <c r="O247" s="118">
        <v>477339.12588333333</v>
      </c>
      <c r="P247" s="118">
        <v>244717.20000000004</v>
      </c>
      <c r="Q247" s="118">
        <v>172519.1</v>
      </c>
      <c r="R247" s="118">
        <v>149874.97999999998</v>
      </c>
      <c r="S247" s="118">
        <v>210.44583333333333</v>
      </c>
      <c r="T247" s="118">
        <v>2372.3655339499996</v>
      </c>
      <c r="U247" s="118">
        <v>2569.2252126666667</v>
      </c>
      <c r="V247" s="118">
        <v>0</v>
      </c>
      <c r="W247" s="118">
        <f t="shared" si="14"/>
        <v>1469511.1419724333</v>
      </c>
      <c r="X247" s="118">
        <v>2405158.6625000001</v>
      </c>
      <c r="Y247" s="133">
        <f t="shared" si="15"/>
        <v>3874669.8044724334</v>
      </c>
    </row>
    <row r="248" spans="1:25" s="115" customFormat="1" ht="13" x14ac:dyDescent="0.3">
      <c r="A248" s="115">
        <v>243</v>
      </c>
      <c r="B248" s="115" t="s">
        <v>39</v>
      </c>
      <c r="C248" s="132">
        <v>488814.16975514783</v>
      </c>
      <c r="D248" s="118">
        <v>164904.79013493544</v>
      </c>
      <c r="E248" s="118">
        <v>114562.6753993333</v>
      </c>
      <c r="F248" s="118">
        <v>85821.727499999994</v>
      </c>
      <c r="G248" s="118">
        <v>122.01083333333332</v>
      </c>
      <c r="H248" s="118">
        <v>1395.2606613</v>
      </c>
      <c r="I248" s="118">
        <v>1481.0950424333334</v>
      </c>
      <c r="J248" s="118">
        <v>0</v>
      </c>
      <c r="K248" s="118">
        <f t="shared" si="12"/>
        <v>857101.72932648344</v>
      </c>
      <c r="L248" s="118">
        <v>1392985.4616666667</v>
      </c>
      <c r="M248" s="118">
        <f t="shared" si="13"/>
        <v>2250087.1909931502</v>
      </c>
      <c r="N248" s="132">
        <v>246961.13705010002</v>
      </c>
      <c r="O248" s="118">
        <v>272072.40101666667</v>
      </c>
      <c r="P248" s="118">
        <v>112925.87830533333</v>
      </c>
      <c r="Q248" s="118">
        <v>114562.6753993333</v>
      </c>
      <c r="R248" s="118">
        <v>85821.727499999994</v>
      </c>
      <c r="S248" s="118">
        <v>122.01083333333332</v>
      </c>
      <c r="T248" s="118">
        <v>1395.2606613</v>
      </c>
      <c r="U248" s="118">
        <v>1481.0950424333334</v>
      </c>
      <c r="V248" s="118">
        <v>0</v>
      </c>
      <c r="W248" s="118">
        <f t="shared" si="14"/>
        <v>835342.18580850016</v>
      </c>
      <c r="X248" s="118">
        <v>1392985.4616666667</v>
      </c>
      <c r="Y248" s="133">
        <f t="shared" si="15"/>
        <v>2228327.6474751667</v>
      </c>
    </row>
    <row r="249" spans="1:25" s="115" customFormat="1" ht="13" x14ac:dyDescent="0.3">
      <c r="A249" s="115">
        <v>244</v>
      </c>
      <c r="B249" s="115" t="s">
        <v>39</v>
      </c>
      <c r="C249" s="132">
        <v>546657.01340475003</v>
      </c>
      <c r="D249" s="118">
        <v>150596.99906517504</v>
      </c>
      <c r="E249" s="118">
        <v>108779.15382519997</v>
      </c>
      <c r="F249" s="118">
        <v>95786.625000000015</v>
      </c>
      <c r="G249" s="118">
        <v>131.96166666666667</v>
      </c>
      <c r="H249" s="118">
        <v>1583.6941813499998</v>
      </c>
      <c r="I249" s="118">
        <v>1581.9457841666665</v>
      </c>
      <c r="J249" s="118">
        <v>0</v>
      </c>
      <c r="K249" s="118">
        <f t="shared" si="12"/>
        <v>905117.39292730833</v>
      </c>
      <c r="L249" s="118">
        <v>1567913.2608333332</v>
      </c>
      <c r="M249" s="118">
        <f t="shared" si="13"/>
        <v>2473030.6537606418</v>
      </c>
      <c r="N249" s="132">
        <v>280313.87009894999</v>
      </c>
      <c r="O249" s="118">
        <v>303989.04516666668</v>
      </c>
      <c r="P249" s="118">
        <v>99774.308698399997</v>
      </c>
      <c r="Q249" s="118">
        <v>108779.15382519997</v>
      </c>
      <c r="R249" s="118">
        <v>95786.625000000015</v>
      </c>
      <c r="S249" s="118">
        <v>131.96166666666667</v>
      </c>
      <c r="T249" s="118">
        <v>1583.6941813499998</v>
      </c>
      <c r="U249" s="118">
        <v>1581.9457841666665</v>
      </c>
      <c r="V249" s="118">
        <v>0</v>
      </c>
      <c r="W249" s="118">
        <f t="shared" si="14"/>
        <v>891940.6044214</v>
      </c>
      <c r="X249" s="118">
        <v>1567913.2608333332</v>
      </c>
      <c r="Y249" s="133">
        <f t="shared" si="15"/>
        <v>2459853.8652547332</v>
      </c>
    </row>
    <row r="250" spans="1:25" s="115" customFormat="1" ht="13" x14ac:dyDescent="0.3">
      <c r="A250" s="115">
        <v>245</v>
      </c>
      <c r="B250" s="115" t="s">
        <v>39</v>
      </c>
      <c r="C250" s="132">
        <v>842702.93574308453</v>
      </c>
      <c r="D250" s="118">
        <v>282942.92876038211</v>
      </c>
      <c r="E250" s="118">
        <v>149545.8118108667</v>
      </c>
      <c r="F250" s="118">
        <v>149881.37</v>
      </c>
      <c r="G250" s="118">
        <v>201.49583333333331</v>
      </c>
      <c r="H250" s="118">
        <v>2512.2136614000001</v>
      </c>
      <c r="I250" s="118">
        <v>2403.7658168000003</v>
      </c>
      <c r="J250" s="118">
        <v>0</v>
      </c>
      <c r="K250" s="118">
        <f t="shared" si="12"/>
        <v>1430190.5216258664</v>
      </c>
      <c r="L250" s="118">
        <v>2464854.2575000003</v>
      </c>
      <c r="M250" s="118">
        <f t="shared" si="13"/>
        <v>3895044.7791258665</v>
      </c>
      <c r="N250" s="132">
        <v>444661.81806779996</v>
      </c>
      <c r="O250" s="118">
        <v>467770.50435</v>
      </c>
      <c r="P250" s="118">
        <v>192476.57206306665</v>
      </c>
      <c r="Q250" s="118">
        <v>149545.8118108667</v>
      </c>
      <c r="R250" s="118">
        <v>149881.37</v>
      </c>
      <c r="S250" s="118">
        <v>201.49583333333331</v>
      </c>
      <c r="T250" s="118">
        <v>2512.2136614000001</v>
      </c>
      <c r="U250" s="118">
        <v>2403.7658168000003</v>
      </c>
      <c r="V250" s="118">
        <v>0</v>
      </c>
      <c r="W250" s="118">
        <f t="shared" si="14"/>
        <v>1409453.5516032667</v>
      </c>
      <c r="X250" s="118">
        <v>2464854.2575000003</v>
      </c>
      <c r="Y250" s="133">
        <f t="shared" si="15"/>
        <v>3874307.8091032673</v>
      </c>
    </row>
    <row r="251" spans="1:25" s="115" customFormat="1" ht="13" x14ac:dyDescent="0.3">
      <c r="A251" s="115">
        <v>246</v>
      </c>
      <c r="B251" s="115" t="s">
        <v>39</v>
      </c>
      <c r="C251" s="132">
        <v>205403.89354844263</v>
      </c>
      <c r="D251" s="118">
        <v>86490.065478686578</v>
      </c>
      <c r="E251" s="118">
        <v>82563.180833333332</v>
      </c>
      <c r="F251" s="118">
        <v>38368.300000000003</v>
      </c>
      <c r="G251" s="118">
        <v>51.229166666666664</v>
      </c>
      <c r="H251" s="118">
        <v>618.74100835499996</v>
      </c>
      <c r="I251" s="118">
        <v>697.57888983333339</v>
      </c>
      <c r="J251" s="118">
        <v>0</v>
      </c>
      <c r="K251" s="118">
        <f t="shared" si="12"/>
        <v>414192.98892531759</v>
      </c>
      <c r="L251" s="118">
        <v>618667.005</v>
      </c>
      <c r="M251" s="118">
        <f t="shared" si="13"/>
        <v>1032859.9939253177</v>
      </c>
      <c r="N251" s="132">
        <v>109517.158478835</v>
      </c>
      <c r="O251" s="118">
        <v>113939.86571666667</v>
      </c>
      <c r="P251" s="118">
        <v>60452.953166666652</v>
      </c>
      <c r="Q251" s="118">
        <v>82563.180833333332</v>
      </c>
      <c r="R251" s="118">
        <v>38368.300000000003</v>
      </c>
      <c r="S251" s="118">
        <v>51.229166666666664</v>
      </c>
      <c r="T251" s="118">
        <v>618.74100835499996</v>
      </c>
      <c r="U251" s="118">
        <v>697.57888983333339</v>
      </c>
      <c r="V251" s="118">
        <v>0</v>
      </c>
      <c r="W251" s="118">
        <f t="shared" si="14"/>
        <v>406209.00726035668</v>
      </c>
      <c r="X251" s="118">
        <v>618667.005</v>
      </c>
      <c r="Y251" s="133">
        <f t="shared" si="15"/>
        <v>1024876.0122603567</v>
      </c>
    </row>
    <row r="252" spans="1:25" s="115" customFormat="1" ht="13" x14ac:dyDescent="0.3">
      <c r="A252" s="115">
        <v>247</v>
      </c>
      <c r="B252" s="115" t="s">
        <v>39</v>
      </c>
      <c r="C252" s="132">
        <v>341565.90834085917</v>
      </c>
      <c r="D252" s="118">
        <v>126762.60197570753</v>
      </c>
      <c r="E252" s="118">
        <v>101684.4530942</v>
      </c>
      <c r="F252" s="118">
        <v>63559.647499999992</v>
      </c>
      <c r="G252" s="118">
        <v>92.727500000000006</v>
      </c>
      <c r="H252" s="118">
        <v>1031.8490296000002</v>
      </c>
      <c r="I252" s="118">
        <v>1128.9696570333333</v>
      </c>
      <c r="J252" s="118">
        <v>0</v>
      </c>
      <c r="K252" s="118">
        <f t="shared" si="12"/>
        <v>635826.15709740005</v>
      </c>
      <c r="L252" s="118">
        <v>1032098.1125000002</v>
      </c>
      <c r="M252" s="118">
        <f t="shared" si="13"/>
        <v>1667924.2695974002</v>
      </c>
      <c r="N252" s="132">
        <v>182637.27823920001</v>
      </c>
      <c r="O252" s="118">
        <v>189435.3156083333</v>
      </c>
      <c r="P252" s="118">
        <v>87247.243829200001</v>
      </c>
      <c r="Q252" s="118">
        <v>101684.4530942</v>
      </c>
      <c r="R252" s="118">
        <v>63559.647499999992</v>
      </c>
      <c r="S252" s="118">
        <v>92.727500000000006</v>
      </c>
      <c r="T252" s="118">
        <v>1031.8490296000002</v>
      </c>
      <c r="U252" s="118">
        <v>1128.9696570333333</v>
      </c>
      <c r="V252" s="118">
        <v>0</v>
      </c>
      <c r="W252" s="118">
        <f t="shared" si="14"/>
        <v>626817.48445756664</v>
      </c>
      <c r="X252" s="118">
        <v>1032098.1125000002</v>
      </c>
      <c r="Y252" s="133">
        <f t="shared" si="15"/>
        <v>1658915.5969575667</v>
      </c>
    </row>
    <row r="253" spans="1:25" s="115" customFormat="1" ht="13" x14ac:dyDescent="0.3">
      <c r="A253" s="115">
        <v>248</v>
      </c>
      <c r="B253" s="115" t="s">
        <v>39</v>
      </c>
      <c r="C253" s="132">
        <v>589044.38030860561</v>
      </c>
      <c r="D253" s="118">
        <v>226242.70184939439</v>
      </c>
      <c r="E253" s="118">
        <v>133887.5</v>
      </c>
      <c r="F253" s="118">
        <v>105284.07166666667</v>
      </c>
      <c r="G253" s="118">
        <v>168.85250000000002</v>
      </c>
      <c r="H253" s="118">
        <v>1735.1851956</v>
      </c>
      <c r="I253" s="118">
        <v>1858.8548372666667</v>
      </c>
      <c r="J253" s="118">
        <v>0</v>
      </c>
      <c r="K253" s="118">
        <f t="shared" si="12"/>
        <v>1058221.5463575334</v>
      </c>
      <c r="L253" s="118">
        <v>1724759.8499999999</v>
      </c>
      <c r="M253" s="118">
        <f t="shared" si="13"/>
        <v>2782981.3963575335</v>
      </c>
      <c r="N253" s="132">
        <v>307127.7796212</v>
      </c>
      <c r="O253" s="118">
        <v>327217.58410833339</v>
      </c>
      <c r="P253" s="118">
        <v>156870</v>
      </c>
      <c r="Q253" s="118">
        <v>133887.5</v>
      </c>
      <c r="R253" s="118">
        <v>105284.07166666667</v>
      </c>
      <c r="S253" s="118">
        <v>168.85250000000002</v>
      </c>
      <c r="T253" s="118">
        <v>1735.1851956</v>
      </c>
      <c r="U253" s="118">
        <v>1858.8548372666667</v>
      </c>
      <c r="V253" s="118">
        <v>0</v>
      </c>
      <c r="W253" s="118">
        <f t="shared" si="14"/>
        <v>1034149.8279290667</v>
      </c>
      <c r="X253" s="118">
        <v>1724759.8499999999</v>
      </c>
      <c r="Y253" s="133">
        <f t="shared" si="15"/>
        <v>2758909.6779290666</v>
      </c>
    </row>
    <row r="254" spans="1:25" s="115" customFormat="1" ht="13" x14ac:dyDescent="0.3">
      <c r="A254" s="115">
        <v>249</v>
      </c>
      <c r="B254" s="115" t="s">
        <v>39</v>
      </c>
      <c r="C254" s="132">
        <v>199614.04697443591</v>
      </c>
      <c r="D254" s="118">
        <v>81013.365629372405</v>
      </c>
      <c r="E254" s="118">
        <v>79605.628000000012</v>
      </c>
      <c r="F254" s="118">
        <v>36137.352500000001</v>
      </c>
      <c r="G254" s="118">
        <v>50.014999999999993</v>
      </c>
      <c r="H254" s="118">
        <v>608.40834376999987</v>
      </c>
      <c r="I254" s="118">
        <v>587.68020393333325</v>
      </c>
      <c r="J254" s="118">
        <v>0</v>
      </c>
      <c r="K254" s="118">
        <f t="shared" si="12"/>
        <v>397616.4966515117</v>
      </c>
      <c r="L254" s="118">
        <v>594430.3566666668</v>
      </c>
      <c r="M254" s="118">
        <f t="shared" si="13"/>
        <v>992046.85331817856</v>
      </c>
      <c r="N254" s="132">
        <v>107688.27684728999</v>
      </c>
      <c r="O254" s="118">
        <v>110643.31312499999</v>
      </c>
      <c r="P254" s="118">
        <v>56312.379199999974</v>
      </c>
      <c r="Q254" s="118">
        <v>79605.628000000012</v>
      </c>
      <c r="R254" s="118">
        <v>36137.352500000001</v>
      </c>
      <c r="S254" s="118">
        <v>50.014999999999993</v>
      </c>
      <c r="T254" s="118">
        <v>608.40834376999987</v>
      </c>
      <c r="U254" s="118">
        <v>587.68020393333325</v>
      </c>
      <c r="V254" s="118">
        <v>0</v>
      </c>
      <c r="W254" s="118">
        <f t="shared" si="14"/>
        <v>391633.05321999331</v>
      </c>
      <c r="X254" s="118">
        <v>594430.3566666668</v>
      </c>
      <c r="Y254" s="133">
        <f t="shared" si="15"/>
        <v>986063.40988666005</v>
      </c>
    </row>
    <row r="255" spans="1:25" s="115" customFormat="1" ht="13" x14ac:dyDescent="0.3">
      <c r="A255" s="115">
        <v>250</v>
      </c>
      <c r="B255" s="115" t="s">
        <v>39</v>
      </c>
      <c r="C255" s="132">
        <v>181212.30813953874</v>
      </c>
      <c r="D255" s="118">
        <v>65223.734138586275</v>
      </c>
      <c r="E255" s="118">
        <v>71613.460889999973</v>
      </c>
      <c r="F255" s="118">
        <v>30922.323333333334</v>
      </c>
      <c r="G255" s="118">
        <v>43.081666666666671</v>
      </c>
      <c r="H255" s="118">
        <v>509.54639834999989</v>
      </c>
      <c r="I255" s="118">
        <v>528.21059546666675</v>
      </c>
      <c r="J255" s="118">
        <v>0</v>
      </c>
      <c r="K255" s="118">
        <f t="shared" si="12"/>
        <v>350052.66516194161</v>
      </c>
      <c r="L255" s="118">
        <v>506946.31749999995</v>
      </c>
      <c r="M255" s="118">
        <f t="shared" si="13"/>
        <v>856998.98266194155</v>
      </c>
      <c r="N255" s="132">
        <v>90189.712507949982</v>
      </c>
      <c r="O255" s="118">
        <v>100954.14005833333</v>
      </c>
      <c r="P255" s="118">
        <v>45123.34524599999</v>
      </c>
      <c r="Q255" s="118">
        <v>71613.460889999973</v>
      </c>
      <c r="R255" s="118">
        <v>30922.323333333334</v>
      </c>
      <c r="S255" s="118">
        <v>43.081666666666671</v>
      </c>
      <c r="T255" s="118">
        <v>509.54639834999989</v>
      </c>
      <c r="U255" s="118">
        <v>528.21059546666675</v>
      </c>
      <c r="V255" s="118">
        <v>0</v>
      </c>
      <c r="W255" s="118">
        <f t="shared" si="14"/>
        <v>339883.82069609995</v>
      </c>
      <c r="X255" s="118">
        <v>506946.31749999995</v>
      </c>
      <c r="Y255" s="133">
        <f t="shared" si="15"/>
        <v>846830.1381960999</v>
      </c>
    </row>
    <row r="256" spans="1:25" s="115" customFormat="1" ht="13" x14ac:dyDescent="0.3">
      <c r="A256" s="115">
        <v>251</v>
      </c>
      <c r="B256" s="115" t="s">
        <v>39</v>
      </c>
      <c r="C256" s="132">
        <v>443758.22834411619</v>
      </c>
      <c r="D256" s="118">
        <v>178227.98237450878</v>
      </c>
      <c r="E256" s="118">
        <v>119474.54059999996</v>
      </c>
      <c r="F256" s="118">
        <v>78810.613333333342</v>
      </c>
      <c r="G256" s="118">
        <v>91.201666666666668</v>
      </c>
      <c r="H256" s="118">
        <v>1319.1929083500002</v>
      </c>
      <c r="I256" s="118">
        <v>1293.4542795999998</v>
      </c>
      <c r="J256" s="118">
        <v>0</v>
      </c>
      <c r="K256" s="118">
        <f t="shared" si="12"/>
        <v>822975.21350657486</v>
      </c>
      <c r="L256" s="118">
        <v>1281686.6108333331</v>
      </c>
      <c r="M256" s="118">
        <f t="shared" si="13"/>
        <v>2104661.8243399081</v>
      </c>
      <c r="N256" s="132">
        <v>233497.14477794999</v>
      </c>
      <c r="O256" s="118">
        <v>246367.18504999997</v>
      </c>
      <c r="P256" s="118">
        <v>124095.32520000002</v>
      </c>
      <c r="Q256" s="118">
        <v>119474.54059999996</v>
      </c>
      <c r="R256" s="118">
        <v>78810.613333333342</v>
      </c>
      <c r="S256" s="118">
        <v>91.201666666666668</v>
      </c>
      <c r="T256" s="118">
        <v>1319.1929083500002</v>
      </c>
      <c r="U256" s="118">
        <v>1293.4542795999998</v>
      </c>
      <c r="V256" s="118">
        <v>0</v>
      </c>
      <c r="W256" s="118">
        <f t="shared" si="14"/>
        <v>804948.65781589982</v>
      </c>
      <c r="X256" s="118">
        <v>1281686.6108333331</v>
      </c>
      <c r="Y256" s="133">
        <f t="shared" si="15"/>
        <v>2086635.268649233</v>
      </c>
    </row>
    <row r="257" spans="1:25" s="115" customFormat="1" ht="13" x14ac:dyDescent="0.3">
      <c r="A257" s="115">
        <v>252</v>
      </c>
      <c r="B257" s="115" t="s">
        <v>39</v>
      </c>
      <c r="C257" s="132">
        <v>252885.28544452813</v>
      </c>
      <c r="D257" s="118">
        <v>112950.85697122185</v>
      </c>
      <c r="E257" s="118">
        <v>96154.5</v>
      </c>
      <c r="F257" s="118">
        <v>45206.493333333339</v>
      </c>
      <c r="G257" s="118">
        <v>61.22</v>
      </c>
      <c r="H257" s="118">
        <v>758.86450289999993</v>
      </c>
      <c r="I257" s="118">
        <v>793.13793880000003</v>
      </c>
      <c r="J257" s="118">
        <v>0</v>
      </c>
      <c r="K257" s="118">
        <f t="shared" si="12"/>
        <v>508810.35819078324</v>
      </c>
      <c r="L257" s="118">
        <v>745068.23</v>
      </c>
      <c r="M257" s="118">
        <f t="shared" si="13"/>
        <v>1253878.5881907833</v>
      </c>
      <c r="N257" s="132">
        <v>134319.01701330001</v>
      </c>
      <c r="O257" s="118">
        <v>140313.01643333334</v>
      </c>
      <c r="P257" s="118">
        <v>79480.800000000017</v>
      </c>
      <c r="Q257" s="118">
        <v>96154.5</v>
      </c>
      <c r="R257" s="118">
        <v>45206.493333333339</v>
      </c>
      <c r="S257" s="118">
        <v>61.22</v>
      </c>
      <c r="T257" s="118">
        <v>758.86450289999993</v>
      </c>
      <c r="U257" s="118">
        <v>793.13793880000003</v>
      </c>
      <c r="V257" s="118">
        <v>0</v>
      </c>
      <c r="W257" s="118">
        <f t="shared" si="14"/>
        <v>497087.0492216667</v>
      </c>
      <c r="X257" s="118">
        <v>745068.23</v>
      </c>
      <c r="Y257" s="133">
        <f t="shared" si="15"/>
        <v>1242155.2792216667</v>
      </c>
    </row>
    <row r="258" spans="1:25" s="115" customFormat="1" ht="13" x14ac:dyDescent="0.3">
      <c r="A258" s="115">
        <v>253</v>
      </c>
      <c r="B258" s="115" t="s">
        <v>39</v>
      </c>
      <c r="C258" s="132">
        <v>875943.12313869363</v>
      </c>
      <c r="D258" s="118">
        <v>311904.29894576466</v>
      </c>
      <c r="E258" s="118">
        <v>158851.99620000005</v>
      </c>
      <c r="F258" s="118">
        <v>159396.04250000001</v>
      </c>
      <c r="G258" s="118">
        <v>214.00750000000002</v>
      </c>
      <c r="H258" s="118">
        <v>2634.5709273499997</v>
      </c>
      <c r="I258" s="118">
        <v>2557.1345317</v>
      </c>
      <c r="J258" s="118">
        <v>0</v>
      </c>
      <c r="K258" s="118">
        <f t="shared" si="12"/>
        <v>1511501.1737435083</v>
      </c>
      <c r="L258" s="118">
        <v>2593496.2816666667</v>
      </c>
      <c r="M258" s="118">
        <f t="shared" si="13"/>
        <v>4104997.455410175</v>
      </c>
      <c r="N258" s="132">
        <v>466319.05414094985</v>
      </c>
      <c r="O258" s="118">
        <v>485943.85656666668</v>
      </c>
      <c r="P258" s="118">
        <v>213638.58040000001</v>
      </c>
      <c r="Q258" s="118">
        <v>158851.99620000005</v>
      </c>
      <c r="R258" s="118">
        <v>159396.04250000001</v>
      </c>
      <c r="S258" s="118">
        <v>214.00750000000002</v>
      </c>
      <c r="T258" s="118">
        <v>2634.5709273499997</v>
      </c>
      <c r="U258" s="118">
        <v>2557.1345317</v>
      </c>
      <c r="V258" s="118">
        <v>0</v>
      </c>
      <c r="W258" s="118">
        <f t="shared" si="14"/>
        <v>1489555.2427666667</v>
      </c>
      <c r="X258" s="118">
        <v>2593496.2816666667</v>
      </c>
      <c r="Y258" s="133">
        <f t="shared" si="15"/>
        <v>4083051.5244333334</v>
      </c>
    </row>
    <row r="259" spans="1:25" s="115" customFormat="1" ht="13" x14ac:dyDescent="0.3">
      <c r="A259" s="115">
        <v>254</v>
      </c>
      <c r="B259" s="115" t="s">
        <v>39</v>
      </c>
      <c r="C259" s="132">
        <v>453160.32838870428</v>
      </c>
      <c r="D259" s="118">
        <v>160395.12150316246</v>
      </c>
      <c r="E259" s="118">
        <v>113074.94785313333</v>
      </c>
      <c r="F259" s="118">
        <v>82821.945833333331</v>
      </c>
      <c r="G259" s="118">
        <v>96.693333333333314</v>
      </c>
      <c r="H259" s="118">
        <v>1384.3149157999999</v>
      </c>
      <c r="I259" s="118">
        <v>1466.0845675666662</v>
      </c>
      <c r="J259" s="118">
        <v>0</v>
      </c>
      <c r="K259" s="118">
        <f t="shared" si="12"/>
        <v>812399.43639503338</v>
      </c>
      <c r="L259" s="118">
        <v>1355401.6850000003</v>
      </c>
      <c r="M259" s="118">
        <f t="shared" si="13"/>
        <v>2167801.1213950338</v>
      </c>
      <c r="N259" s="132">
        <v>245023.7400966</v>
      </c>
      <c r="O259" s="118">
        <v>251143.30957499999</v>
      </c>
      <c r="P259" s="118">
        <v>109542.82662493334</v>
      </c>
      <c r="Q259" s="118">
        <v>113074.94785313333</v>
      </c>
      <c r="R259" s="118">
        <v>82821.945833333331</v>
      </c>
      <c r="S259" s="118">
        <v>96.693333333333314</v>
      </c>
      <c r="T259" s="118">
        <v>1384.3149157999999</v>
      </c>
      <c r="U259" s="118">
        <v>1466.0845675666662</v>
      </c>
      <c r="V259" s="118">
        <v>0</v>
      </c>
      <c r="W259" s="118">
        <f t="shared" si="14"/>
        <v>804553.86279969988</v>
      </c>
      <c r="X259" s="118">
        <v>1355401.6850000003</v>
      </c>
      <c r="Y259" s="133">
        <f t="shared" si="15"/>
        <v>2159955.5477996999</v>
      </c>
    </row>
    <row r="260" spans="1:25" s="115" customFormat="1" ht="13" x14ac:dyDescent="0.3">
      <c r="A260" s="115">
        <v>255</v>
      </c>
      <c r="B260" s="115" t="s">
        <v>39</v>
      </c>
      <c r="C260" s="132">
        <v>142897.08542393346</v>
      </c>
      <c r="D260" s="118">
        <v>60833.20886188739</v>
      </c>
      <c r="E260" s="118">
        <v>69810.919788666652</v>
      </c>
      <c r="F260" s="118">
        <v>23842.092499999999</v>
      </c>
      <c r="G260" s="118">
        <v>38.484166666666667</v>
      </c>
      <c r="H260" s="118">
        <v>427.82018266499989</v>
      </c>
      <c r="I260" s="118">
        <v>490.11038749999994</v>
      </c>
      <c r="J260" s="118">
        <v>0</v>
      </c>
      <c r="K260" s="118">
        <f t="shared" si="12"/>
        <v>298339.72131131921</v>
      </c>
      <c r="L260" s="118">
        <v>405260.45500000007</v>
      </c>
      <c r="M260" s="118">
        <f t="shared" si="13"/>
        <v>703600.17631131923</v>
      </c>
      <c r="N260" s="132">
        <v>75724.172331704991</v>
      </c>
      <c r="O260" s="118">
        <v>79298.037358333328</v>
      </c>
      <c r="P260" s="118">
        <v>42599.787704133334</v>
      </c>
      <c r="Q260" s="118">
        <v>69810.919788666652</v>
      </c>
      <c r="R260" s="118">
        <v>23842.092499999999</v>
      </c>
      <c r="S260" s="118">
        <v>38.484166666666667</v>
      </c>
      <c r="T260" s="118">
        <v>427.82018266499989</v>
      </c>
      <c r="U260" s="118">
        <v>490.11038749999994</v>
      </c>
      <c r="V260" s="118">
        <v>0</v>
      </c>
      <c r="W260" s="118">
        <f t="shared" si="14"/>
        <v>292231.42441967007</v>
      </c>
      <c r="X260" s="118">
        <v>405260.45500000007</v>
      </c>
      <c r="Y260" s="133">
        <f t="shared" si="15"/>
        <v>697491.87941967021</v>
      </c>
    </row>
    <row r="261" spans="1:25" s="115" customFormat="1" ht="13" x14ac:dyDescent="0.3">
      <c r="A261" s="115">
        <v>256</v>
      </c>
      <c r="B261" s="115" t="s">
        <v>39</v>
      </c>
      <c r="C261" s="132">
        <v>341233.26196337322</v>
      </c>
      <c r="D261" s="118">
        <v>130822.46914554342</v>
      </c>
      <c r="E261" s="118">
        <v>104304.57141666666</v>
      </c>
      <c r="F261" s="118">
        <v>57831.333333333343</v>
      </c>
      <c r="G261" s="118">
        <v>76.822500000000005</v>
      </c>
      <c r="H261" s="118">
        <v>960.42852270000003</v>
      </c>
      <c r="I261" s="118">
        <v>1025.4527127666668</v>
      </c>
      <c r="J261" s="118">
        <v>0</v>
      </c>
      <c r="K261" s="118">
        <f t="shared" si="12"/>
        <v>636254.33959438337</v>
      </c>
      <c r="L261" s="118">
        <v>946117.31499999994</v>
      </c>
      <c r="M261" s="118">
        <f t="shared" si="13"/>
        <v>1582371.6545943832</v>
      </c>
      <c r="N261" s="132">
        <v>169995.84851789995</v>
      </c>
      <c r="O261" s="118">
        <v>190091.46634166664</v>
      </c>
      <c r="P261" s="118">
        <v>91173.560566666696</v>
      </c>
      <c r="Q261" s="118">
        <v>104304.57141666666</v>
      </c>
      <c r="R261" s="118">
        <v>57831.333333333343</v>
      </c>
      <c r="S261" s="118">
        <v>76.822500000000005</v>
      </c>
      <c r="T261" s="118">
        <v>960.42852270000003</v>
      </c>
      <c r="U261" s="118">
        <v>1025.4527127666668</v>
      </c>
      <c r="V261" s="118">
        <v>0</v>
      </c>
      <c r="W261" s="118">
        <f t="shared" si="14"/>
        <v>615459.48391170008</v>
      </c>
      <c r="X261" s="118">
        <v>946117.31499999994</v>
      </c>
      <c r="Y261" s="133">
        <f t="shared" si="15"/>
        <v>1561576.7989117</v>
      </c>
    </row>
    <row r="262" spans="1:25" s="115" customFormat="1" ht="13" x14ac:dyDescent="0.3">
      <c r="A262" s="115">
        <v>257</v>
      </c>
      <c r="B262" s="115" t="s">
        <v>39</v>
      </c>
      <c r="C262" s="132">
        <v>465827.69732898939</v>
      </c>
      <c r="D262" s="118">
        <v>210783.47885930227</v>
      </c>
      <c r="E262" s="118">
        <v>129288.5</v>
      </c>
      <c r="F262" s="118">
        <v>94570.819999999992</v>
      </c>
      <c r="G262" s="118">
        <v>133.215</v>
      </c>
      <c r="H262" s="118">
        <v>1592.53624795</v>
      </c>
      <c r="I262" s="118">
        <v>1875.6949946666664</v>
      </c>
      <c r="J262" s="118">
        <v>0</v>
      </c>
      <c r="K262" s="118">
        <f t="shared" si="12"/>
        <v>904071.94243090821</v>
      </c>
      <c r="L262" s="118">
        <v>1548945.8875000002</v>
      </c>
      <c r="M262" s="118">
        <f t="shared" si="13"/>
        <v>2453017.8299309085</v>
      </c>
      <c r="N262" s="132">
        <v>281878.91588714998</v>
      </c>
      <c r="O262" s="118">
        <v>256139.78478333334</v>
      </c>
      <c r="P262" s="118">
        <v>146412</v>
      </c>
      <c r="Q262" s="118">
        <v>129288.5</v>
      </c>
      <c r="R262" s="118">
        <v>94570.819999999992</v>
      </c>
      <c r="S262" s="118">
        <v>133.215</v>
      </c>
      <c r="T262" s="118">
        <v>1592.53624795</v>
      </c>
      <c r="U262" s="118">
        <v>1875.6949946666664</v>
      </c>
      <c r="V262" s="118">
        <v>0</v>
      </c>
      <c r="W262" s="118">
        <f t="shared" si="14"/>
        <v>911891.46691309987</v>
      </c>
      <c r="X262" s="118">
        <v>1548945.8875000002</v>
      </c>
      <c r="Y262" s="133">
        <f t="shared" si="15"/>
        <v>2460837.3544131001</v>
      </c>
    </row>
    <row r="263" spans="1:25" s="115" customFormat="1" ht="13" x14ac:dyDescent="0.3">
      <c r="A263" s="115">
        <v>258</v>
      </c>
      <c r="B263" s="115" t="s">
        <v>39</v>
      </c>
      <c r="C263" s="132">
        <v>320610.39312654582</v>
      </c>
      <c r="D263" s="118">
        <v>147006.71298916257</v>
      </c>
      <c r="E263" s="118">
        <v>110892.5</v>
      </c>
      <c r="F263" s="118">
        <v>54352.523333333338</v>
      </c>
      <c r="G263" s="118">
        <v>71.184999999999988</v>
      </c>
      <c r="H263" s="118">
        <v>882.93519485000013</v>
      </c>
      <c r="I263" s="118">
        <v>933.7134269666667</v>
      </c>
      <c r="J263" s="118">
        <v>0</v>
      </c>
      <c r="K263" s="118">
        <f t="shared" ref="K263:K326" si="16">SUM(C263:J263)</f>
        <v>634749.96307085839</v>
      </c>
      <c r="L263" s="118">
        <v>881309.65</v>
      </c>
      <c r="M263" s="118">
        <f t="shared" ref="M263:M326" si="17">SUM(K263:L263)</f>
        <v>1516059.6130708584</v>
      </c>
      <c r="N263" s="132">
        <v>156279.52948844997</v>
      </c>
      <c r="O263" s="118">
        <v>178835.22762499997</v>
      </c>
      <c r="P263" s="118">
        <v>104580</v>
      </c>
      <c r="Q263" s="118">
        <v>110892.5</v>
      </c>
      <c r="R263" s="118">
        <v>54352.523333333338</v>
      </c>
      <c r="S263" s="118">
        <v>71.184999999999988</v>
      </c>
      <c r="T263" s="118">
        <v>882.93519485000013</v>
      </c>
      <c r="U263" s="118">
        <v>933.7134269666667</v>
      </c>
      <c r="V263" s="118">
        <v>0</v>
      </c>
      <c r="W263" s="118">
        <f t="shared" ref="W263:W326" si="18">SUM(N263:V263)</f>
        <v>606827.6140686</v>
      </c>
      <c r="X263" s="118">
        <v>881309.65</v>
      </c>
      <c r="Y263" s="133">
        <f t="shared" ref="Y263:Y326" si="19">SUM(W263:X263)</f>
        <v>1488137.2640686</v>
      </c>
    </row>
    <row r="264" spans="1:25" s="115" customFormat="1" ht="13" x14ac:dyDescent="0.3">
      <c r="A264" s="115">
        <v>259</v>
      </c>
      <c r="B264" s="115" t="s">
        <v>39</v>
      </c>
      <c r="C264" s="132">
        <v>331635.96599771833</v>
      </c>
      <c r="D264" s="118">
        <v>118303.75418408168</v>
      </c>
      <c r="E264" s="118">
        <v>97861.630885999999</v>
      </c>
      <c r="F264" s="118">
        <v>56780.6875</v>
      </c>
      <c r="G264" s="118">
        <v>77.489999999999995</v>
      </c>
      <c r="H264" s="118">
        <v>921.87808980000011</v>
      </c>
      <c r="I264" s="118">
        <v>956.98793556666658</v>
      </c>
      <c r="J264" s="118">
        <v>0</v>
      </c>
      <c r="K264" s="118">
        <f t="shared" si="16"/>
        <v>606538.39459316677</v>
      </c>
      <c r="L264" s="118">
        <v>923079.34916666662</v>
      </c>
      <c r="M264" s="118">
        <f t="shared" si="17"/>
        <v>1529617.7437598333</v>
      </c>
      <c r="N264" s="132">
        <v>163172.4218946</v>
      </c>
      <c r="O264" s="118">
        <v>184882.82669166665</v>
      </c>
      <c r="P264" s="118">
        <v>81870.783240400007</v>
      </c>
      <c r="Q264" s="118">
        <v>97861.630885999999</v>
      </c>
      <c r="R264" s="118">
        <v>56780.6875</v>
      </c>
      <c r="S264" s="118">
        <v>77.489999999999995</v>
      </c>
      <c r="T264" s="118">
        <v>921.87808980000011</v>
      </c>
      <c r="U264" s="118">
        <v>956.98793556666658</v>
      </c>
      <c r="V264" s="118">
        <v>0</v>
      </c>
      <c r="W264" s="118">
        <f t="shared" si="18"/>
        <v>586524.70623803337</v>
      </c>
      <c r="X264" s="118">
        <v>923079.34916666662</v>
      </c>
      <c r="Y264" s="133">
        <f t="shared" si="19"/>
        <v>1509604.0554046999</v>
      </c>
    </row>
    <row r="265" spans="1:25" s="115" customFormat="1" ht="13" x14ac:dyDescent="0.3">
      <c r="A265" s="115">
        <v>260</v>
      </c>
      <c r="B265" s="115" t="s">
        <v>39</v>
      </c>
      <c r="C265" s="132">
        <v>169752.38846477325</v>
      </c>
      <c r="D265" s="118">
        <v>86350.831575810094</v>
      </c>
      <c r="E265" s="118">
        <v>84277.368932666679</v>
      </c>
      <c r="F265" s="118">
        <v>27323.868333333332</v>
      </c>
      <c r="G265" s="118">
        <v>30.165833333333328</v>
      </c>
      <c r="H265" s="118">
        <v>387.29397593999994</v>
      </c>
      <c r="I265" s="118">
        <v>800.82871519999981</v>
      </c>
      <c r="J265" s="118">
        <v>0</v>
      </c>
      <c r="K265" s="118">
        <f t="shared" si="16"/>
        <v>368922.74583105667</v>
      </c>
      <c r="L265" s="118">
        <v>411924.3641666667</v>
      </c>
      <c r="M265" s="118">
        <f t="shared" si="17"/>
        <v>780847.10999772337</v>
      </c>
      <c r="N265" s="132">
        <v>68551.033741380015</v>
      </c>
      <c r="O265" s="118">
        <v>95644.554141666667</v>
      </c>
      <c r="P265" s="118">
        <v>62852.816505733324</v>
      </c>
      <c r="Q265" s="118">
        <v>84277.368932666679</v>
      </c>
      <c r="R265" s="118">
        <v>27323.868333333332</v>
      </c>
      <c r="S265" s="118">
        <v>30.165833333333328</v>
      </c>
      <c r="T265" s="118">
        <v>387.29397593999994</v>
      </c>
      <c r="U265" s="118">
        <v>800.82871519999981</v>
      </c>
      <c r="V265" s="118">
        <v>0</v>
      </c>
      <c r="W265" s="118">
        <f t="shared" si="18"/>
        <v>339867.93017925334</v>
      </c>
      <c r="X265" s="118">
        <v>411924.3641666667</v>
      </c>
      <c r="Y265" s="133">
        <f t="shared" si="19"/>
        <v>751792.29434591997</v>
      </c>
    </row>
    <row r="266" spans="1:25" s="115" customFormat="1" ht="13" x14ac:dyDescent="0.3">
      <c r="A266" s="115">
        <v>261</v>
      </c>
      <c r="B266" s="115" t="s">
        <v>39</v>
      </c>
      <c r="C266" s="132">
        <v>385159.04877806694</v>
      </c>
      <c r="D266" s="118">
        <v>145771.46031040812</v>
      </c>
      <c r="E266" s="118">
        <v>109459.50835506666</v>
      </c>
      <c r="F266" s="118">
        <v>63102.975833333352</v>
      </c>
      <c r="G266" s="118">
        <v>47.595833333333339</v>
      </c>
      <c r="H266" s="118">
        <v>1095.1373466499999</v>
      </c>
      <c r="I266" s="118">
        <v>1167.8686482000001</v>
      </c>
      <c r="J266" s="118">
        <v>0</v>
      </c>
      <c r="K266" s="118">
        <f t="shared" si="16"/>
        <v>705803.59510505828</v>
      </c>
      <c r="L266" s="118">
        <v>1034672.8283333331</v>
      </c>
      <c r="M266" s="118">
        <f t="shared" si="17"/>
        <v>1740476.4234383914</v>
      </c>
      <c r="N266" s="132">
        <v>193839.31035705001</v>
      </c>
      <c r="O266" s="118">
        <v>214429.05853333336</v>
      </c>
      <c r="P266" s="118">
        <v>101321.41625946667</v>
      </c>
      <c r="Q266" s="118">
        <v>109459.50835506666</v>
      </c>
      <c r="R266" s="118">
        <v>63102.975833333352</v>
      </c>
      <c r="S266" s="118">
        <v>47.595833333333339</v>
      </c>
      <c r="T266" s="118">
        <v>1095.1373466499999</v>
      </c>
      <c r="U266" s="118">
        <v>1167.8686482000001</v>
      </c>
      <c r="V266" s="118">
        <v>0</v>
      </c>
      <c r="W266" s="118">
        <f t="shared" si="18"/>
        <v>684462.87116643332</v>
      </c>
      <c r="X266" s="118">
        <v>1034672.8283333331</v>
      </c>
      <c r="Y266" s="133">
        <f t="shared" si="19"/>
        <v>1719135.6994997663</v>
      </c>
    </row>
    <row r="267" spans="1:25" s="115" customFormat="1" ht="13" x14ac:dyDescent="0.3">
      <c r="A267" s="115">
        <v>262</v>
      </c>
      <c r="B267" s="115" t="s">
        <v>39</v>
      </c>
      <c r="C267" s="132">
        <v>455460.51132210222</v>
      </c>
      <c r="D267" s="118">
        <v>204096.19103298953</v>
      </c>
      <c r="E267" s="118">
        <v>127909.41313186665</v>
      </c>
      <c r="F267" s="118">
        <v>87186.86</v>
      </c>
      <c r="G267" s="118">
        <v>142.72999999999999</v>
      </c>
      <c r="H267" s="118">
        <v>1402.7506735500001</v>
      </c>
      <c r="I267" s="118">
        <v>1606.1224930000001</v>
      </c>
      <c r="J267" s="118">
        <v>0</v>
      </c>
      <c r="K267" s="118">
        <f t="shared" si="16"/>
        <v>877804.57865350822</v>
      </c>
      <c r="L267" s="118">
        <v>1415484.8225</v>
      </c>
      <c r="M267" s="118">
        <f t="shared" si="17"/>
        <v>2293289.4011535081</v>
      </c>
      <c r="N267" s="132">
        <v>248286.86921835001</v>
      </c>
      <c r="O267" s="118">
        <v>252281.87500833336</v>
      </c>
      <c r="P267" s="118">
        <v>143275.99424506669</v>
      </c>
      <c r="Q267" s="118">
        <v>127909.41313186665</v>
      </c>
      <c r="R267" s="118">
        <v>87186.86</v>
      </c>
      <c r="S267" s="118">
        <v>142.72999999999999</v>
      </c>
      <c r="T267" s="118">
        <v>1402.7506735500001</v>
      </c>
      <c r="U267" s="118">
        <v>1606.1224930000001</v>
      </c>
      <c r="V267" s="118">
        <v>0</v>
      </c>
      <c r="W267" s="118">
        <f t="shared" si="18"/>
        <v>862092.61477016658</v>
      </c>
      <c r="X267" s="118">
        <v>1415484.8225</v>
      </c>
      <c r="Y267" s="133">
        <f t="shared" si="19"/>
        <v>2277577.4372701664</v>
      </c>
    </row>
    <row r="268" spans="1:25" s="115" customFormat="1" ht="13" x14ac:dyDescent="0.3">
      <c r="A268" s="115">
        <v>263</v>
      </c>
      <c r="B268" s="115" t="s">
        <v>39</v>
      </c>
      <c r="C268" s="132">
        <v>328506.28481892962</v>
      </c>
      <c r="D268" s="118">
        <v>113452.50879953708</v>
      </c>
      <c r="E268" s="118">
        <v>95041.175792666676</v>
      </c>
      <c r="F268" s="118">
        <v>57144.032499999994</v>
      </c>
      <c r="G268" s="118">
        <v>86.25833333333334</v>
      </c>
      <c r="H268" s="118">
        <v>938.6507474</v>
      </c>
      <c r="I268" s="118">
        <v>975.13135310000007</v>
      </c>
      <c r="J268" s="118">
        <v>0</v>
      </c>
      <c r="K268" s="118">
        <f t="shared" si="16"/>
        <v>596144.04234496655</v>
      </c>
      <c r="L268" s="118">
        <v>935389.68583333341</v>
      </c>
      <c r="M268" s="118">
        <f t="shared" si="17"/>
        <v>1531533.7281783</v>
      </c>
      <c r="N268" s="132">
        <v>166141.18228979997</v>
      </c>
      <c r="O268" s="118">
        <v>182833.97204166665</v>
      </c>
      <c r="P268" s="118">
        <v>77922.146109733323</v>
      </c>
      <c r="Q268" s="118">
        <v>95041.175792666676</v>
      </c>
      <c r="R268" s="118">
        <v>57144.032499999994</v>
      </c>
      <c r="S268" s="118">
        <v>86.25833333333334</v>
      </c>
      <c r="T268" s="118">
        <v>938.6507474</v>
      </c>
      <c r="U268" s="118">
        <v>975.13135310000007</v>
      </c>
      <c r="V268" s="118">
        <v>0</v>
      </c>
      <c r="W268" s="118">
        <f t="shared" si="18"/>
        <v>581082.54916769988</v>
      </c>
      <c r="X268" s="118">
        <v>935389.68583333341</v>
      </c>
      <c r="Y268" s="133">
        <f t="shared" si="19"/>
        <v>1516472.2350010332</v>
      </c>
    </row>
    <row r="269" spans="1:25" s="115" customFormat="1" ht="13" x14ac:dyDescent="0.3">
      <c r="A269" s="115">
        <v>264</v>
      </c>
      <c r="B269" s="115" t="s">
        <v>39</v>
      </c>
      <c r="C269" s="132">
        <v>580663.05648599297</v>
      </c>
      <c r="D269" s="118">
        <v>207243.52790342373</v>
      </c>
      <c r="E269" s="118">
        <v>118983.66692500001</v>
      </c>
      <c r="F269" s="118">
        <v>101937.78999999998</v>
      </c>
      <c r="G269" s="118">
        <v>136.4375</v>
      </c>
      <c r="H269" s="118">
        <v>1724.9186353000002</v>
      </c>
      <c r="I269" s="118">
        <v>1684.2066890333333</v>
      </c>
      <c r="J269" s="118">
        <v>0</v>
      </c>
      <c r="K269" s="118">
        <f t="shared" si="16"/>
        <v>1012373.6041387501</v>
      </c>
      <c r="L269" s="118">
        <v>1683496.5458333334</v>
      </c>
      <c r="M269" s="118">
        <f t="shared" si="17"/>
        <v>2695870.1499720835</v>
      </c>
      <c r="N269" s="132">
        <v>305310.59844809998</v>
      </c>
      <c r="O269" s="118">
        <v>322389.52648333338</v>
      </c>
      <c r="P269" s="118">
        <v>142228.80000000002</v>
      </c>
      <c r="Q269" s="118">
        <v>118983.66692500001</v>
      </c>
      <c r="R269" s="118">
        <v>101937.78999999998</v>
      </c>
      <c r="S269" s="118">
        <v>136.4375</v>
      </c>
      <c r="T269" s="118">
        <v>1724.9186353000002</v>
      </c>
      <c r="U269" s="118">
        <v>1684.2066890333333</v>
      </c>
      <c r="V269" s="118">
        <v>0</v>
      </c>
      <c r="W269" s="118">
        <f t="shared" si="18"/>
        <v>994395.94468076667</v>
      </c>
      <c r="X269" s="118">
        <v>1683496.5458333334</v>
      </c>
      <c r="Y269" s="133">
        <f t="shared" si="19"/>
        <v>2677892.4905141001</v>
      </c>
    </row>
    <row r="270" spans="1:25" s="115" customFormat="1" ht="13" x14ac:dyDescent="0.3">
      <c r="A270" s="115">
        <v>265</v>
      </c>
      <c r="B270" s="115" t="s">
        <v>39</v>
      </c>
      <c r="C270" s="132">
        <v>288153.41786767606</v>
      </c>
      <c r="D270" s="118">
        <v>107278.58918325727</v>
      </c>
      <c r="E270" s="118">
        <v>92636.619478666646</v>
      </c>
      <c r="F270" s="118">
        <v>48066.621666666666</v>
      </c>
      <c r="G270" s="118">
        <v>63.568333333333335</v>
      </c>
      <c r="H270" s="118">
        <v>806.91136800000004</v>
      </c>
      <c r="I270" s="118">
        <v>911.04374386666677</v>
      </c>
      <c r="J270" s="118">
        <v>0</v>
      </c>
      <c r="K270" s="118">
        <f t="shared" si="16"/>
        <v>537916.77164146653</v>
      </c>
      <c r="L270" s="118">
        <v>793581.55166666675</v>
      </c>
      <c r="M270" s="118">
        <f t="shared" si="17"/>
        <v>1331498.3233081333</v>
      </c>
      <c r="N270" s="132">
        <v>142823.31213599999</v>
      </c>
      <c r="O270" s="118">
        <v>160571.357475</v>
      </c>
      <c r="P270" s="118">
        <v>74555.767270133321</v>
      </c>
      <c r="Q270" s="118">
        <v>92636.619478666646</v>
      </c>
      <c r="R270" s="118">
        <v>48066.621666666666</v>
      </c>
      <c r="S270" s="118">
        <v>63.568333333333335</v>
      </c>
      <c r="T270" s="118">
        <v>806.91136800000004</v>
      </c>
      <c r="U270" s="118">
        <v>911.04374386666677</v>
      </c>
      <c r="V270" s="118">
        <v>0</v>
      </c>
      <c r="W270" s="118">
        <f t="shared" si="18"/>
        <v>520435.20147166657</v>
      </c>
      <c r="X270" s="118">
        <v>793581.55166666675</v>
      </c>
      <c r="Y270" s="133">
        <f t="shared" si="19"/>
        <v>1314016.7531383333</v>
      </c>
    </row>
    <row r="271" spans="1:25" s="115" customFormat="1" ht="13" x14ac:dyDescent="0.3">
      <c r="A271" s="115">
        <v>266</v>
      </c>
      <c r="B271" s="115" t="s">
        <v>39</v>
      </c>
      <c r="C271" s="132">
        <v>320652.05738004931</v>
      </c>
      <c r="D271" s="118">
        <v>114948.81307253405</v>
      </c>
      <c r="E271" s="118">
        <v>96164.010416666672</v>
      </c>
      <c r="F271" s="118">
        <v>54691.303333333315</v>
      </c>
      <c r="G271" s="118">
        <v>73.819999999999993</v>
      </c>
      <c r="H271" s="118">
        <v>900.80302410000002</v>
      </c>
      <c r="I271" s="118">
        <v>993.14939423333328</v>
      </c>
      <c r="J271" s="118">
        <v>0</v>
      </c>
      <c r="K271" s="118">
        <f t="shared" si="16"/>
        <v>588423.95662091672</v>
      </c>
      <c r="L271" s="118">
        <v>893757.83500000008</v>
      </c>
      <c r="M271" s="118">
        <f t="shared" si="17"/>
        <v>1482181.7916209167</v>
      </c>
      <c r="N271" s="132">
        <v>159442.13526569997</v>
      </c>
      <c r="O271" s="118">
        <v>178646.52693333334</v>
      </c>
      <c r="P271" s="118">
        <v>79494.114583333358</v>
      </c>
      <c r="Q271" s="118">
        <v>96164.010416666672</v>
      </c>
      <c r="R271" s="118">
        <v>54691.303333333315</v>
      </c>
      <c r="S271" s="118">
        <v>73.819999999999993</v>
      </c>
      <c r="T271" s="118">
        <v>900.80302410000002</v>
      </c>
      <c r="U271" s="118">
        <v>993.14939423333328</v>
      </c>
      <c r="V271" s="118">
        <v>0</v>
      </c>
      <c r="W271" s="118">
        <f t="shared" si="18"/>
        <v>570405.86295069999</v>
      </c>
      <c r="X271" s="118">
        <v>893757.83500000008</v>
      </c>
      <c r="Y271" s="133">
        <f t="shared" si="19"/>
        <v>1464163.6979507001</v>
      </c>
    </row>
    <row r="272" spans="1:25" s="115" customFormat="1" ht="13" x14ac:dyDescent="0.3">
      <c r="A272" s="115">
        <v>267</v>
      </c>
      <c r="B272" s="115" t="s">
        <v>39</v>
      </c>
      <c r="C272" s="132">
        <v>309298.84010876057</v>
      </c>
      <c r="D272" s="118">
        <v>107645.27975723945</v>
      </c>
      <c r="E272" s="118">
        <v>92037.340333333312</v>
      </c>
      <c r="F272" s="118">
        <v>55032.802499999991</v>
      </c>
      <c r="G272" s="118">
        <v>74.356666666666669</v>
      </c>
      <c r="H272" s="118">
        <v>910.61303120000002</v>
      </c>
      <c r="I272" s="118">
        <v>870.46936080000012</v>
      </c>
      <c r="J272" s="118">
        <v>0</v>
      </c>
      <c r="K272" s="118">
        <f t="shared" si="16"/>
        <v>565869.70175799995</v>
      </c>
      <c r="L272" s="118">
        <v>899228.08666666655</v>
      </c>
      <c r="M272" s="118">
        <f t="shared" si="17"/>
        <v>1465097.7884246665</v>
      </c>
      <c r="N272" s="132">
        <v>161178.50652239998</v>
      </c>
      <c r="O272" s="118">
        <v>171823.37271666666</v>
      </c>
      <c r="P272" s="118">
        <v>73716.776466666663</v>
      </c>
      <c r="Q272" s="118">
        <v>92037.340333333312</v>
      </c>
      <c r="R272" s="118">
        <v>55032.802499999991</v>
      </c>
      <c r="S272" s="118">
        <v>74.356666666666669</v>
      </c>
      <c r="T272" s="118">
        <v>910.61303120000002</v>
      </c>
      <c r="U272" s="118">
        <v>870.46936080000012</v>
      </c>
      <c r="V272" s="118">
        <v>0</v>
      </c>
      <c r="W272" s="118">
        <f t="shared" si="18"/>
        <v>555644.23759773327</v>
      </c>
      <c r="X272" s="118">
        <v>899228.08666666655</v>
      </c>
      <c r="Y272" s="133">
        <f t="shared" si="19"/>
        <v>1454872.3242643997</v>
      </c>
    </row>
    <row r="273" spans="1:25" s="115" customFormat="1" ht="13" x14ac:dyDescent="0.3">
      <c r="A273" s="115">
        <v>268</v>
      </c>
      <c r="B273" s="115" t="s">
        <v>39</v>
      </c>
      <c r="C273" s="132">
        <v>372141.5042211549</v>
      </c>
      <c r="D273" s="118">
        <v>146651.25822081175</v>
      </c>
      <c r="E273" s="118">
        <v>87644.75994886666</v>
      </c>
      <c r="F273" s="118">
        <v>69382.84583333334</v>
      </c>
      <c r="G273" s="118">
        <v>93.180833333333339</v>
      </c>
      <c r="H273" s="118">
        <v>1160.5737491999998</v>
      </c>
      <c r="I273" s="118">
        <v>1289.4716889333333</v>
      </c>
      <c r="J273" s="118">
        <v>0</v>
      </c>
      <c r="K273" s="118">
        <f t="shared" si="16"/>
        <v>678363.59449563327</v>
      </c>
      <c r="L273" s="118">
        <v>1134636.3716666668</v>
      </c>
      <c r="M273" s="118">
        <f t="shared" si="17"/>
        <v>1812999.9661623002</v>
      </c>
      <c r="N273" s="132">
        <v>205421.55360839996</v>
      </c>
      <c r="O273" s="118">
        <v>205958.74906666667</v>
      </c>
      <c r="P273" s="118">
        <v>101295.48715906666</v>
      </c>
      <c r="Q273" s="118">
        <v>87644.75994886666</v>
      </c>
      <c r="R273" s="118">
        <v>69382.84583333334</v>
      </c>
      <c r="S273" s="118">
        <v>93.180833333333339</v>
      </c>
      <c r="T273" s="118">
        <v>1160.5737491999998</v>
      </c>
      <c r="U273" s="118">
        <v>1289.4716889333333</v>
      </c>
      <c r="V273" s="118">
        <v>0</v>
      </c>
      <c r="W273" s="118">
        <f t="shared" si="18"/>
        <v>672246.62188779982</v>
      </c>
      <c r="X273" s="118">
        <v>1134636.3716666668</v>
      </c>
      <c r="Y273" s="133">
        <f t="shared" si="19"/>
        <v>1806882.9935544666</v>
      </c>
    </row>
    <row r="274" spans="1:25" s="115" customFormat="1" ht="13" x14ac:dyDescent="0.3">
      <c r="A274" s="115">
        <v>269</v>
      </c>
      <c r="B274" s="115" t="s">
        <v>39</v>
      </c>
      <c r="C274" s="132">
        <v>345554.85538973944</v>
      </c>
      <c r="D274" s="118">
        <v>130528.03138934389</v>
      </c>
      <c r="E274" s="118">
        <v>104280.86400000002</v>
      </c>
      <c r="F274" s="118">
        <v>58956.838333333326</v>
      </c>
      <c r="G274" s="118">
        <v>99.82</v>
      </c>
      <c r="H274" s="118">
        <v>968.47815889999993</v>
      </c>
      <c r="I274" s="118">
        <v>1065.2493058333332</v>
      </c>
      <c r="J274" s="118">
        <v>0</v>
      </c>
      <c r="K274" s="118">
        <f t="shared" si="16"/>
        <v>641454.13657715009</v>
      </c>
      <c r="L274" s="118">
        <v>970256.32333333325</v>
      </c>
      <c r="M274" s="118">
        <f t="shared" si="17"/>
        <v>1611710.4599104833</v>
      </c>
      <c r="N274" s="132">
        <v>171420.63412529998</v>
      </c>
      <c r="O274" s="118">
        <v>192548.01668333332</v>
      </c>
      <c r="P274" s="118">
        <v>90857.709599999987</v>
      </c>
      <c r="Q274" s="118">
        <v>104280.86400000002</v>
      </c>
      <c r="R274" s="118">
        <v>58956.838333333326</v>
      </c>
      <c r="S274" s="118">
        <v>99.82</v>
      </c>
      <c r="T274" s="118">
        <v>968.47815889999993</v>
      </c>
      <c r="U274" s="118">
        <v>1065.2493058333332</v>
      </c>
      <c r="V274" s="118">
        <v>0</v>
      </c>
      <c r="W274" s="118">
        <f t="shared" si="18"/>
        <v>620197.61020670005</v>
      </c>
      <c r="X274" s="118">
        <v>970256.32333333325</v>
      </c>
      <c r="Y274" s="133">
        <f t="shared" si="19"/>
        <v>1590453.9335400332</v>
      </c>
    </row>
    <row r="275" spans="1:25" s="115" customFormat="1" ht="13" x14ac:dyDescent="0.3">
      <c r="A275" s="115">
        <v>270</v>
      </c>
      <c r="B275" s="115" t="s">
        <v>39</v>
      </c>
      <c r="C275" s="132">
        <v>524577.54500176408</v>
      </c>
      <c r="D275" s="118">
        <v>180352.34045646092</v>
      </c>
      <c r="E275" s="118">
        <v>119165.2587357333</v>
      </c>
      <c r="F275" s="118">
        <v>92603.084166666667</v>
      </c>
      <c r="G275" s="118">
        <v>113.08916666666669</v>
      </c>
      <c r="H275" s="118">
        <v>1536.3212111499997</v>
      </c>
      <c r="I275" s="118">
        <v>1705.2735471000003</v>
      </c>
      <c r="J275" s="118">
        <v>0</v>
      </c>
      <c r="K275" s="118">
        <f t="shared" si="16"/>
        <v>920052.91228554165</v>
      </c>
      <c r="L275" s="118">
        <v>1515303.7691666668</v>
      </c>
      <c r="M275" s="118">
        <f t="shared" si="17"/>
        <v>2435356.6814522082</v>
      </c>
      <c r="N275" s="132">
        <v>271928.85437354998</v>
      </c>
      <c r="O275" s="118">
        <v>291512.84787499998</v>
      </c>
      <c r="P275" s="118">
        <v>123392.02671413333</v>
      </c>
      <c r="Q275" s="118">
        <v>119165.2587357333</v>
      </c>
      <c r="R275" s="118">
        <v>92603.084166666667</v>
      </c>
      <c r="S275" s="118">
        <v>113.08916666666669</v>
      </c>
      <c r="T275" s="118">
        <v>1536.3212111499997</v>
      </c>
      <c r="U275" s="118">
        <v>1705.2735471000003</v>
      </c>
      <c r="V275" s="118">
        <v>0</v>
      </c>
      <c r="W275" s="118">
        <f t="shared" si="18"/>
        <v>901956.75579000008</v>
      </c>
      <c r="X275" s="118">
        <v>1515303.7691666668</v>
      </c>
      <c r="Y275" s="133">
        <f t="shared" si="19"/>
        <v>2417260.5249566669</v>
      </c>
    </row>
    <row r="276" spans="1:25" s="115" customFormat="1" ht="13" x14ac:dyDescent="0.3">
      <c r="A276" s="115">
        <v>271</v>
      </c>
      <c r="B276" s="115" t="s">
        <v>39</v>
      </c>
      <c r="C276" s="132">
        <v>229260.35437870421</v>
      </c>
      <c r="D276" s="118">
        <v>87706.152591729086</v>
      </c>
      <c r="E276" s="118">
        <v>82867.667772000001</v>
      </c>
      <c r="F276" s="118">
        <v>40180.671666666669</v>
      </c>
      <c r="G276" s="118">
        <v>50.842500000000001</v>
      </c>
      <c r="H276" s="118">
        <v>666.54282980000005</v>
      </c>
      <c r="I276" s="118">
        <v>864.55397386666664</v>
      </c>
      <c r="J276" s="118">
        <v>0</v>
      </c>
      <c r="K276" s="118">
        <f t="shared" si="16"/>
        <v>441596.78571276669</v>
      </c>
      <c r="L276" s="118">
        <v>661919.02166666661</v>
      </c>
      <c r="M276" s="118">
        <f t="shared" si="17"/>
        <v>1103515.8073794334</v>
      </c>
      <c r="N276" s="132">
        <v>117978.08087459997</v>
      </c>
      <c r="O276" s="118">
        <v>127460.564875</v>
      </c>
      <c r="P276" s="118">
        <v>60879.234880800002</v>
      </c>
      <c r="Q276" s="118">
        <v>82867.667772000001</v>
      </c>
      <c r="R276" s="118">
        <v>40180.671666666669</v>
      </c>
      <c r="S276" s="118">
        <v>50.842500000000001</v>
      </c>
      <c r="T276" s="118">
        <v>666.54282980000005</v>
      </c>
      <c r="U276" s="118">
        <v>864.55397386666664</v>
      </c>
      <c r="V276" s="118">
        <v>0</v>
      </c>
      <c r="W276" s="118">
        <f t="shared" si="18"/>
        <v>430948.15937273338</v>
      </c>
      <c r="X276" s="118">
        <v>661919.02166666661</v>
      </c>
      <c r="Y276" s="133">
        <f t="shared" si="19"/>
        <v>1092867.1810393999</v>
      </c>
    </row>
    <row r="277" spans="1:25" s="115" customFormat="1" ht="13" x14ac:dyDescent="0.3">
      <c r="A277" s="115">
        <v>272</v>
      </c>
      <c r="B277" s="115" t="s">
        <v>39</v>
      </c>
      <c r="C277" s="132">
        <v>486158.76540398947</v>
      </c>
      <c r="D277" s="118">
        <v>207500.46982693556</v>
      </c>
      <c r="E277" s="118">
        <v>129091.30860886669</v>
      </c>
      <c r="F277" s="118">
        <v>82065.624166666676</v>
      </c>
      <c r="G277" s="118">
        <v>97.524166666666659</v>
      </c>
      <c r="H277" s="118">
        <v>1398.6671979499997</v>
      </c>
      <c r="I277" s="118">
        <v>1592.3866740666665</v>
      </c>
      <c r="J277" s="118">
        <v>0</v>
      </c>
      <c r="K277" s="118">
        <f t="shared" si="16"/>
        <v>907904.7460451416</v>
      </c>
      <c r="L277" s="118">
        <v>1366629.4924999999</v>
      </c>
      <c r="M277" s="118">
        <f t="shared" si="17"/>
        <v>2274534.2385451416</v>
      </c>
      <c r="N277" s="132">
        <v>247564.09403714995</v>
      </c>
      <c r="O277" s="118">
        <v>270463.2570416666</v>
      </c>
      <c r="P277" s="118">
        <v>145963.59217906671</v>
      </c>
      <c r="Q277" s="118">
        <v>129091.30860886669</v>
      </c>
      <c r="R277" s="118">
        <v>82065.624166666676</v>
      </c>
      <c r="S277" s="118">
        <v>97.524166666666659</v>
      </c>
      <c r="T277" s="118">
        <v>1398.6671979499997</v>
      </c>
      <c r="U277" s="118">
        <v>1592.3866740666665</v>
      </c>
      <c r="V277" s="118">
        <v>0</v>
      </c>
      <c r="W277" s="118">
        <f t="shared" si="18"/>
        <v>878236.45407209988</v>
      </c>
      <c r="X277" s="118">
        <v>1366629.4924999999</v>
      </c>
      <c r="Y277" s="133">
        <f t="shared" si="19"/>
        <v>2244865.9465720998</v>
      </c>
    </row>
    <row r="278" spans="1:25" s="115" customFormat="1" ht="13" x14ac:dyDescent="0.3">
      <c r="A278" s="115">
        <v>273</v>
      </c>
      <c r="B278" s="115" t="s">
        <v>39</v>
      </c>
      <c r="C278" s="132">
        <v>259278.86084073942</v>
      </c>
      <c r="D278" s="118">
        <v>92741.789997643893</v>
      </c>
      <c r="E278" s="118">
        <v>85232.737389333328</v>
      </c>
      <c r="F278" s="118">
        <v>40484.116666666669</v>
      </c>
      <c r="G278" s="118">
        <v>60.149166666666673</v>
      </c>
      <c r="H278" s="118">
        <v>721.81809549999991</v>
      </c>
      <c r="I278" s="118">
        <v>789.34479739999972</v>
      </c>
      <c r="J278" s="118">
        <v>0</v>
      </c>
      <c r="K278" s="118">
        <f t="shared" si="16"/>
        <v>479308.81695394992</v>
      </c>
      <c r="L278" s="118">
        <v>677983.19666666666</v>
      </c>
      <c r="M278" s="118">
        <f t="shared" si="17"/>
        <v>1157292.0136206166</v>
      </c>
      <c r="N278" s="132">
        <v>127761.80290349998</v>
      </c>
      <c r="O278" s="118">
        <v>144531.7986833333</v>
      </c>
      <c r="P278" s="118">
        <v>64190.332345066658</v>
      </c>
      <c r="Q278" s="118">
        <v>85232.737389333328</v>
      </c>
      <c r="R278" s="118">
        <v>40484.116666666669</v>
      </c>
      <c r="S278" s="118">
        <v>60.149166666666673</v>
      </c>
      <c r="T278" s="118">
        <v>721.81809549999991</v>
      </c>
      <c r="U278" s="118">
        <v>789.34479739999972</v>
      </c>
      <c r="V278" s="118">
        <v>0</v>
      </c>
      <c r="W278" s="118">
        <f t="shared" si="18"/>
        <v>463772.10004746652</v>
      </c>
      <c r="X278" s="118">
        <v>677983.19666666666</v>
      </c>
      <c r="Y278" s="133">
        <f t="shared" si="19"/>
        <v>1141755.2967141331</v>
      </c>
    </row>
    <row r="279" spans="1:25" s="115" customFormat="1" ht="13" x14ac:dyDescent="0.3">
      <c r="A279" s="115">
        <v>274</v>
      </c>
      <c r="B279" s="115" t="s">
        <v>39</v>
      </c>
      <c r="C279" s="132">
        <v>329979.34627014789</v>
      </c>
      <c r="D279" s="118">
        <v>121525.40671020211</v>
      </c>
      <c r="E279" s="118">
        <v>98771.48424533334</v>
      </c>
      <c r="F279" s="118">
        <v>62420.370833333327</v>
      </c>
      <c r="G279" s="118">
        <v>82.317499999999981</v>
      </c>
      <c r="H279" s="118">
        <v>1035.1801852999999</v>
      </c>
      <c r="I279" s="118">
        <v>1037.8723089000002</v>
      </c>
      <c r="J279" s="118">
        <v>0</v>
      </c>
      <c r="K279" s="118">
        <f t="shared" si="16"/>
        <v>614851.97805321659</v>
      </c>
      <c r="L279" s="118">
        <v>1015424.7749999999</v>
      </c>
      <c r="M279" s="118">
        <f t="shared" si="17"/>
        <v>1630276.7530532165</v>
      </c>
      <c r="N279" s="132">
        <v>183226.89279810002</v>
      </c>
      <c r="O279" s="118">
        <v>182551.67705833333</v>
      </c>
      <c r="P279" s="118">
        <v>83144.577943466647</v>
      </c>
      <c r="Q279" s="118">
        <v>98771.48424533334</v>
      </c>
      <c r="R279" s="118">
        <v>62420.370833333327</v>
      </c>
      <c r="S279" s="118">
        <v>82.317499999999981</v>
      </c>
      <c r="T279" s="118">
        <v>1035.1801852999999</v>
      </c>
      <c r="U279" s="118">
        <v>1037.8723089000002</v>
      </c>
      <c r="V279" s="118">
        <v>0</v>
      </c>
      <c r="W279" s="118">
        <f t="shared" si="18"/>
        <v>612270.37287276657</v>
      </c>
      <c r="X279" s="118">
        <v>1015424.7749999999</v>
      </c>
      <c r="Y279" s="133">
        <f t="shared" si="19"/>
        <v>1627695.1478727665</v>
      </c>
    </row>
    <row r="280" spans="1:25" s="115" customFormat="1" ht="13" x14ac:dyDescent="0.3">
      <c r="A280" s="115">
        <v>275</v>
      </c>
      <c r="B280" s="115" t="s">
        <v>39</v>
      </c>
      <c r="C280" s="132">
        <v>268019.71529649297</v>
      </c>
      <c r="D280" s="118">
        <v>99596.338795673699</v>
      </c>
      <c r="E280" s="118">
        <v>88547.84603333335</v>
      </c>
      <c r="F280" s="118">
        <v>46651.393333333341</v>
      </c>
      <c r="G280" s="118">
        <v>64.472499999999997</v>
      </c>
      <c r="H280" s="118">
        <v>784.68752459999996</v>
      </c>
      <c r="I280" s="118">
        <v>818.02081213333315</v>
      </c>
      <c r="J280" s="118">
        <v>0</v>
      </c>
      <c r="K280" s="118">
        <f t="shared" si="16"/>
        <v>504482.47429556667</v>
      </c>
      <c r="L280" s="118">
        <v>770653.48583333346</v>
      </c>
      <c r="M280" s="118">
        <f t="shared" si="17"/>
        <v>1275135.9601289001</v>
      </c>
      <c r="N280" s="132">
        <v>138889.69185420001</v>
      </c>
      <c r="O280" s="118">
        <v>148944.23508333333</v>
      </c>
      <c r="P280" s="118">
        <v>68831.484446666655</v>
      </c>
      <c r="Q280" s="118">
        <v>88547.84603333335</v>
      </c>
      <c r="R280" s="118">
        <v>46651.393333333341</v>
      </c>
      <c r="S280" s="118">
        <v>64.472499999999997</v>
      </c>
      <c r="T280" s="118">
        <v>784.68752459999996</v>
      </c>
      <c r="U280" s="118">
        <v>818.02081213333315</v>
      </c>
      <c r="V280" s="118">
        <v>0</v>
      </c>
      <c r="W280" s="118">
        <f t="shared" si="18"/>
        <v>493531.83158759994</v>
      </c>
      <c r="X280" s="118">
        <v>770653.48583333346</v>
      </c>
      <c r="Y280" s="133">
        <f t="shared" si="19"/>
        <v>1264185.3174209334</v>
      </c>
    </row>
    <row r="281" spans="1:25" s="115" customFormat="1" ht="13" x14ac:dyDescent="0.3">
      <c r="A281" s="115">
        <v>276</v>
      </c>
      <c r="B281" s="115" t="s">
        <v>40</v>
      </c>
      <c r="C281" s="132">
        <v>889687.14762292255</v>
      </c>
      <c r="D281" s="118">
        <v>300905.18828569411</v>
      </c>
      <c r="E281" s="118">
        <v>155907.8278661333</v>
      </c>
      <c r="F281" s="118">
        <v>148404.64833333335</v>
      </c>
      <c r="G281" s="118">
        <v>193.68333333333331</v>
      </c>
      <c r="H281" s="118">
        <v>2464.2495064999998</v>
      </c>
      <c r="I281" s="118">
        <v>2628.0167932666668</v>
      </c>
      <c r="J281" s="118">
        <v>0</v>
      </c>
      <c r="K281" s="118">
        <f t="shared" si="16"/>
        <v>1500190.7617411835</v>
      </c>
      <c r="L281" s="118">
        <v>2435713.8941666665</v>
      </c>
      <c r="M281" s="118">
        <f t="shared" si="17"/>
        <v>3935904.6559078498</v>
      </c>
      <c r="N281" s="132">
        <v>436172.16265049996</v>
      </c>
      <c r="O281" s="118">
        <v>496095.42193333339</v>
      </c>
      <c r="P281" s="118">
        <v>206943.62227093327</v>
      </c>
      <c r="Q281" s="118">
        <v>155907.8278661333</v>
      </c>
      <c r="R281" s="118">
        <v>148404.64833333335</v>
      </c>
      <c r="S281" s="118">
        <v>193.68333333333331</v>
      </c>
      <c r="T281" s="118">
        <v>2464.2495064999998</v>
      </c>
      <c r="U281" s="118">
        <v>2628.0167932666668</v>
      </c>
      <c r="V281" s="118">
        <v>0</v>
      </c>
      <c r="W281" s="118">
        <f t="shared" si="18"/>
        <v>1448809.6326873335</v>
      </c>
      <c r="X281" s="118">
        <v>2435713.8941666665</v>
      </c>
      <c r="Y281" s="133">
        <f t="shared" si="19"/>
        <v>3884523.5268540001</v>
      </c>
    </row>
    <row r="282" spans="1:25" s="115" customFormat="1" ht="13" x14ac:dyDescent="0.3">
      <c r="A282" s="115">
        <v>277</v>
      </c>
      <c r="B282" s="115" t="s">
        <v>40</v>
      </c>
      <c r="C282" s="132">
        <v>507908.76271865144</v>
      </c>
      <c r="D282" s="118">
        <v>169625.49259124024</v>
      </c>
      <c r="E282" s="118">
        <v>115654.15576273335</v>
      </c>
      <c r="F282" s="118">
        <v>92568.391666666648</v>
      </c>
      <c r="G282" s="118">
        <v>127.04833333333333</v>
      </c>
      <c r="H282" s="118">
        <v>1504.4817765499999</v>
      </c>
      <c r="I282" s="118">
        <v>1530.7696418666667</v>
      </c>
      <c r="J282" s="118">
        <v>0</v>
      </c>
      <c r="K282" s="118">
        <f t="shared" si="16"/>
        <v>888919.10249104153</v>
      </c>
      <c r="L282" s="118">
        <v>1503272.6941666668</v>
      </c>
      <c r="M282" s="118">
        <f t="shared" si="17"/>
        <v>2392191.7966577085</v>
      </c>
      <c r="N282" s="132">
        <v>266293.27444934996</v>
      </c>
      <c r="O282" s="118">
        <v>282047.15399166662</v>
      </c>
      <c r="P282" s="118">
        <v>115407.87474813331</v>
      </c>
      <c r="Q282" s="118">
        <v>115654.15576273335</v>
      </c>
      <c r="R282" s="118">
        <v>92568.391666666648</v>
      </c>
      <c r="S282" s="118">
        <v>127.04833333333333</v>
      </c>
      <c r="T282" s="118">
        <v>1504.4817765499999</v>
      </c>
      <c r="U282" s="118">
        <v>1530.7696418666667</v>
      </c>
      <c r="V282" s="118">
        <v>0</v>
      </c>
      <c r="W282" s="118">
        <f t="shared" si="18"/>
        <v>875133.15037029982</v>
      </c>
      <c r="X282" s="118">
        <v>1503272.6941666668</v>
      </c>
      <c r="Y282" s="133">
        <f t="shared" si="19"/>
        <v>2378405.8445369666</v>
      </c>
    </row>
    <row r="283" spans="1:25" s="115" customFormat="1" ht="13" x14ac:dyDescent="0.3">
      <c r="A283" s="115">
        <v>278</v>
      </c>
      <c r="B283" s="115" t="s">
        <v>40</v>
      </c>
      <c r="C283" s="132">
        <v>436233.4698960564</v>
      </c>
      <c r="D283" s="118">
        <v>211945.25062067702</v>
      </c>
      <c r="E283" s="118">
        <v>131108.11952526667</v>
      </c>
      <c r="F283" s="118">
        <v>81965.242499999993</v>
      </c>
      <c r="G283" s="118">
        <v>90.460833333333326</v>
      </c>
      <c r="H283" s="118">
        <v>1293.9339669999997</v>
      </c>
      <c r="I283" s="118">
        <v>1696.0757251666664</v>
      </c>
      <c r="J283" s="118">
        <v>0</v>
      </c>
      <c r="K283" s="118">
        <f t="shared" si="16"/>
        <v>864332.55306750012</v>
      </c>
      <c r="L283" s="118">
        <v>1295722.1216666668</v>
      </c>
      <c r="M283" s="118">
        <f t="shared" si="17"/>
        <v>2160054.6747341668</v>
      </c>
      <c r="N283" s="132">
        <v>229026.31215899999</v>
      </c>
      <c r="O283" s="118">
        <v>242224.06035833337</v>
      </c>
      <c r="P283" s="118">
        <v>150549.76494786664</v>
      </c>
      <c r="Q283" s="118">
        <v>131108.11952526667</v>
      </c>
      <c r="R283" s="118">
        <v>81965.242499999993</v>
      </c>
      <c r="S283" s="118">
        <v>90.460833333333326</v>
      </c>
      <c r="T283" s="118">
        <v>1293.9339669999997</v>
      </c>
      <c r="U283" s="118">
        <v>1696.0757251666664</v>
      </c>
      <c r="V283" s="118">
        <v>0</v>
      </c>
      <c r="W283" s="118">
        <f t="shared" si="18"/>
        <v>837953.97001596668</v>
      </c>
      <c r="X283" s="118">
        <v>1295722.1216666668</v>
      </c>
      <c r="Y283" s="133">
        <f t="shared" si="19"/>
        <v>2133676.0916826334</v>
      </c>
    </row>
    <row r="284" spans="1:25" s="115" customFormat="1" ht="13" x14ac:dyDescent="0.3">
      <c r="A284" s="115">
        <v>279</v>
      </c>
      <c r="B284" s="115" t="s">
        <v>40</v>
      </c>
      <c r="C284" s="132">
        <v>579393.49554755283</v>
      </c>
      <c r="D284" s="118">
        <v>190691.96506353887</v>
      </c>
      <c r="E284" s="118">
        <v>121679.94754686668</v>
      </c>
      <c r="F284" s="118">
        <v>103300.97166666668</v>
      </c>
      <c r="G284" s="118">
        <v>140.61833333333334</v>
      </c>
      <c r="H284" s="118">
        <v>1749.5131657500003</v>
      </c>
      <c r="I284" s="118">
        <v>1620.3473173000002</v>
      </c>
      <c r="J284" s="118">
        <v>0</v>
      </c>
      <c r="K284" s="118">
        <f t="shared" si="16"/>
        <v>998576.85864100838</v>
      </c>
      <c r="L284" s="118">
        <v>1708602.4399999997</v>
      </c>
      <c r="M284" s="118">
        <f t="shared" si="17"/>
        <v>2707179.2986410083</v>
      </c>
      <c r="N284" s="132">
        <v>309663.83033774997</v>
      </c>
      <c r="O284" s="118">
        <v>321346.01530833333</v>
      </c>
      <c r="P284" s="118">
        <v>129110.36017506667</v>
      </c>
      <c r="Q284" s="118">
        <v>121679.94754686668</v>
      </c>
      <c r="R284" s="118">
        <v>103300.97166666668</v>
      </c>
      <c r="S284" s="118">
        <v>140.61833333333334</v>
      </c>
      <c r="T284" s="118">
        <v>1749.5131657500003</v>
      </c>
      <c r="U284" s="118">
        <v>1620.3473173000002</v>
      </c>
      <c r="V284" s="118">
        <v>0</v>
      </c>
      <c r="W284" s="118">
        <f t="shared" si="18"/>
        <v>988611.60385106667</v>
      </c>
      <c r="X284" s="118">
        <v>1708602.4399999997</v>
      </c>
      <c r="Y284" s="133">
        <f t="shared" si="19"/>
        <v>2697214.0438510664</v>
      </c>
    </row>
    <row r="285" spans="1:25" s="115" customFormat="1" ht="13" x14ac:dyDescent="0.3">
      <c r="A285" s="115">
        <v>280</v>
      </c>
      <c r="B285" s="115" t="s">
        <v>40</v>
      </c>
      <c r="C285" s="132">
        <v>1138232.1107536091</v>
      </c>
      <c r="D285" s="118">
        <v>399646.25261478248</v>
      </c>
      <c r="E285" s="118">
        <v>185504.31282940003</v>
      </c>
      <c r="F285" s="118">
        <v>203694.78000000003</v>
      </c>
      <c r="G285" s="118">
        <v>278.2208333333333</v>
      </c>
      <c r="H285" s="118">
        <v>3328.8356087499997</v>
      </c>
      <c r="I285" s="118">
        <v>3369.759955033333</v>
      </c>
      <c r="J285" s="118">
        <v>0</v>
      </c>
      <c r="K285" s="118">
        <f t="shared" si="16"/>
        <v>1934054.2725949085</v>
      </c>
      <c r="L285" s="118">
        <v>3315745.6716666669</v>
      </c>
      <c r="M285" s="118">
        <f t="shared" si="17"/>
        <v>5249799.9442615751</v>
      </c>
      <c r="N285" s="132">
        <v>589203.90274874994</v>
      </c>
      <c r="O285" s="118">
        <v>632582.59571666678</v>
      </c>
      <c r="P285" s="118">
        <v>274245.21821480006</v>
      </c>
      <c r="Q285" s="118">
        <v>185504.31282940003</v>
      </c>
      <c r="R285" s="118">
        <v>203694.78000000003</v>
      </c>
      <c r="S285" s="118">
        <v>278.2208333333333</v>
      </c>
      <c r="T285" s="118">
        <v>3328.8356087499997</v>
      </c>
      <c r="U285" s="118">
        <v>3369.759955033333</v>
      </c>
      <c r="V285" s="118">
        <v>0</v>
      </c>
      <c r="W285" s="118">
        <f t="shared" si="18"/>
        <v>1892207.6259067336</v>
      </c>
      <c r="X285" s="118">
        <v>3315745.6716666669</v>
      </c>
      <c r="Y285" s="133">
        <f t="shared" si="19"/>
        <v>5207953.2975734007</v>
      </c>
    </row>
    <row r="286" spans="1:25" s="115" customFormat="1" ht="13" x14ac:dyDescent="0.3">
      <c r="A286" s="115">
        <v>281</v>
      </c>
      <c r="B286" s="115" t="s">
        <v>40</v>
      </c>
      <c r="C286" s="132">
        <v>525241.5294131689</v>
      </c>
      <c r="D286" s="118">
        <v>179095.94469869763</v>
      </c>
      <c r="E286" s="118">
        <v>118802.18526413332</v>
      </c>
      <c r="F286" s="118">
        <v>91342.772499999977</v>
      </c>
      <c r="G286" s="118">
        <v>120.58499999999999</v>
      </c>
      <c r="H286" s="118">
        <v>1522.4836159999998</v>
      </c>
      <c r="I286" s="118">
        <v>1517.6529167000001</v>
      </c>
      <c r="J286" s="118">
        <v>0</v>
      </c>
      <c r="K286" s="118">
        <f t="shared" si="16"/>
        <v>917643.15340869979</v>
      </c>
      <c r="L286" s="118">
        <v>1496687.0558333334</v>
      </c>
      <c r="M286" s="118">
        <f t="shared" si="17"/>
        <v>2414330.2092420333</v>
      </c>
      <c r="N286" s="132">
        <v>269479.60003199999</v>
      </c>
      <c r="O286" s="118">
        <v>292070.24229166674</v>
      </c>
      <c r="P286" s="118">
        <v>122566.40758693333</v>
      </c>
      <c r="Q286" s="118">
        <v>118802.18526413332</v>
      </c>
      <c r="R286" s="118">
        <v>91342.772499999977</v>
      </c>
      <c r="S286" s="118">
        <v>120.58499999999999</v>
      </c>
      <c r="T286" s="118">
        <v>1522.4836159999998</v>
      </c>
      <c r="U286" s="118">
        <v>1517.6529167000001</v>
      </c>
      <c r="V286" s="118">
        <v>0</v>
      </c>
      <c r="W286" s="118">
        <f t="shared" si="18"/>
        <v>897421.92920743336</v>
      </c>
      <c r="X286" s="118">
        <v>1496687.0558333334</v>
      </c>
      <c r="Y286" s="133">
        <f t="shared" si="19"/>
        <v>2394108.9850407667</v>
      </c>
    </row>
    <row r="287" spans="1:25" s="115" customFormat="1" ht="13" x14ac:dyDescent="0.3">
      <c r="A287" s="115">
        <v>282</v>
      </c>
      <c r="B287" s="115" t="s">
        <v>40</v>
      </c>
      <c r="C287" s="132">
        <v>688582.75774053519</v>
      </c>
      <c r="D287" s="118">
        <v>236115.86418543142</v>
      </c>
      <c r="E287" s="118">
        <v>135972.62998120001</v>
      </c>
      <c r="F287" s="118">
        <v>124405.3716666667</v>
      </c>
      <c r="G287" s="118">
        <v>177.98416666666662</v>
      </c>
      <c r="H287" s="118">
        <v>2005.0958037999999</v>
      </c>
      <c r="I287" s="118">
        <v>2049.1393327999999</v>
      </c>
      <c r="J287" s="118">
        <v>0</v>
      </c>
      <c r="K287" s="118">
        <f t="shared" si="16"/>
        <v>1189308.8428770998</v>
      </c>
      <c r="L287" s="118">
        <v>2016320.2883333333</v>
      </c>
      <c r="M287" s="118">
        <f t="shared" si="17"/>
        <v>3205629.1312104333</v>
      </c>
      <c r="N287" s="132">
        <v>354901.95727259998</v>
      </c>
      <c r="O287" s="118">
        <v>382789.96387499996</v>
      </c>
      <c r="P287" s="118">
        <v>161611.52845039996</v>
      </c>
      <c r="Q287" s="118">
        <v>135972.62998120001</v>
      </c>
      <c r="R287" s="118">
        <v>124405.3716666667</v>
      </c>
      <c r="S287" s="118">
        <v>177.98416666666662</v>
      </c>
      <c r="T287" s="118">
        <v>2005.0958037999999</v>
      </c>
      <c r="U287" s="118">
        <v>2049.1393327999999</v>
      </c>
      <c r="V287" s="118">
        <v>0</v>
      </c>
      <c r="W287" s="118">
        <f t="shared" si="18"/>
        <v>1163913.6705491333</v>
      </c>
      <c r="X287" s="118">
        <v>2016320.2883333333</v>
      </c>
      <c r="Y287" s="133">
        <f t="shared" si="19"/>
        <v>3180233.9588824669</v>
      </c>
    </row>
    <row r="288" spans="1:25" s="115" customFormat="1" ht="13" x14ac:dyDescent="0.3">
      <c r="A288" s="115">
        <v>283</v>
      </c>
      <c r="B288" s="115" t="s">
        <v>40</v>
      </c>
      <c r="C288" s="132">
        <v>494541.04373965849</v>
      </c>
      <c r="D288" s="118">
        <v>186778.79874404988</v>
      </c>
      <c r="E288" s="118">
        <v>122022.08000000002</v>
      </c>
      <c r="F288" s="118">
        <v>85711.473333333328</v>
      </c>
      <c r="G288" s="118">
        <v>114.86166666666668</v>
      </c>
      <c r="H288" s="118">
        <v>1397.31072245</v>
      </c>
      <c r="I288" s="118">
        <v>1459.3667218666667</v>
      </c>
      <c r="J288" s="118">
        <v>0</v>
      </c>
      <c r="K288" s="118">
        <f t="shared" si="16"/>
        <v>892024.93492802524</v>
      </c>
      <c r="L288" s="118">
        <v>1391094.175</v>
      </c>
      <c r="M288" s="118">
        <f t="shared" si="17"/>
        <v>2283119.1099280254</v>
      </c>
      <c r="N288" s="132">
        <v>247323.99787364996</v>
      </c>
      <c r="O288" s="118">
        <v>275430.6372</v>
      </c>
      <c r="P288" s="118">
        <v>129888.36000000003</v>
      </c>
      <c r="Q288" s="118">
        <v>122022.08000000002</v>
      </c>
      <c r="R288" s="118">
        <v>85711.473333333328</v>
      </c>
      <c r="S288" s="118">
        <v>114.86166666666668</v>
      </c>
      <c r="T288" s="118">
        <v>1397.31072245</v>
      </c>
      <c r="U288" s="118">
        <v>1459.3667218666667</v>
      </c>
      <c r="V288" s="118">
        <v>0</v>
      </c>
      <c r="W288" s="118">
        <f t="shared" si="18"/>
        <v>863348.08751796663</v>
      </c>
      <c r="X288" s="118">
        <v>1391094.175</v>
      </c>
      <c r="Y288" s="133">
        <f t="shared" si="19"/>
        <v>2254442.2625179668</v>
      </c>
    </row>
    <row r="289" spans="1:25" s="115" customFormat="1" ht="13" x14ac:dyDescent="0.3">
      <c r="A289" s="115">
        <v>284</v>
      </c>
      <c r="B289" s="115" t="s">
        <v>40</v>
      </c>
      <c r="C289" s="132">
        <v>57107.892452957749</v>
      </c>
      <c r="D289" s="118">
        <v>36051.341127042251</v>
      </c>
      <c r="E289" s="118">
        <v>52946.652000000002</v>
      </c>
      <c r="F289" s="118">
        <v>11796.201666666666</v>
      </c>
      <c r="G289" s="118">
        <v>16.119166666666665</v>
      </c>
      <c r="H289" s="118">
        <v>205.29381600000002</v>
      </c>
      <c r="I289" s="118">
        <v>387.29506666666674</v>
      </c>
      <c r="J289" s="118">
        <v>0</v>
      </c>
      <c r="K289" s="118">
        <f t="shared" si="16"/>
        <v>158510.795296</v>
      </c>
      <c r="L289" s="118">
        <v>197437.78916666665</v>
      </c>
      <c r="M289" s="118">
        <f t="shared" si="17"/>
        <v>355948.58446266665</v>
      </c>
      <c r="N289" s="132">
        <v>36337.005431999991</v>
      </c>
      <c r="O289" s="118">
        <v>31281.245800000001</v>
      </c>
      <c r="P289" s="118">
        <v>25768.511999999992</v>
      </c>
      <c r="Q289" s="118">
        <v>52946.652000000002</v>
      </c>
      <c r="R289" s="118">
        <v>11796.201666666666</v>
      </c>
      <c r="S289" s="118">
        <v>16.119166666666665</v>
      </c>
      <c r="T289" s="118">
        <v>205.29381600000002</v>
      </c>
      <c r="U289" s="118">
        <v>387.29506666666674</v>
      </c>
      <c r="V289" s="118">
        <v>0</v>
      </c>
      <c r="W289" s="118">
        <f t="shared" si="18"/>
        <v>158738.32494799999</v>
      </c>
      <c r="X289" s="118">
        <v>197437.78916666665</v>
      </c>
      <c r="Y289" s="133">
        <f t="shared" si="19"/>
        <v>356176.11411466665</v>
      </c>
    </row>
    <row r="290" spans="1:25" s="115" customFormat="1" ht="13" x14ac:dyDescent="0.3">
      <c r="A290" s="115">
        <v>285</v>
      </c>
      <c r="B290" s="115" t="s">
        <v>40</v>
      </c>
      <c r="C290" s="132">
        <v>68092.365383070428</v>
      </c>
      <c r="D290" s="118">
        <v>40215.935850929578</v>
      </c>
      <c r="E290" s="118">
        <v>55616.733319999999</v>
      </c>
      <c r="F290" s="118">
        <v>13111.538333333336</v>
      </c>
      <c r="G290" s="118">
        <v>25.445833333333329</v>
      </c>
      <c r="H290" s="118">
        <v>272.71534079999998</v>
      </c>
      <c r="I290" s="118">
        <v>317.39407333333332</v>
      </c>
      <c r="J290" s="118">
        <v>0</v>
      </c>
      <c r="K290" s="118">
        <f t="shared" si="16"/>
        <v>177652.1281348</v>
      </c>
      <c r="L290" s="118">
        <v>250195.68583333338</v>
      </c>
      <c r="M290" s="118">
        <f t="shared" si="17"/>
        <v>427847.81396813341</v>
      </c>
      <c r="N290" s="132">
        <v>48270.615321600002</v>
      </c>
      <c r="O290" s="118">
        <v>36964.583183333329</v>
      </c>
      <c r="P290" s="118">
        <v>28271.645919999999</v>
      </c>
      <c r="Q290" s="118">
        <v>55616.733319999999</v>
      </c>
      <c r="R290" s="118">
        <v>13111.538333333336</v>
      </c>
      <c r="S290" s="118">
        <v>25.445833333333329</v>
      </c>
      <c r="T290" s="118">
        <v>272.71534079999998</v>
      </c>
      <c r="U290" s="118">
        <v>317.39407333333332</v>
      </c>
      <c r="V290" s="118">
        <v>0</v>
      </c>
      <c r="W290" s="118">
        <f t="shared" si="18"/>
        <v>182850.6713257333</v>
      </c>
      <c r="X290" s="118">
        <v>250195.68583333338</v>
      </c>
      <c r="Y290" s="133">
        <f t="shared" si="19"/>
        <v>433046.35715906671</v>
      </c>
    </row>
    <row r="291" spans="1:25" s="115" customFormat="1" ht="13" x14ac:dyDescent="0.3">
      <c r="A291" s="115">
        <v>286</v>
      </c>
      <c r="B291" s="115" t="s">
        <v>40</v>
      </c>
      <c r="C291" s="132">
        <v>533511.6686162746</v>
      </c>
      <c r="D291" s="118">
        <v>175611.27355437537</v>
      </c>
      <c r="E291" s="118">
        <v>117314.90160659999</v>
      </c>
      <c r="F291" s="118">
        <v>94945.026666666672</v>
      </c>
      <c r="G291" s="118">
        <v>128.36083333333332</v>
      </c>
      <c r="H291" s="118">
        <v>1584.8928152999997</v>
      </c>
      <c r="I291" s="118">
        <v>1491.1176493333332</v>
      </c>
      <c r="J291" s="118">
        <v>0</v>
      </c>
      <c r="K291" s="118">
        <f t="shared" si="16"/>
        <v>924587.24174188334</v>
      </c>
      <c r="L291" s="118">
        <v>1557957.4724999999</v>
      </c>
      <c r="M291" s="118">
        <f t="shared" si="17"/>
        <v>2482544.7142418833</v>
      </c>
      <c r="N291" s="132">
        <v>280526.02830810001</v>
      </c>
      <c r="O291" s="118">
        <v>296210.13419999997</v>
      </c>
      <c r="P291" s="118">
        <v>119184.3652972</v>
      </c>
      <c r="Q291" s="118">
        <v>117314.90160659999</v>
      </c>
      <c r="R291" s="118">
        <v>94945.026666666672</v>
      </c>
      <c r="S291" s="118">
        <v>128.36083333333332</v>
      </c>
      <c r="T291" s="118">
        <v>1584.8928152999997</v>
      </c>
      <c r="U291" s="118">
        <v>1491.1176493333332</v>
      </c>
      <c r="V291" s="118">
        <v>0</v>
      </c>
      <c r="W291" s="118">
        <f t="shared" si="18"/>
        <v>911384.82737653353</v>
      </c>
      <c r="X291" s="118">
        <v>1557957.4724999999</v>
      </c>
      <c r="Y291" s="133">
        <f t="shared" si="19"/>
        <v>2469342.2998765334</v>
      </c>
    </row>
    <row r="292" spans="1:25" s="115" customFormat="1" ht="13" x14ac:dyDescent="0.3">
      <c r="A292" s="115">
        <v>287</v>
      </c>
      <c r="B292" s="115" t="s">
        <v>40</v>
      </c>
      <c r="C292" s="132">
        <v>794149.44192777819</v>
      </c>
      <c r="D292" s="118">
        <v>271362.34512388014</v>
      </c>
      <c r="E292" s="118">
        <v>146841.05488046669</v>
      </c>
      <c r="F292" s="118">
        <v>134379.89749999999</v>
      </c>
      <c r="G292" s="118">
        <v>172.33083333333332</v>
      </c>
      <c r="H292" s="118">
        <v>2249.9847023499997</v>
      </c>
      <c r="I292" s="118">
        <v>2336.9655174333334</v>
      </c>
      <c r="J292" s="118">
        <v>0</v>
      </c>
      <c r="K292" s="118">
        <f t="shared" si="16"/>
        <v>1351492.0204852419</v>
      </c>
      <c r="L292" s="118">
        <v>2207747.7166666668</v>
      </c>
      <c r="M292" s="118">
        <f t="shared" si="17"/>
        <v>3559239.7371519087</v>
      </c>
      <c r="N292" s="132">
        <v>398247.29231594998</v>
      </c>
      <c r="O292" s="118">
        <v>442221.81766666676</v>
      </c>
      <c r="P292" s="118">
        <v>186326.0289062667</v>
      </c>
      <c r="Q292" s="118">
        <v>146841.05488046669</v>
      </c>
      <c r="R292" s="118">
        <v>134379.89749999999</v>
      </c>
      <c r="S292" s="118">
        <v>172.33083333333332</v>
      </c>
      <c r="T292" s="118">
        <v>2249.9847023499997</v>
      </c>
      <c r="U292" s="118">
        <v>2336.9655174333334</v>
      </c>
      <c r="V292" s="118">
        <v>0</v>
      </c>
      <c r="W292" s="118">
        <f t="shared" si="18"/>
        <v>1312775.3723224669</v>
      </c>
      <c r="X292" s="118">
        <v>2207747.7166666668</v>
      </c>
      <c r="Y292" s="133">
        <f t="shared" si="19"/>
        <v>3520523.0889891339</v>
      </c>
    </row>
    <row r="293" spans="1:25" s="115" customFormat="1" ht="13" x14ac:dyDescent="0.3">
      <c r="A293" s="115">
        <v>288</v>
      </c>
      <c r="B293" s="115" t="s">
        <v>40</v>
      </c>
      <c r="C293" s="132">
        <v>1138632.5299608521</v>
      </c>
      <c r="D293" s="118">
        <v>389451.45776826452</v>
      </c>
      <c r="E293" s="118">
        <v>181797.15622379995</v>
      </c>
      <c r="F293" s="118">
        <v>203846.83</v>
      </c>
      <c r="G293" s="118">
        <v>263.86666666666667</v>
      </c>
      <c r="H293" s="118">
        <v>3376.2637092999998</v>
      </c>
      <c r="I293" s="118">
        <v>3183.6471481000003</v>
      </c>
      <c r="J293" s="118">
        <v>0</v>
      </c>
      <c r="K293" s="118">
        <f t="shared" si="16"/>
        <v>1920551.7514769833</v>
      </c>
      <c r="L293" s="118">
        <v>3321254.2424999997</v>
      </c>
      <c r="M293" s="118">
        <f t="shared" si="17"/>
        <v>5241805.9939769832</v>
      </c>
      <c r="N293" s="132">
        <v>597598.67654609994</v>
      </c>
      <c r="O293" s="118">
        <v>632252.90395833342</v>
      </c>
      <c r="P293" s="118">
        <v>265815.24565960001</v>
      </c>
      <c r="Q293" s="118">
        <v>181797.15622379995</v>
      </c>
      <c r="R293" s="118">
        <v>203846.83</v>
      </c>
      <c r="S293" s="118">
        <v>263.86666666666667</v>
      </c>
      <c r="T293" s="118">
        <v>3376.2637092999998</v>
      </c>
      <c r="U293" s="118">
        <v>3183.6471481000003</v>
      </c>
      <c r="V293" s="118">
        <v>0</v>
      </c>
      <c r="W293" s="118">
        <f t="shared" si="18"/>
        <v>1888134.5899119</v>
      </c>
      <c r="X293" s="118">
        <v>3321254.2424999997</v>
      </c>
      <c r="Y293" s="133">
        <f t="shared" si="19"/>
        <v>5209388.8324119002</v>
      </c>
    </row>
    <row r="294" spans="1:25" s="115" customFormat="1" ht="13" x14ac:dyDescent="0.3">
      <c r="A294" s="115">
        <v>289</v>
      </c>
      <c r="B294" s="115" t="s">
        <v>40</v>
      </c>
      <c r="C294" s="132">
        <v>484818.64671016904</v>
      </c>
      <c r="D294" s="118">
        <v>173964.24088709767</v>
      </c>
      <c r="E294" s="118">
        <v>117518.45358506664</v>
      </c>
      <c r="F294" s="118">
        <v>87217.823333333319</v>
      </c>
      <c r="G294" s="118">
        <v>126.505</v>
      </c>
      <c r="H294" s="118">
        <v>1424.1558011999998</v>
      </c>
      <c r="I294" s="118">
        <v>1490.0904705333332</v>
      </c>
      <c r="J294" s="118">
        <v>0</v>
      </c>
      <c r="K294" s="118">
        <f t="shared" si="16"/>
        <v>866559.91578739998</v>
      </c>
      <c r="L294" s="118">
        <v>1423527.2033333331</v>
      </c>
      <c r="M294" s="118">
        <f t="shared" si="17"/>
        <v>2290087.1191207329</v>
      </c>
      <c r="N294" s="132">
        <v>252075.57681239999</v>
      </c>
      <c r="O294" s="118">
        <v>269367.39563333342</v>
      </c>
      <c r="P294" s="118">
        <v>119647.23691946664</v>
      </c>
      <c r="Q294" s="118">
        <v>117518.45358506664</v>
      </c>
      <c r="R294" s="118">
        <v>87217.823333333319</v>
      </c>
      <c r="S294" s="118">
        <v>126.505</v>
      </c>
      <c r="T294" s="118">
        <v>1424.1558011999998</v>
      </c>
      <c r="U294" s="118">
        <v>1490.0904705333332</v>
      </c>
      <c r="V294" s="118">
        <v>0</v>
      </c>
      <c r="W294" s="118">
        <f t="shared" si="18"/>
        <v>848867.2375553333</v>
      </c>
      <c r="X294" s="118">
        <v>1423527.2033333331</v>
      </c>
      <c r="Y294" s="133">
        <f t="shared" si="19"/>
        <v>2272394.4408886665</v>
      </c>
    </row>
    <row r="295" spans="1:25" s="115" customFormat="1" ht="13" x14ac:dyDescent="0.3">
      <c r="A295" s="115">
        <v>290</v>
      </c>
      <c r="B295" s="115" t="s">
        <v>40</v>
      </c>
      <c r="C295" s="132">
        <v>1160785.6886159719</v>
      </c>
      <c r="D295" s="118">
        <v>424726.87866519485</v>
      </c>
      <c r="E295" s="118">
        <v>193674.5</v>
      </c>
      <c r="F295" s="118">
        <v>208701.90833333335</v>
      </c>
      <c r="G295" s="118">
        <v>282.20666666666665</v>
      </c>
      <c r="H295" s="118">
        <v>3411.5024914000001</v>
      </c>
      <c r="I295" s="118">
        <v>3325.5537121999992</v>
      </c>
      <c r="J295" s="118">
        <v>0</v>
      </c>
      <c r="K295" s="118">
        <f t="shared" si="16"/>
        <v>1994908.238484767</v>
      </c>
      <c r="L295" s="118">
        <v>3383627.0516666663</v>
      </c>
      <c r="M295" s="118">
        <f t="shared" si="17"/>
        <v>5378535.2901514331</v>
      </c>
      <c r="N295" s="132">
        <v>603835.94097779994</v>
      </c>
      <c r="O295" s="118">
        <v>644917.48909166665</v>
      </c>
      <c r="P295" s="118">
        <v>292824</v>
      </c>
      <c r="Q295" s="118">
        <v>193674.5</v>
      </c>
      <c r="R295" s="118">
        <v>208701.90833333335</v>
      </c>
      <c r="S295" s="118">
        <v>282.20666666666665</v>
      </c>
      <c r="T295" s="118">
        <v>3411.5024914000001</v>
      </c>
      <c r="U295" s="118">
        <v>3325.5537121999992</v>
      </c>
      <c r="V295" s="118">
        <v>0</v>
      </c>
      <c r="W295" s="118">
        <f t="shared" si="18"/>
        <v>1950973.1012730668</v>
      </c>
      <c r="X295" s="118">
        <v>3383627.0516666663</v>
      </c>
      <c r="Y295" s="133">
        <f t="shared" si="19"/>
        <v>5334600.1529397331</v>
      </c>
    </row>
    <row r="296" spans="1:25" s="115" customFormat="1" ht="13" x14ac:dyDescent="0.3">
      <c r="A296" s="115">
        <v>291</v>
      </c>
      <c r="B296" s="115" t="s">
        <v>40</v>
      </c>
      <c r="C296" s="132">
        <v>526501.94610807055</v>
      </c>
      <c r="D296" s="118">
        <v>191009.70916092957</v>
      </c>
      <c r="E296" s="118">
        <v>122674.32040000001</v>
      </c>
      <c r="F296" s="118">
        <v>96441.18</v>
      </c>
      <c r="G296" s="118">
        <v>136.25583333333336</v>
      </c>
      <c r="H296" s="118">
        <v>1563.6103608000001</v>
      </c>
      <c r="I296" s="118">
        <v>1621.9789413333338</v>
      </c>
      <c r="J296" s="118">
        <v>0</v>
      </c>
      <c r="K296" s="118">
        <f t="shared" si="16"/>
        <v>939949.00080446678</v>
      </c>
      <c r="L296" s="118">
        <v>1568151.3116666665</v>
      </c>
      <c r="M296" s="118">
        <f t="shared" si="17"/>
        <v>2508100.3124711332</v>
      </c>
      <c r="N296" s="132">
        <v>276759.03386159998</v>
      </c>
      <c r="O296" s="118">
        <v>292323.75507499999</v>
      </c>
      <c r="P296" s="118">
        <v>131371.53679999997</v>
      </c>
      <c r="Q296" s="118">
        <v>122674.32040000001</v>
      </c>
      <c r="R296" s="118">
        <v>96441.18</v>
      </c>
      <c r="S296" s="118">
        <v>136.25583333333336</v>
      </c>
      <c r="T296" s="118">
        <v>1563.6103608000001</v>
      </c>
      <c r="U296" s="118">
        <v>1621.9789413333338</v>
      </c>
      <c r="V296" s="118">
        <v>0</v>
      </c>
      <c r="W296" s="118">
        <f t="shared" si="18"/>
        <v>922891.67127206677</v>
      </c>
      <c r="X296" s="118">
        <v>1568151.3116666665</v>
      </c>
      <c r="Y296" s="133">
        <f t="shared" si="19"/>
        <v>2491042.9829387334</v>
      </c>
    </row>
    <row r="297" spans="1:25" s="115" customFormat="1" ht="13" x14ac:dyDescent="0.3">
      <c r="A297" s="115">
        <v>292</v>
      </c>
      <c r="B297" s="115" t="s">
        <v>40</v>
      </c>
      <c r="C297" s="132">
        <v>103231.57186369014</v>
      </c>
      <c r="D297" s="118">
        <v>48933.942289809864</v>
      </c>
      <c r="E297" s="118">
        <v>60933.99</v>
      </c>
      <c r="F297" s="118">
        <v>23240.104166666668</v>
      </c>
      <c r="G297" s="118">
        <v>30.573333333333327</v>
      </c>
      <c r="H297" s="118">
        <v>437.40148619999997</v>
      </c>
      <c r="I297" s="118">
        <v>392.03219999999993</v>
      </c>
      <c r="J297" s="118">
        <v>0</v>
      </c>
      <c r="K297" s="118">
        <f t="shared" si="16"/>
        <v>237199.61533969996</v>
      </c>
      <c r="L297" s="118">
        <v>392531.93416666664</v>
      </c>
      <c r="M297" s="118">
        <f t="shared" si="17"/>
        <v>629731.5495063666</v>
      </c>
      <c r="N297" s="132">
        <v>77420.063057399995</v>
      </c>
      <c r="O297" s="118">
        <v>55754.30204166667</v>
      </c>
      <c r="P297" s="118">
        <v>33256.44</v>
      </c>
      <c r="Q297" s="118">
        <v>60933.99</v>
      </c>
      <c r="R297" s="118">
        <v>23240.104166666668</v>
      </c>
      <c r="S297" s="118">
        <v>30.573333333333327</v>
      </c>
      <c r="T297" s="118">
        <v>437.40148619999997</v>
      </c>
      <c r="U297" s="118">
        <v>392.03219999999993</v>
      </c>
      <c r="V297" s="118">
        <v>0</v>
      </c>
      <c r="W297" s="118">
        <f t="shared" si="18"/>
        <v>251464.90628526662</v>
      </c>
      <c r="X297" s="118">
        <v>392531.93416666664</v>
      </c>
      <c r="Y297" s="133">
        <f t="shared" si="19"/>
        <v>643996.84045193321</v>
      </c>
    </row>
    <row r="298" spans="1:25" s="115" customFormat="1" ht="13" x14ac:dyDescent="0.3">
      <c r="A298" s="115">
        <v>293</v>
      </c>
      <c r="B298" s="115" t="s">
        <v>40</v>
      </c>
      <c r="C298" s="132">
        <v>145695.08218499998</v>
      </c>
      <c r="D298" s="118">
        <v>91835.753732500001</v>
      </c>
      <c r="E298" s="118">
        <v>85126.621999999988</v>
      </c>
      <c r="F298" s="118">
        <v>34502.125000000007</v>
      </c>
      <c r="G298" s="118">
        <v>33.111666666666672</v>
      </c>
      <c r="H298" s="118">
        <v>670.60430099999996</v>
      </c>
      <c r="I298" s="118">
        <v>885.85933333333332</v>
      </c>
      <c r="J298" s="118">
        <v>0</v>
      </c>
      <c r="K298" s="118">
        <f t="shared" si="16"/>
        <v>358749.15821849997</v>
      </c>
      <c r="L298" s="118">
        <v>580979.47916666663</v>
      </c>
      <c r="M298" s="118">
        <f t="shared" si="17"/>
        <v>939728.6373851666</v>
      </c>
      <c r="N298" s="132">
        <v>118696.96127700001</v>
      </c>
      <c r="O298" s="118">
        <v>78052.320800000001</v>
      </c>
      <c r="P298" s="118">
        <v>64041.770799999998</v>
      </c>
      <c r="Q298" s="118">
        <v>85126.621999999988</v>
      </c>
      <c r="R298" s="118">
        <v>34502.125000000007</v>
      </c>
      <c r="S298" s="118">
        <v>33.111666666666672</v>
      </c>
      <c r="T298" s="118">
        <v>670.60430099999996</v>
      </c>
      <c r="U298" s="118">
        <v>885.85933333333332</v>
      </c>
      <c r="V298" s="118">
        <v>0</v>
      </c>
      <c r="W298" s="118">
        <f t="shared" si="18"/>
        <v>382009.37517800002</v>
      </c>
      <c r="X298" s="118">
        <v>580979.47916666663</v>
      </c>
      <c r="Y298" s="133">
        <f t="shared" si="19"/>
        <v>962988.8543446667</v>
      </c>
    </row>
    <row r="299" spans="1:25" s="115" customFormat="1" ht="13" x14ac:dyDescent="0.3">
      <c r="A299" s="115">
        <v>294</v>
      </c>
      <c r="B299" s="115" t="s">
        <v>40</v>
      </c>
      <c r="C299" s="132">
        <v>126423.63113351411</v>
      </c>
      <c r="D299" s="118">
        <v>53653.628077069247</v>
      </c>
      <c r="E299" s="118">
        <v>42208.656146666668</v>
      </c>
      <c r="F299" s="118">
        <v>25207.0425</v>
      </c>
      <c r="G299" s="118">
        <v>41.93</v>
      </c>
      <c r="H299" s="118">
        <v>408.08655569999996</v>
      </c>
      <c r="I299" s="118">
        <v>467.28942749999993</v>
      </c>
      <c r="J299" s="118">
        <v>0</v>
      </c>
      <c r="K299" s="118">
        <f t="shared" si="16"/>
        <v>248410.26384045003</v>
      </c>
      <c r="L299" s="118">
        <v>410204.18666666676</v>
      </c>
      <c r="M299" s="118">
        <f t="shared" si="17"/>
        <v>658614.45050711674</v>
      </c>
      <c r="N299" s="132">
        <v>72231.32035889999</v>
      </c>
      <c r="O299" s="118">
        <v>69803.196283333338</v>
      </c>
      <c r="P299" s="118">
        <v>37238.832843333337</v>
      </c>
      <c r="Q299" s="118">
        <v>42208.656146666668</v>
      </c>
      <c r="R299" s="118">
        <v>25207.0425</v>
      </c>
      <c r="S299" s="118">
        <v>41.93</v>
      </c>
      <c r="T299" s="118">
        <v>408.08655569999996</v>
      </c>
      <c r="U299" s="118">
        <v>467.28942749999993</v>
      </c>
      <c r="V299" s="118">
        <v>0</v>
      </c>
      <c r="W299" s="118">
        <f t="shared" si="18"/>
        <v>247606.35411543335</v>
      </c>
      <c r="X299" s="118">
        <v>410204.18666666676</v>
      </c>
      <c r="Y299" s="133">
        <f t="shared" si="19"/>
        <v>657810.54078210006</v>
      </c>
    </row>
    <row r="300" spans="1:25" s="115" customFormat="1" ht="13" x14ac:dyDescent="0.3">
      <c r="A300" s="115">
        <v>295</v>
      </c>
      <c r="B300" s="115" t="s">
        <v>40</v>
      </c>
      <c r="C300" s="132">
        <v>795523.63308356341</v>
      </c>
      <c r="D300" s="118">
        <v>274925.05990950327</v>
      </c>
      <c r="E300" s="118">
        <v>147227.69849959997</v>
      </c>
      <c r="F300" s="118">
        <v>145283.2175</v>
      </c>
      <c r="G300" s="118">
        <v>190.77083333333329</v>
      </c>
      <c r="H300" s="118">
        <v>2424.1396168000006</v>
      </c>
      <c r="I300" s="118">
        <v>2262.6434338666668</v>
      </c>
      <c r="J300" s="118">
        <v>0</v>
      </c>
      <c r="K300" s="118">
        <f t="shared" si="16"/>
        <v>1367837.1628766665</v>
      </c>
      <c r="L300" s="118">
        <v>2371003.7574999998</v>
      </c>
      <c r="M300" s="118">
        <f t="shared" si="17"/>
        <v>3738840.9203766664</v>
      </c>
      <c r="N300" s="132">
        <v>429072.71217359992</v>
      </c>
      <c r="O300" s="118">
        <v>440954.41017500003</v>
      </c>
      <c r="P300" s="118">
        <v>187205.2459032</v>
      </c>
      <c r="Q300" s="118">
        <v>147227.69849959997</v>
      </c>
      <c r="R300" s="118">
        <v>145283.2175</v>
      </c>
      <c r="S300" s="118">
        <v>190.77083333333329</v>
      </c>
      <c r="T300" s="118">
        <v>2424.1396168000006</v>
      </c>
      <c r="U300" s="118">
        <v>2262.6434338666668</v>
      </c>
      <c r="V300" s="118">
        <v>0</v>
      </c>
      <c r="W300" s="118">
        <f t="shared" si="18"/>
        <v>1354620.8381353999</v>
      </c>
      <c r="X300" s="118">
        <v>2371003.7574999998</v>
      </c>
      <c r="Y300" s="133">
        <f t="shared" si="19"/>
        <v>3725624.5956353997</v>
      </c>
    </row>
    <row r="301" spans="1:25" s="115" customFormat="1" ht="13" x14ac:dyDescent="0.3">
      <c r="A301" s="115">
        <v>296</v>
      </c>
      <c r="B301" s="115" t="s">
        <v>40</v>
      </c>
      <c r="C301" s="132">
        <v>1197.8283149295773</v>
      </c>
      <c r="D301" s="118">
        <v>8609.1167984037547</v>
      </c>
      <c r="E301" s="118">
        <v>3300.0134166666667</v>
      </c>
      <c r="F301" s="118">
        <v>188.4725</v>
      </c>
      <c r="G301" s="118">
        <v>0.27666666666666667</v>
      </c>
      <c r="H301" s="118">
        <v>6.9238959999999992</v>
      </c>
      <c r="I301" s="118">
        <v>159.64986666666667</v>
      </c>
      <c r="J301" s="118">
        <v>0</v>
      </c>
      <c r="K301" s="118">
        <f t="shared" si="16"/>
        <v>13462.281459333331</v>
      </c>
      <c r="L301" s="118">
        <v>4549.5725000000002</v>
      </c>
      <c r="M301" s="118">
        <f t="shared" si="17"/>
        <v>18011.853959333333</v>
      </c>
      <c r="N301" s="132">
        <v>1225.5295919999999</v>
      </c>
      <c r="O301" s="118">
        <v>624.86573333333331</v>
      </c>
      <c r="P301" s="118">
        <v>6609.7658666666657</v>
      </c>
      <c r="Q301" s="118">
        <v>3300.0134166666667</v>
      </c>
      <c r="R301" s="118">
        <v>188.4725</v>
      </c>
      <c r="S301" s="118">
        <v>0.27666666666666667</v>
      </c>
      <c r="T301" s="118">
        <v>6.9238959999999992</v>
      </c>
      <c r="U301" s="118">
        <v>159.64986666666667</v>
      </c>
      <c r="V301" s="118">
        <v>0</v>
      </c>
      <c r="W301" s="118">
        <f t="shared" si="18"/>
        <v>12115.497538</v>
      </c>
      <c r="X301" s="118">
        <v>4549.5725000000002</v>
      </c>
      <c r="Y301" s="133">
        <f t="shared" si="19"/>
        <v>16665.070037999998</v>
      </c>
    </row>
    <row r="302" spans="1:25" s="115" customFormat="1" ht="13" x14ac:dyDescent="0.3">
      <c r="A302" s="115">
        <v>297</v>
      </c>
      <c r="B302" s="115" t="s">
        <v>40</v>
      </c>
      <c r="C302" s="132">
        <v>237150.33072646477</v>
      </c>
      <c r="D302" s="118">
        <v>98029.788610535208</v>
      </c>
      <c r="E302" s="118">
        <v>87489.300000000032</v>
      </c>
      <c r="F302" s="118">
        <v>46826.874166666676</v>
      </c>
      <c r="G302" s="118">
        <v>66.100833333333327</v>
      </c>
      <c r="H302" s="118">
        <v>809.19567840000002</v>
      </c>
      <c r="I302" s="118">
        <v>789.03432000000009</v>
      </c>
      <c r="J302" s="118">
        <v>0</v>
      </c>
      <c r="K302" s="118">
        <f t="shared" si="16"/>
        <v>471160.62433539995</v>
      </c>
      <c r="L302" s="118">
        <v>771416.31333333312</v>
      </c>
      <c r="M302" s="118">
        <f t="shared" si="17"/>
        <v>1242576.9376687331</v>
      </c>
      <c r="N302" s="132">
        <v>143227.63507679998</v>
      </c>
      <c r="O302" s="118">
        <v>130417.935925</v>
      </c>
      <c r="P302" s="118">
        <v>67349.52</v>
      </c>
      <c r="Q302" s="118">
        <v>87489.300000000032</v>
      </c>
      <c r="R302" s="118">
        <v>46826.874166666676</v>
      </c>
      <c r="S302" s="118">
        <v>66.100833333333327</v>
      </c>
      <c r="T302" s="118">
        <v>809.19567840000002</v>
      </c>
      <c r="U302" s="118">
        <v>789.03432000000009</v>
      </c>
      <c r="V302" s="118">
        <v>0</v>
      </c>
      <c r="W302" s="118">
        <f t="shared" si="18"/>
        <v>476975.59600020002</v>
      </c>
      <c r="X302" s="118">
        <v>771416.31333333312</v>
      </c>
      <c r="Y302" s="133">
        <f t="shared" si="19"/>
        <v>1248391.9093335331</v>
      </c>
    </row>
    <row r="303" spans="1:25" s="115" customFormat="1" ht="13" x14ac:dyDescent="0.3">
      <c r="A303" s="115">
        <v>298</v>
      </c>
      <c r="B303" s="115" t="s">
        <v>40</v>
      </c>
      <c r="C303" s="132">
        <v>816084.37290824298</v>
      </c>
      <c r="D303" s="118">
        <v>288703.801414382</v>
      </c>
      <c r="E303" s="118">
        <v>152385.50241333334</v>
      </c>
      <c r="F303" s="118">
        <v>138433.74249999999</v>
      </c>
      <c r="G303" s="118">
        <v>190.9991666666667</v>
      </c>
      <c r="H303" s="118">
        <v>2329.1043071500003</v>
      </c>
      <c r="I303" s="118">
        <v>2420.9029949999999</v>
      </c>
      <c r="J303" s="118">
        <v>0</v>
      </c>
      <c r="K303" s="118">
        <f t="shared" si="16"/>
        <v>1400548.4257047749</v>
      </c>
      <c r="L303" s="118">
        <v>2292560.4791666665</v>
      </c>
      <c r="M303" s="118">
        <f t="shared" si="17"/>
        <v>3693108.9048714414</v>
      </c>
      <c r="N303" s="132">
        <v>412251.46236555005</v>
      </c>
      <c r="O303" s="118">
        <v>454233.64127500006</v>
      </c>
      <c r="P303" s="118">
        <v>198933.95069333332</v>
      </c>
      <c r="Q303" s="118">
        <v>152385.50241333334</v>
      </c>
      <c r="R303" s="118">
        <v>138433.74249999999</v>
      </c>
      <c r="S303" s="118">
        <v>190.9991666666667</v>
      </c>
      <c r="T303" s="118">
        <v>2329.1043071500003</v>
      </c>
      <c r="U303" s="118">
        <v>2420.9029949999999</v>
      </c>
      <c r="V303" s="118">
        <v>0</v>
      </c>
      <c r="W303" s="118">
        <f t="shared" si="18"/>
        <v>1361179.3057160333</v>
      </c>
      <c r="X303" s="118">
        <v>2292560.4791666665</v>
      </c>
      <c r="Y303" s="133">
        <f t="shared" si="19"/>
        <v>3653739.7848827001</v>
      </c>
    </row>
    <row r="304" spans="1:25" s="115" customFormat="1" ht="13" x14ac:dyDescent="0.3">
      <c r="A304" s="115">
        <v>299</v>
      </c>
      <c r="B304" s="115" t="s">
        <v>40</v>
      </c>
      <c r="C304" s="132">
        <v>594603.73798961611</v>
      </c>
      <c r="D304" s="118">
        <v>193751.98689442547</v>
      </c>
      <c r="E304" s="118">
        <v>122840.75599566667</v>
      </c>
      <c r="F304" s="118">
        <v>103073.90250000001</v>
      </c>
      <c r="G304" s="118">
        <v>119.48833333333334</v>
      </c>
      <c r="H304" s="118">
        <v>1725.1864786499998</v>
      </c>
      <c r="I304" s="118">
        <v>1730.1430201666665</v>
      </c>
      <c r="J304" s="118">
        <v>0</v>
      </c>
      <c r="K304" s="118">
        <f t="shared" si="16"/>
        <v>1017845.2012118581</v>
      </c>
      <c r="L304" s="118">
        <v>1680761.4949999999</v>
      </c>
      <c r="M304" s="118">
        <f t="shared" si="17"/>
        <v>2698606.6962118577</v>
      </c>
      <c r="N304" s="132">
        <v>305358.00672104995</v>
      </c>
      <c r="O304" s="118">
        <v>330620.71426666662</v>
      </c>
      <c r="P304" s="118">
        <v>131750.00678466668</v>
      </c>
      <c r="Q304" s="118">
        <v>122840.75599566667</v>
      </c>
      <c r="R304" s="118">
        <v>103073.90250000001</v>
      </c>
      <c r="S304" s="118">
        <v>119.48833333333334</v>
      </c>
      <c r="T304" s="118">
        <v>1725.1864786499998</v>
      </c>
      <c r="U304" s="118">
        <v>1730.1430201666665</v>
      </c>
      <c r="V304" s="118">
        <v>0</v>
      </c>
      <c r="W304" s="118">
        <f t="shared" si="18"/>
        <v>997218.20410019974</v>
      </c>
      <c r="X304" s="118">
        <v>1680761.4949999999</v>
      </c>
      <c r="Y304" s="133">
        <f t="shared" si="19"/>
        <v>2677979.6991001996</v>
      </c>
    </row>
    <row r="305" spans="1:25" s="115" customFormat="1" ht="13" x14ac:dyDescent="0.3">
      <c r="A305" s="115">
        <v>300</v>
      </c>
      <c r="B305" s="115" t="s">
        <v>43</v>
      </c>
      <c r="C305" s="132">
        <v>121484.32380371372</v>
      </c>
      <c r="D305" s="118">
        <v>44001.175372207101</v>
      </c>
      <c r="E305" s="118">
        <v>57569.491200000011</v>
      </c>
      <c r="F305" s="118">
        <v>21868.148333333334</v>
      </c>
      <c r="G305" s="118">
        <v>29.746666666666666</v>
      </c>
      <c r="H305" s="118">
        <v>375.01220490499992</v>
      </c>
      <c r="I305" s="118">
        <v>349.53290500000003</v>
      </c>
      <c r="J305" s="118">
        <v>0</v>
      </c>
      <c r="K305" s="118">
        <f t="shared" si="16"/>
        <v>245677.43048582587</v>
      </c>
      <c r="L305" s="118">
        <v>363377.72499999992</v>
      </c>
      <c r="M305" s="118">
        <f t="shared" si="17"/>
        <v>609055.15548582585</v>
      </c>
      <c r="N305" s="132">
        <v>66377.160268184976</v>
      </c>
      <c r="O305" s="118">
        <v>67280.530308333327</v>
      </c>
      <c r="P305" s="118">
        <v>30102.307199999996</v>
      </c>
      <c r="Q305" s="118">
        <v>57569.491200000011</v>
      </c>
      <c r="R305" s="118">
        <v>21868.148333333334</v>
      </c>
      <c r="S305" s="118">
        <v>29.746666666666666</v>
      </c>
      <c r="T305" s="118">
        <v>375.01220490499992</v>
      </c>
      <c r="U305" s="118">
        <v>349.53290500000003</v>
      </c>
      <c r="V305" s="118">
        <v>0</v>
      </c>
      <c r="W305" s="118">
        <f t="shared" si="18"/>
        <v>243951.92908642333</v>
      </c>
      <c r="X305" s="118">
        <v>363377.72499999992</v>
      </c>
      <c r="Y305" s="133">
        <f t="shared" si="19"/>
        <v>607329.65408642322</v>
      </c>
    </row>
    <row r="306" spans="1:25" s="115" customFormat="1" ht="13" x14ac:dyDescent="0.3">
      <c r="A306" s="115">
        <v>301</v>
      </c>
      <c r="B306" s="115" t="s">
        <v>43</v>
      </c>
      <c r="C306" s="132">
        <v>48859.245135239093</v>
      </c>
      <c r="D306" s="118">
        <v>38798.862970165079</v>
      </c>
      <c r="E306" s="118">
        <v>55530.265800000016</v>
      </c>
      <c r="F306" s="118">
        <v>10048.851666666667</v>
      </c>
      <c r="G306" s="118">
        <v>14.317499999999997</v>
      </c>
      <c r="H306" s="118">
        <v>178.65303308499998</v>
      </c>
      <c r="I306" s="118">
        <v>151.47433900000001</v>
      </c>
      <c r="J306" s="118">
        <v>0</v>
      </c>
      <c r="K306" s="118">
        <f t="shared" si="16"/>
        <v>153581.67044415584</v>
      </c>
      <c r="L306" s="118">
        <v>168215.48083333333</v>
      </c>
      <c r="M306" s="118">
        <f t="shared" si="17"/>
        <v>321797.15127748915</v>
      </c>
      <c r="N306" s="132">
        <v>31621.586856045</v>
      </c>
      <c r="O306" s="118">
        <v>26727.036208333331</v>
      </c>
      <c r="P306" s="118">
        <v>28190.584800000008</v>
      </c>
      <c r="Q306" s="118">
        <v>55530.265800000016</v>
      </c>
      <c r="R306" s="118">
        <v>10048.851666666667</v>
      </c>
      <c r="S306" s="118">
        <v>14.317499999999997</v>
      </c>
      <c r="T306" s="118">
        <v>178.65303308499998</v>
      </c>
      <c r="U306" s="118">
        <v>151.47433900000001</v>
      </c>
      <c r="V306" s="118">
        <v>0</v>
      </c>
      <c r="W306" s="118">
        <f t="shared" si="18"/>
        <v>152462.77020313003</v>
      </c>
      <c r="X306" s="118">
        <v>168215.48083333333</v>
      </c>
      <c r="Y306" s="133">
        <f t="shared" si="19"/>
        <v>320678.25103646336</v>
      </c>
    </row>
    <row r="307" spans="1:25" s="115" customFormat="1" ht="13" x14ac:dyDescent="0.3">
      <c r="A307" s="115">
        <v>302</v>
      </c>
      <c r="B307" s="115" t="s">
        <v>43</v>
      </c>
      <c r="C307" s="132">
        <v>40032.148555408799</v>
      </c>
      <c r="D307" s="118">
        <v>28946.796603020364</v>
      </c>
      <c r="E307" s="118">
        <v>47435.987871666664</v>
      </c>
      <c r="F307" s="118">
        <v>9499.1716666666671</v>
      </c>
      <c r="G307" s="118">
        <v>12.218333333333335</v>
      </c>
      <c r="H307" s="118">
        <v>172.955787515</v>
      </c>
      <c r="I307" s="118">
        <v>249.10335166666664</v>
      </c>
      <c r="J307" s="118">
        <v>0</v>
      </c>
      <c r="K307" s="118">
        <f t="shared" si="16"/>
        <v>126348.38216927749</v>
      </c>
      <c r="L307" s="118">
        <v>159802.4591666667</v>
      </c>
      <c r="M307" s="118">
        <f t="shared" si="17"/>
        <v>286150.84133594419</v>
      </c>
      <c r="N307" s="132">
        <v>30613.174390154993</v>
      </c>
      <c r="O307" s="118">
        <v>21581.122983333331</v>
      </c>
      <c r="P307" s="118">
        <v>20602.403313333332</v>
      </c>
      <c r="Q307" s="118">
        <v>47435.987871666664</v>
      </c>
      <c r="R307" s="118">
        <v>9499.1716666666671</v>
      </c>
      <c r="S307" s="118">
        <v>12.218333333333335</v>
      </c>
      <c r="T307" s="118">
        <v>172.955787515</v>
      </c>
      <c r="U307" s="118">
        <v>249.10335166666664</v>
      </c>
      <c r="V307" s="118">
        <v>0</v>
      </c>
      <c r="W307" s="118">
        <f t="shared" si="18"/>
        <v>130166.13769767</v>
      </c>
      <c r="X307" s="118">
        <v>159802.4591666667</v>
      </c>
      <c r="Y307" s="133">
        <f t="shared" si="19"/>
        <v>289968.59686433669</v>
      </c>
    </row>
    <row r="308" spans="1:25" s="115" customFormat="1" ht="13" x14ac:dyDescent="0.3">
      <c r="A308" s="115">
        <v>303</v>
      </c>
      <c r="B308" s="115" t="s">
        <v>43</v>
      </c>
      <c r="C308" s="132">
        <v>50457.501373366562</v>
      </c>
      <c r="D308" s="118">
        <v>19773.924779229284</v>
      </c>
      <c r="E308" s="118">
        <v>37155</v>
      </c>
      <c r="F308" s="118">
        <v>9223.9208333333318</v>
      </c>
      <c r="G308" s="118">
        <v>12.920833333333334</v>
      </c>
      <c r="H308" s="118">
        <v>162.29380251500001</v>
      </c>
      <c r="I308" s="118">
        <v>162.82919466666667</v>
      </c>
      <c r="J308" s="118">
        <v>0</v>
      </c>
      <c r="K308" s="118">
        <f t="shared" si="16"/>
        <v>116948.3908164442</v>
      </c>
      <c r="L308" s="118">
        <v>154994.13166666662</v>
      </c>
      <c r="M308" s="118">
        <f t="shared" si="17"/>
        <v>271942.52248311084</v>
      </c>
      <c r="N308" s="132">
        <v>28726.003045154997</v>
      </c>
      <c r="O308" s="118">
        <v>27866.383766666666</v>
      </c>
      <c r="P308" s="118">
        <v>13595.399999999996</v>
      </c>
      <c r="Q308" s="118">
        <v>37155</v>
      </c>
      <c r="R308" s="118">
        <v>9223.9208333333318</v>
      </c>
      <c r="S308" s="118">
        <v>12.920833333333334</v>
      </c>
      <c r="T308" s="118">
        <v>162.29380251500001</v>
      </c>
      <c r="U308" s="118">
        <v>162.82919466666667</v>
      </c>
      <c r="V308" s="118">
        <v>0</v>
      </c>
      <c r="W308" s="118">
        <f t="shared" si="18"/>
        <v>116904.75147567001</v>
      </c>
      <c r="X308" s="118">
        <v>154994.13166666662</v>
      </c>
      <c r="Y308" s="133">
        <f t="shared" si="19"/>
        <v>271898.88314233662</v>
      </c>
    </row>
    <row r="309" spans="1:25" s="115" customFormat="1" ht="13" x14ac:dyDescent="0.3">
      <c r="A309" s="115">
        <v>304</v>
      </c>
      <c r="B309" s="115" t="s">
        <v>43</v>
      </c>
      <c r="C309" s="132">
        <v>113.11584971158453</v>
      </c>
      <c r="D309" s="118">
        <v>2062.2537884579992</v>
      </c>
      <c r="E309" s="118">
        <v>1237.5023798666668</v>
      </c>
      <c r="F309" s="118">
        <v>25.750833333333333</v>
      </c>
      <c r="G309" s="118">
        <v>2.1666666666666667E-2</v>
      </c>
      <c r="H309" s="118">
        <v>0.58265270349999998</v>
      </c>
      <c r="I309" s="118">
        <v>102.8313321</v>
      </c>
      <c r="J309" s="118">
        <v>0</v>
      </c>
      <c r="K309" s="118">
        <f t="shared" si="16"/>
        <v>3542.0585028397509</v>
      </c>
      <c r="L309" s="118">
        <v>499.84583333333336</v>
      </c>
      <c r="M309" s="118">
        <f t="shared" si="17"/>
        <v>4041.9043361730842</v>
      </c>
      <c r="N309" s="132">
        <v>103.1295285195</v>
      </c>
      <c r="O309" s="118">
        <v>59.85863333333333</v>
      </c>
      <c r="P309" s="118">
        <v>1594.9819610666666</v>
      </c>
      <c r="Q309" s="118">
        <v>1237.5023798666668</v>
      </c>
      <c r="R309" s="118">
        <v>25.750833333333333</v>
      </c>
      <c r="S309" s="118">
        <v>2.1666666666666667E-2</v>
      </c>
      <c r="T309" s="118">
        <v>0.58265270349999998</v>
      </c>
      <c r="U309" s="118">
        <v>102.8313321</v>
      </c>
      <c r="V309" s="118">
        <v>0</v>
      </c>
      <c r="W309" s="118">
        <f t="shared" si="18"/>
        <v>3124.658987589667</v>
      </c>
      <c r="X309" s="118">
        <v>499.84583333333336</v>
      </c>
      <c r="Y309" s="133">
        <f t="shared" si="19"/>
        <v>3624.5048209230004</v>
      </c>
    </row>
    <row r="310" spans="1:25" s="115" customFormat="1" ht="13" x14ac:dyDescent="0.3">
      <c r="A310" s="115">
        <v>305</v>
      </c>
      <c r="B310" s="115" t="s">
        <v>43</v>
      </c>
      <c r="C310" s="132">
        <v>1.8018951408450704E-3</v>
      </c>
      <c r="D310" s="118">
        <v>808.11124416569248</v>
      </c>
      <c r="E310" s="118">
        <v>449.22967499999987</v>
      </c>
      <c r="F310" s="118">
        <v>8.3333333333333339E-4</v>
      </c>
      <c r="G310" s="118">
        <v>0</v>
      </c>
      <c r="H310" s="118">
        <v>8.9153000000000005E-5</v>
      </c>
      <c r="I310" s="118">
        <v>15.203736266666667</v>
      </c>
      <c r="J310" s="118">
        <v>0</v>
      </c>
      <c r="K310" s="118">
        <f t="shared" si="16"/>
        <v>1272.5473798138332</v>
      </c>
      <c r="L310" s="118">
        <v>4.6666666666666669E-2</v>
      </c>
      <c r="M310" s="118">
        <f t="shared" si="17"/>
        <v>1272.5940464804999</v>
      </c>
      <c r="N310" s="132">
        <v>1.5780080999999998E-2</v>
      </c>
      <c r="O310" s="118">
        <v>0</v>
      </c>
      <c r="P310" s="118">
        <v>627.4799999999999</v>
      </c>
      <c r="Q310" s="118">
        <v>449.22967499999987</v>
      </c>
      <c r="R310" s="118">
        <v>8.3333333333333339E-4</v>
      </c>
      <c r="S310" s="118">
        <v>0</v>
      </c>
      <c r="T310" s="118">
        <v>8.9153000000000005E-5</v>
      </c>
      <c r="U310" s="118">
        <v>15.203736266666667</v>
      </c>
      <c r="V310" s="118">
        <v>0</v>
      </c>
      <c r="W310" s="118">
        <f t="shared" si="18"/>
        <v>1091.9301138339999</v>
      </c>
      <c r="X310" s="118">
        <v>4.6666666666666669E-2</v>
      </c>
      <c r="Y310" s="133">
        <f t="shared" si="19"/>
        <v>1091.9767805006666</v>
      </c>
    </row>
    <row r="311" spans="1:25" s="115" customFormat="1" ht="13" x14ac:dyDescent="0.3">
      <c r="A311" s="115">
        <v>306</v>
      </c>
      <c r="B311" s="115" t="s">
        <v>43</v>
      </c>
      <c r="C311" s="132">
        <v>336060.12153707742</v>
      </c>
      <c r="D311" s="118">
        <v>118065.70061733919</v>
      </c>
      <c r="E311" s="118">
        <v>74677.156602666684</v>
      </c>
      <c r="F311" s="118">
        <v>56271.572500000002</v>
      </c>
      <c r="G311" s="118">
        <v>74.364999999999995</v>
      </c>
      <c r="H311" s="118">
        <v>934.58730449999985</v>
      </c>
      <c r="I311" s="118">
        <v>1023.5437606666668</v>
      </c>
      <c r="J311" s="118">
        <v>0</v>
      </c>
      <c r="K311" s="118">
        <f t="shared" si="16"/>
        <v>587107.04732224997</v>
      </c>
      <c r="L311" s="118">
        <v>923445.08749999991</v>
      </c>
      <c r="M311" s="118">
        <f t="shared" si="17"/>
        <v>1510552.1348222499</v>
      </c>
      <c r="N311" s="132">
        <v>165421.95289649998</v>
      </c>
      <c r="O311" s="118">
        <v>187344.33049166668</v>
      </c>
      <c r="P311" s="118">
        <v>81548.221878666664</v>
      </c>
      <c r="Q311" s="118">
        <v>74677.156602666684</v>
      </c>
      <c r="R311" s="118">
        <v>56271.572500000002</v>
      </c>
      <c r="S311" s="118">
        <v>74.364999999999995</v>
      </c>
      <c r="T311" s="118">
        <v>934.58730449999985</v>
      </c>
      <c r="U311" s="118">
        <v>1023.5437606666668</v>
      </c>
      <c r="V311" s="118">
        <v>0</v>
      </c>
      <c r="W311" s="118">
        <f t="shared" si="18"/>
        <v>567295.73043466674</v>
      </c>
      <c r="X311" s="118">
        <v>923445.08749999991</v>
      </c>
      <c r="Y311" s="133">
        <f t="shared" si="19"/>
        <v>1490740.8179346668</v>
      </c>
    </row>
    <row r="312" spans="1:25" s="115" customFormat="1" ht="13" x14ac:dyDescent="0.3">
      <c r="A312" s="115">
        <v>307</v>
      </c>
      <c r="B312" s="115" t="s">
        <v>43</v>
      </c>
      <c r="C312" s="132">
        <v>297795.60760010913</v>
      </c>
      <c r="D312" s="118">
        <v>103473.53126309917</v>
      </c>
      <c r="E312" s="118">
        <v>89904.647586666673</v>
      </c>
      <c r="F312" s="118">
        <v>53160.880000000005</v>
      </c>
      <c r="G312" s="118">
        <v>78.169166666666669</v>
      </c>
      <c r="H312" s="118">
        <v>887.21866064999995</v>
      </c>
      <c r="I312" s="118">
        <v>835.17463733333318</v>
      </c>
      <c r="J312" s="118">
        <v>0</v>
      </c>
      <c r="K312" s="118">
        <f t="shared" si="16"/>
        <v>546135.22891452501</v>
      </c>
      <c r="L312" s="118">
        <v>877404.16000000015</v>
      </c>
      <c r="M312" s="118">
        <f t="shared" si="17"/>
        <v>1423539.388914525</v>
      </c>
      <c r="N312" s="132">
        <v>157037.70293504998</v>
      </c>
      <c r="O312" s="118">
        <v>165308.01075833334</v>
      </c>
      <c r="P312" s="118">
        <v>70731.006621333319</v>
      </c>
      <c r="Q312" s="118">
        <v>89904.647586666673</v>
      </c>
      <c r="R312" s="118">
        <v>53160.880000000005</v>
      </c>
      <c r="S312" s="118">
        <v>78.169166666666669</v>
      </c>
      <c r="T312" s="118">
        <v>887.21866064999995</v>
      </c>
      <c r="U312" s="118">
        <v>835.17463733333318</v>
      </c>
      <c r="V312" s="118">
        <v>0</v>
      </c>
      <c r="W312" s="118">
        <f t="shared" si="18"/>
        <v>537942.81036603334</v>
      </c>
      <c r="X312" s="118">
        <v>877404.16000000015</v>
      </c>
      <c r="Y312" s="133">
        <f t="shared" si="19"/>
        <v>1415346.9703660335</v>
      </c>
    </row>
    <row r="313" spans="1:25" s="115" customFormat="1" ht="13" x14ac:dyDescent="0.3">
      <c r="A313" s="115">
        <v>308</v>
      </c>
      <c r="B313" s="115" t="s">
        <v>43</v>
      </c>
      <c r="C313" s="132">
        <v>44020.44172653908</v>
      </c>
      <c r="D313" s="118">
        <v>29175.295902848415</v>
      </c>
      <c r="E313" s="118">
        <v>47722.159500000002</v>
      </c>
      <c r="F313" s="118">
        <v>9018.0841666666674</v>
      </c>
      <c r="G313" s="118">
        <v>11.5075</v>
      </c>
      <c r="H313" s="118">
        <v>164.571388665</v>
      </c>
      <c r="I313" s="118">
        <v>148.59363299999998</v>
      </c>
      <c r="J313" s="118">
        <v>0</v>
      </c>
      <c r="K313" s="118">
        <f t="shared" si="16"/>
        <v>130260.65381771918</v>
      </c>
      <c r="L313" s="118">
        <v>151200.26583333331</v>
      </c>
      <c r="M313" s="118">
        <f t="shared" si="17"/>
        <v>281460.91965105251</v>
      </c>
      <c r="N313" s="132">
        <v>29129.135793705002</v>
      </c>
      <c r="O313" s="118">
        <v>24036.995483333329</v>
      </c>
      <c r="P313" s="118">
        <v>20870.681999999997</v>
      </c>
      <c r="Q313" s="118">
        <v>47722.159500000002</v>
      </c>
      <c r="R313" s="118">
        <v>9018.0841666666674</v>
      </c>
      <c r="S313" s="118">
        <v>11.5075</v>
      </c>
      <c r="T313" s="118">
        <v>164.571388665</v>
      </c>
      <c r="U313" s="118">
        <v>148.59363299999998</v>
      </c>
      <c r="V313" s="118">
        <v>0</v>
      </c>
      <c r="W313" s="118">
        <f t="shared" si="18"/>
        <v>131101.72946537001</v>
      </c>
      <c r="X313" s="118">
        <v>151200.26583333331</v>
      </c>
      <c r="Y313" s="133">
        <f t="shared" si="19"/>
        <v>282301.99529870332</v>
      </c>
    </row>
    <row r="314" spans="1:25" s="115" customFormat="1" ht="13" x14ac:dyDescent="0.3">
      <c r="A314" s="115">
        <v>309</v>
      </c>
      <c r="B314" s="115" t="s">
        <v>43</v>
      </c>
      <c r="C314" s="132">
        <v>237118.18132877816</v>
      </c>
      <c r="D314" s="118">
        <v>81541.08091734683</v>
      </c>
      <c r="E314" s="118">
        <v>78628.149173333324</v>
      </c>
      <c r="F314" s="118">
        <v>44737.056666666664</v>
      </c>
      <c r="G314" s="118">
        <v>59.97</v>
      </c>
      <c r="H314" s="118">
        <v>772.51123895000001</v>
      </c>
      <c r="I314" s="118">
        <v>686.4851523333333</v>
      </c>
      <c r="J314" s="118">
        <v>0</v>
      </c>
      <c r="K314" s="118">
        <f t="shared" si="16"/>
        <v>443543.43447740824</v>
      </c>
      <c r="L314" s="118">
        <v>743670.16333333345</v>
      </c>
      <c r="M314" s="118">
        <f t="shared" si="17"/>
        <v>1187213.5978107417</v>
      </c>
      <c r="N314" s="132">
        <v>136734.48929415</v>
      </c>
      <c r="O314" s="118">
        <v>130836.89421666665</v>
      </c>
      <c r="P314" s="118">
        <v>54943.908842666657</v>
      </c>
      <c r="Q314" s="118">
        <v>78628.149173333324</v>
      </c>
      <c r="R314" s="118">
        <v>44737.056666666664</v>
      </c>
      <c r="S314" s="118">
        <v>59.97</v>
      </c>
      <c r="T314" s="118">
        <v>772.51123895000001</v>
      </c>
      <c r="U314" s="118">
        <v>686.4851523333333</v>
      </c>
      <c r="V314" s="118">
        <v>0</v>
      </c>
      <c r="W314" s="118">
        <f t="shared" si="18"/>
        <v>447399.4645847666</v>
      </c>
      <c r="X314" s="118">
        <v>743670.16333333345</v>
      </c>
      <c r="Y314" s="133">
        <f t="shared" si="19"/>
        <v>1191069.6279181</v>
      </c>
    </row>
    <row r="315" spans="1:25" s="115" customFormat="1" ht="13" x14ac:dyDescent="0.3">
      <c r="A315" s="115">
        <v>310</v>
      </c>
      <c r="B315" s="115" t="s">
        <v>43</v>
      </c>
      <c r="C315" s="132">
        <v>390086.3259507324</v>
      </c>
      <c r="D315" s="118">
        <v>182548.34028860097</v>
      </c>
      <c r="E315" s="118">
        <v>120651.57799999999</v>
      </c>
      <c r="F315" s="118">
        <v>75518.637499999997</v>
      </c>
      <c r="G315" s="118">
        <v>97.50333333333333</v>
      </c>
      <c r="H315" s="118">
        <v>1381.7722591999998</v>
      </c>
      <c r="I315" s="118">
        <v>1198.523229666667</v>
      </c>
      <c r="J315" s="118">
        <v>0</v>
      </c>
      <c r="K315" s="118">
        <f t="shared" si="16"/>
        <v>771482.6805615332</v>
      </c>
      <c r="L315" s="118">
        <v>1274316.2983333333</v>
      </c>
      <c r="M315" s="118">
        <f t="shared" si="17"/>
        <v>2045798.9788948665</v>
      </c>
      <c r="N315" s="132">
        <v>244573.68987839998</v>
      </c>
      <c r="O315" s="118">
        <v>213917.5487833333</v>
      </c>
      <c r="P315" s="118">
        <v>126771.87599999999</v>
      </c>
      <c r="Q315" s="118">
        <v>120651.57799999999</v>
      </c>
      <c r="R315" s="118">
        <v>75518.637499999997</v>
      </c>
      <c r="S315" s="118">
        <v>97.50333333333333</v>
      </c>
      <c r="T315" s="118">
        <v>1381.7722591999998</v>
      </c>
      <c r="U315" s="118">
        <v>1198.523229666667</v>
      </c>
      <c r="V315" s="118">
        <v>0</v>
      </c>
      <c r="W315" s="118">
        <f t="shared" si="18"/>
        <v>784111.12898393313</v>
      </c>
      <c r="X315" s="118">
        <v>1274316.2983333333</v>
      </c>
      <c r="Y315" s="133">
        <f t="shared" si="19"/>
        <v>2058427.4273172664</v>
      </c>
    </row>
    <row r="316" spans="1:25" s="115" customFormat="1" ht="13" x14ac:dyDescent="0.3">
      <c r="A316" s="115">
        <v>311</v>
      </c>
      <c r="B316" s="115" t="s">
        <v>43</v>
      </c>
      <c r="C316" s="132">
        <v>371990.12071834499</v>
      </c>
      <c r="D316" s="118">
        <v>120321.84292007161</v>
      </c>
      <c r="E316" s="118">
        <v>96763.093626666683</v>
      </c>
      <c r="F316" s="118">
        <v>69146.070000000007</v>
      </c>
      <c r="G316" s="118">
        <v>94.234166666666667</v>
      </c>
      <c r="H316" s="118">
        <v>1208.4169865000001</v>
      </c>
      <c r="I316" s="118">
        <v>1079.5403936666667</v>
      </c>
      <c r="J316" s="118">
        <v>0</v>
      </c>
      <c r="K316" s="118">
        <f t="shared" si="16"/>
        <v>660603.31881191675</v>
      </c>
      <c r="L316" s="118">
        <v>1151652.7766666666</v>
      </c>
      <c r="M316" s="118">
        <f t="shared" si="17"/>
        <v>1812256.0954785834</v>
      </c>
      <c r="N316" s="132">
        <v>213889.80661049997</v>
      </c>
      <c r="O316" s="118">
        <v>205298.16629166668</v>
      </c>
      <c r="P316" s="118">
        <v>80332.831077333336</v>
      </c>
      <c r="Q316" s="118">
        <v>96763.093626666683</v>
      </c>
      <c r="R316" s="118">
        <v>69146.070000000007</v>
      </c>
      <c r="S316" s="118">
        <v>94.234166666666667</v>
      </c>
      <c r="T316" s="118">
        <v>1208.4169865000001</v>
      </c>
      <c r="U316" s="118">
        <v>1079.5403936666667</v>
      </c>
      <c r="V316" s="118">
        <v>0</v>
      </c>
      <c r="W316" s="118">
        <f t="shared" si="18"/>
        <v>667812.15915299999</v>
      </c>
      <c r="X316" s="118">
        <v>1151652.7766666666</v>
      </c>
      <c r="Y316" s="133">
        <f t="shared" si="19"/>
        <v>1819464.9358196666</v>
      </c>
    </row>
    <row r="317" spans="1:25" s="115" customFormat="1" ht="13" x14ac:dyDescent="0.3">
      <c r="A317" s="115">
        <v>312</v>
      </c>
      <c r="B317" s="115" t="s">
        <v>43</v>
      </c>
      <c r="C317" s="132">
        <v>94597.650924610571</v>
      </c>
      <c r="D317" s="118">
        <v>50796.570383064427</v>
      </c>
      <c r="E317" s="118">
        <v>63834.420000000006</v>
      </c>
      <c r="F317" s="118">
        <v>17649.014166666668</v>
      </c>
      <c r="G317" s="118">
        <v>27.810833333333335</v>
      </c>
      <c r="H317" s="118">
        <v>319.94286680999994</v>
      </c>
      <c r="I317" s="118">
        <v>323.61163500000004</v>
      </c>
      <c r="J317" s="118">
        <v>0</v>
      </c>
      <c r="K317" s="118">
        <f t="shared" si="16"/>
        <v>227549.02080948499</v>
      </c>
      <c r="L317" s="118">
        <v>297333.08750000002</v>
      </c>
      <c r="M317" s="118">
        <f t="shared" si="17"/>
        <v>524882.10830948502</v>
      </c>
      <c r="N317" s="132">
        <v>56629.887425369998</v>
      </c>
      <c r="O317" s="118">
        <v>52056.727891666669</v>
      </c>
      <c r="P317" s="118">
        <v>35975.520000000011</v>
      </c>
      <c r="Q317" s="118">
        <v>63834.420000000006</v>
      </c>
      <c r="R317" s="118">
        <v>17649.014166666668</v>
      </c>
      <c r="S317" s="118">
        <v>27.810833333333335</v>
      </c>
      <c r="T317" s="118">
        <v>319.94286680999994</v>
      </c>
      <c r="U317" s="118">
        <v>323.61163500000004</v>
      </c>
      <c r="V317" s="118">
        <v>0</v>
      </c>
      <c r="W317" s="118">
        <f t="shared" si="18"/>
        <v>226816.93481884667</v>
      </c>
      <c r="X317" s="118">
        <v>297333.08750000002</v>
      </c>
      <c r="Y317" s="133">
        <f t="shared" si="19"/>
        <v>524150.02231884666</v>
      </c>
    </row>
    <row r="318" spans="1:25" s="115" customFormat="1" ht="13" x14ac:dyDescent="0.3">
      <c r="A318" s="115">
        <v>313</v>
      </c>
      <c r="B318" s="115" t="s">
        <v>43</v>
      </c>
      <c r="C318" s="132">
        <v>266411.07668477466</v>
      </c>
      <c r="D318" s="118">
        <v>114537.21714989199</v>
      </c>
      <c r="E318" s="118">
        <v>95861.139819999997</v>
      </c>
      <c r="F318" s="118">
        <v>52129.610833333332</v>
      </c>
      <c r="G318" s="118">
        <v>70.007500000000007</v>
      </c>
      <c r="H318" s="118">
        <v>910.43968240000004</v>
      </c>
      <c r="I318" s="118">
        <v>938.30940333333331</v>
      </c>
      <c r="J318" s="118">
        <v>0</v>
      </c>
      <c r="K318" s="118">
        <f t="shared" si="16"/>
        <v>530857.80107373325</v>
      </c>
      <c r="L318" s="118">
        <v>867237.37583333335</v>
      </c>
      <c r="M318" s="118">
        <f t="shared" si="17"/>
        <v>1398095.1769070667</v>
      </c>
      <c r="N318" s="132">
        <v>161147.82378479998</v>
      </c>
      <c r="O318" s="118">
        <v>146492.79462499998</v>
      </c>
      <c r="P318" s="118">
        <v>79070.095747999992</v>
      </c>
      <c r="Q318" s="118">
        <v>95861.139819999997</v>
      </c>
      <c r="R318" s="118">
        <v>52129.610833333332</v>
      </c>
      <c r="S318" s="118">
        <v>70.007500000000007</v>
      </c>
      <c r="T318" s="118">
        <v>910.43968240000004</v>
      </c>
      <c r="U318" s="118">
        <v>938.30940333333331</v>
      </c>
      <c r="V318" s="118">
        <v>0</v>
      </c>
      <c r="W318" s="118">
        <f t="shared" si="18"/>
        <v>536620.22139686649</v>
      </c>
      <c r="X318" s="118">
        <v>867237.37583333335</v>
      </c>
      <c r="Y318" s="133">
        <f t="shared" si="19"/>
        <v>1403857.5972301997</v>
      </c>
    </row>
    <row r="319" spans="1:25" s="115" customFormat="1" ht="13" x14ac:dyDescent="0.3">
      <c r="A319" s="115">
        <v>314</v>
      </c>
      <c r="B319" s="115" t="s">
        <v>43</v>
      </c>
      <c r="C319" s="132">
        <v>122051.65395635455</v>
      </c>
      <c r="D319" s="118">
        <v>70736.024363316261</v>
      </c>
      <c r="E319" s="118">
        <v>75089.099999999991</v>
      </c>
      <c r="F319" s="118">
        <v>25428.344166666666</v>
      </c>
      <c r="G319" s="118">
        <v>36.470833333333331</v>
      </c>
      <c r="H319" s="118">
        <v>455.49355740499988</v>
      </c>
      <c r="I319" s="118">
        <v>368.53372466666661</v>
      </c>
      <c r="J319" s="118">
        <v>0</v>
      </c>
      <c r="K319" s="118">
        <f t="shared" si="16"/>
        <v>294165.62060174253</v>
      </c>
      <c r="L319" s="118">
        <v>427395.97333333333</v>
      </c>
      <c r="M319" s="118">
        <f t="shared" si="17"/>
        <v>721561.59393507591</v>
      </c>
      <c r="N319" s="132">
        <v>80622.35966068499</v>
      </c>
      <c r="O319" s="118">
        <v>66654.830308333345</v>
      </c>
      <c r="P319" s="118">
        <v>49989.24</v>
      </c>
      <c r="Q319" s="118">
        <v>75089.099999999991</v>
      </c>
      <c r="R319" s="118">
        <v>25428.344166666666</v>
      </c>
      <c r="S319" s="118">
        <v>36.470833333333331</v>
      </c>
      <c r="T319" s="118">
        <v>455.49355740499988</v>
      </c>
      <c r="U319" s="118">
        <v>368.53372466666661</v>
      </c>
      <c r="V319" s="118">
        <v>0</v>
      </c>
      <c r="W319" s="118">
        <f t="shared" si="18"/>
        <v>298644.37225109001</v>
      </c>
      <c r="X319" s="118">
        <v>427395.97333333333</v>
      </c>
      <c r="Y319" s="133">
        <f t="shared" si="19"/>
        <v>726040.34558442328</v>
      </c>
    </row>
    <row r="320" spans="1:25" s="115" customFormat="1" ht="13" x14ac:dyDescent="0.3">
      <c r="A320" s="115">
        <v>315</v>
      </c>
      <c r="B320" s="115" t="s">
        <v>43</v>
      </c>
      <c r="C320" s="132">
        <v>155493.98951278449</v>
      </c>
      <c r="D320" s="118">
        <v>65021.731870732154</v>
      </c>
      <c r="E320" s="118">
        <v>71802.300000000017</v>
      </c>
      <c r="F320" s="118">
        <v>28346.171666666665</v>
      </c>
      <c r="G320" s="118">
        <v>42.652500000000003</v>
      </c>
      <c r="H320" s="118">
        <v>470.67388341999987</v>
      </c>
      <c r="I320" s="118">
        <v>460.85085666666663</v>
      </c>
      <c r="J320" s="118">
        <v>0</v>
      </c>
      <c r="K320" s="118">
        <f t="shared" si="16"/>
        <v>321638.37029027008</v>
      </c>
      <c r="L320" s="118">
        <v>465933.20916666667</v>
      </c>
      <c r="M320" s="118">
        <f t="shared" si="17"/>
        <v>787571.5794569368</v>
      </c>
      <c r="N320" s="132">
        <v>83309.277365339993</v>
      </c>
      <c r="O320" s="118">
        <v>86227.0913</v>
      </c>
      <c r="P320" s="118">
        <v>45387.719999999994</v>
      </c>
      <c r="Q320" s="118">
        <v>71802.300000000017</v>
      </c>
      <c r="R320" s="118">
        <v>28346.171666666665</v>
      </c>
      <c r="S320" s="118">
        <v>42.652500000000003</v>
      </c>
      <c r="T320" s="118">
        <v>470.67388341999987</v>
      </c>
      <c r="U320" s="118">
        <v>460.85085666666663</v>
      </c>
      <c r="V320" s="118">
        <v>0</v>
      </c>
      <c r="W320" s="118">
        <f t="shared" si="18"/>
        <v>316046.73757209344</v>
      </c>
      <c r="X320" s="118">
        <v>465933.20916666667</v>
      </c>
      <c r="Y320" s="133">
        <f t="shared" si="19"/>
        <v>781979.9467387601</v>
      </c>
    </row>
    <row r="321" spans="1:25" s="115" customFormat="1" ht="13" x14ac:dyDescent="0.3">
      <c r="A321" s="115">
        <v>316</v>
      </c>
      <c r="B321" s="115" t="s">
        <v>43</v>
      </c>
      <c r="C321" s="132">
        <v>110436.51670577748</v>
      </c>
      <c r="D321" s="118">
        <v>46731.061974822536</v>
      </c>
      <c r="E321" s="118">
        <v>59680.950000000004</v>
      </c>
      <c r="F321" s="118">
        <v>21337.275000000001</v>
      </c>
      <c r="G321" s="118">
        <v>28.651666666666671</v>
      </c>
      <c r="H321" s="118">
        <v>385.71214991999994</v>
      </c>
      <c r="I321" s="118">
        <v>331.07161966666666</v>
      </c>
      <c r="J321" s="118">
        <v>0</v>
      </c>
      <c r="K321" s="118">
        <f t="shared" si="16"/>
        <v>238931.23911685336</v>
      </c>
      <c r="L321" s="118">
        <v>365489.00833333336</v>
      </c>
      <c r="M321" s="118">
        <f t="shared" si="17"/>
        <v>604420.24745018675</v>
      </c>
      <c r="N321" s="132">
        <v>68271.050535839982</v>
      </c>
      <c r="O321" s="118">
        <v>60627.149358333329</v>
      </c>
      <c r="P321" s="118">
        <v>32106.059999999994</v>
      </c>
      <c r="Q321" s="118">
        <v>59680.950000000004</v>
      </c>
      <c r="R321" s="118">
        <v>21337.275000000001</v>
      </c>
      <c r="S321" s="118">
        <v>28.651666666666671</v>
      </c>
      <c r="T321" s="118">
        <v>385.71214991999994</v>
      </c>
      <c r="U321" s="118">
        <v>331.07161966666666</v>
      </c>
      <c r="V321" s="118">
        <v>0</v>
      </c>
      <c r="W321" s="118">
        <f t="shared" si="18"/>
        <v>242767.92033042666</v>
      </c>
      <c r="X321" s="118">
        <v>365489.00833333336</v>
      </c>
      <c r="Y321" s="133">
        <f t="shared" si="19"/>
        <v>608256.92866375996</v>
      </c>
    </row>
    <row r="322" spans="1:25" s="115" customFormat="1" ht="13" x14ac:dyDescent="0.3">
      <c r="A322" s="115">
        <v>317</v>
      </c>
      <c r="B322" s="115" t="s">
        <v>43</v>
      </c>
      <c r="C322" s="132">
        <v>412085.21824257396</v>
      </c>
      <c r="D322" s="118">
        <v>168228.41032046772</v>
      </c>
      <c r="E322" s="118">
        <v>114990.47989999999</v>
      </c>
      <c r="F322" s="118">
        <v>76288.142500000002</v>
      </c>
      <c r="G322" s="118">
        <v>107.675</v>
      </c>
      <c r="H322" s="118">
        <v>1303.3894796500001</v>
      </c>
      <c r="I322" s="118">
        <v>1186.9396560000002</v>
      </c>
      <c r="J322" s="118">
        <v>0</v>
      </c>
      <c r="K322" s="118">
        <f t="shared" si="16"/>
        <v>774190.25509869168</v>
      </c>
      <c r="L322" s="118">
        <v>1260845.9224999999</v>
      </c>
      <c r="M322" s="118">
        <f t="shared" si="17"/>
        <v>2035036.1775986915</v>
      </c>
      <c r="N322" s="132">
        <v>230699.93789805003</v>
      </c>
      <c r="O322" s="118">
        <v>227847.45574166669</v>
      </c>
      <c r="P322" s="118">
        <v>116502.12000000004</v>
      </c>
      <c r="Q322" s="118">
        <v>114990.47989999999</v>
      </c>
      <c r="R322" s="118">
        <v>76288.142500000002</v>
      </c>
      <c r="S322" s="118">
        <v>107.675</v>
      </c>
      <c r="T322" s="118">
        <v>1303.3894796500001</v>
      </c>
      <c r="U322" s="118">
        <v>1186.9396560000002</v>
      </c>
      <c r="V322" s="118">
        <v>0</v>
      </c>
      <c r="W322" s="118">
        <f t="shared" si="18"/>
        <v>768926.14017536677</v>
      </c>
      <c r="X322" s="118">
        <v>1260845.9224999999</v>
      </c>
      <c r="Y322" s="133">
        <f t="shared" si="19"/>
        <v>2029772.0626753666</v>
      </c>
    </row>
    <row r="323" spans="1:25" s="115" customFormat="1" ht="13" x14ac:dyDescent="0.3">
      <c r="A323" s="115">
        <v>318</v>
      </c>
      <c r="B323" s="115" t="s">
        <v>43</v>
      </c>
      <c r="C323" s="132">
        <v>59232.415629738163</v>
      </c>
      <c r="D323" s="118">
        <v>29484.268631033498</v>
      </c>
      <c r="E323" s="118">
        <v>39264.760142333333</v>
      </c>
      <c r="F323" s="118">
        <v>8625.2275000000009</v>
      </c>
      <c r="G323" s="118">
        <v>19.655833333333334</v>
      </c>
      <c r="H323" s="118">
        <v>145.54529988599998</v>
      </c>
      <c r="I323" s="118">
        <v>222.75963466666667</v>
      </c>
      <c r="J323" s="118">
        <v>0</v>
      </c>
      <c r="K323" s="118">
        <f t="shared" si="16"/>
        <v>136994.63267099101</v>
      </c>
      <c r="L323" s="118">
        <v>151501.29833333331</v>
      </c>
      <c r="M323" s="118">
        <f t="shared" si="17"/>
        <v>288495.93100432435</v>
      </c>
      <c r="N323" s="132">
        <v>25761.518079821995</v>
      </c>
      <c r="O323" s="118">
        <v>33249.437291666654</v>
      </c>
      <c r="P323" s="118">
        <v>21316.760630666668</v>
      </c>
      <c r="Q323" s="118">
        <v>39264.760142333333</v>
      </c>
      <c r="R323" s="118">
        <v>8625.2275000000009</v>
      </c>
      <c r="S323" s="118">
        <v>19.655833333333334</v>
      </c>
      <c r="T323" s="118">
        <v>145.54529988599998</v>
      </c>
      <c r="U323" s="118">
        <v>222.75963466666667</v>
      </c>
      <c r="V323" s="118">
        <v>0</v>
      </c>
      <c r="W323" s="118">
        <f t="shared" si="18"/>
        <v>128605.66441237465</v>
      </c>
      <c r="X323" s="118">
        <v>151501.29833333331</v>
      </c>
      <c r="Y323" s="133">
        <f t="shared" si="19"/>
        <v>280106.96274570795</v>
      </c>
    </row>
    <row r="324" spans="1:25" s="115" customFormat="1" ht="13" x14ac:dyDescent="0.3">
      <c r="A324" s="115">
        <v>319</v>
      </c>
      <c r="B324" s="115" t="s">
        <v>43</v>
      </c>
      <c r="C324" s="132">
        <v>135079.37701602708</v>
      </c>
      <c r="D324" s="118">
        <v>47460.335842185392</v>
      </c>
      <c r="E324" s="118">
        <v>60093.828804666671</v>
      </c>
      <c r="F324" s="118">
        <v>24138.044166666663</v>
      </c>
      <c r="G324" s="118">
        <v>36.15</v>
      </c>
      <c r="H324" s="118">
        <v>404.49344645499997</v>
      </c>
      <c r="I324" s="118">
        <v>381.62964366666665</v>
      </c>
      <c r="J324" s="118">
        <v>0</v>
      </c>
      <c r="K324" s="118">
        <f t="shared" si="16"/>
        <v>267593.85891966749</v>
      </c>
      <c r="L324" s="118">
        <v>400665.49833333329</v>
      </c>
      <c r="M324" s="118">
        <f t="shared" si="17"/>
        <v>668259.35725300084</v>
      </c>
      <c r="N324" s="132">
        <v>71595.340022534991</v>
      </c>
      <c r="O324" s="118">
        <v>74958.807858333326</v>
      </c>
      <c r="P324" s="118">
        <v>32468.810061333326</v>
      </c>
      <c r="Q324" s="118">
        <v>60093.828804666671</v>
      </c>
      <c r="R324" s="118">
        <v>24138.044166666663</v>
      </c>
      <c r="S324" s="118">
        <v>36.15</v>
      </c>
      <c r="T324" s="118">
        <v>404.49344645499997</v>
      </c>
      <c r="U324" s="118">
        <v>381.62964366666665</v>
      </c>
      <c r="V324" s="118">
        <v>0</v>
      </c>
      <c r="W324" s="118">
        <f t="shared" si="18"/>
        <v>264077.10400365666</v>
      </c>
      <c r="X324" s="118">
        <v>400665.49833333329</v>
      </c>
      <c r="Y324" s="133">
        <f t="shared" si="19"/>
        <v>664742.60233698995</v>
      </c>
    </row>
    <row r="325" spans="1:25" s="115" customFormat="1" ht="13" x14ac:dyDescent="0.3">
      <c r="A325" s="115">
        <v>320</v>
      </c>
      <c r="B325" s="115" t="s">
        <v>43</v>
      </c>
      <c r="C325" s="132">
        <v>29559.672270891901</v>
      </c>
      <c r="D325" s="118">
        <v>18243.165944187265</v>
      </c>
      <c r="E325" s="118">
        <v>36196.94400000001</v>
      </c>
      <c r="F325" s="118">
        <v>5836.605833333334</v>
      </c>
      <c r="G325" s="118">
        <v>9.4591666666666665</v>
      </c>
      <c r="H325" s="118">
        <v>101.760726295</v>
      </c>
      <c r="I325" s="118">
        <v>89.399487666666673</v>
      </c>
      <c r="J325" s="118">
        <v>0</v>
      </c>
      <c r="K325" s="118">
        <f t="shared" si="16"/>
        <v>90037.007429040852</v>
      </c>
      <c r="L325" s="118">
        <v>98327.79333333332</v>
      </c>
      <c r="M325" s="118">
        <f t="shared" si="17"/>
        <v>188364.80076237419</v>
      </c>
      <c r="N325" s="132">
        <v>18011.648554214997</v>
      </c>
      <c r="O325" s="118">
        <v>16245.257666666665</v>
      </c>
      <c r="P325" s="118">
        <v>13062.739199999998</v>
      </c>
      <c r="Q325" s="118">
        <v>36196.94400000001</v>
      </c>
      <c r="R325" s="118">
        <v>5836.605833333334</v>
      </c>
      <c r="S325" s="118">
        <v>9.4591666666666665</v>
      </c>
      <c r="T325" s="118">
        <v>101.760726295</v>
      </c>
      <c r="U325" s="118">
        <v>89.399487666666673</v>
      </c>
      <c r="V325" s="118">
        <v>0</v>
      </c>
      <c r="W325" s="118">
        <f t="shared" si="18"/>
        <v>89553.814634843351</v>
      </c>
      <c r="X325" s="118">
        <v>98327.79333333332</v>
      </c>
      <c r="Y325" s="133">
        <f t="shared" si="19"/>
        <v>187881.60796817666</v>
      </c>
    </row>
    <row r="326" spans="1:25" s="115" customFormat="1" ht="13" x14ac:dyDescent="0.3">
      <c r="A326" s="115">
        <v>321</v>
      </c>
      <c r="B326" s="115" t="s">
        <v>43</v>
      </c>
      <c r="C326" s="132">
        <v>319359.39372132748</v>
      </c>
      <c r="D326" s="118">
        <v>141031.80159329754</v>
      </c>
      <c r="E326" s="118">
        <v>107307.28141666664</v>
      </c>
      <c r="F326" s="118">
        <v>63721.794166666667</v>
      </c>
      <c r="G326" s="118">
        <v>81.754166666666677</v>
      </c>
      <c r="H326" s="118">
        <v>1207.1579055499999</v>
      </c>
      <c r="I326" s="118">
        <v>1083.0298983333334</v>
      </c>
      <c r="J326" s="118">
        <v>0</v>
      </c>
      <c r="K326" s="118">
        <f t="shared" si="16"/>
        <v>633792.21286850842</v>
      </c>
      <c r="L326" s="118">
        <v>1084562.8333333333</v>
      </c>
      <c r="M326" s="118">
        <f t="shared" si="17"/>
        <v>1718355.0462018417</v>
      </c>
      <c r="N326" s="132">
        <v>213666.94928234999</v>
      </c>
      <c r="O326" s="118">
        <v>174225.64358333332</v>
      </c>
      <c r="P326" s="118">
        <v>96427.311166666681</v>
      </c>
      <c r="Q326" s="118">
        <v>107307.28141666664</v>
      </c>
      <c r="R326" s="118">
        <v>63721.794166666667</v>
      </c>
      <c r="S326" s="118">
        <v>81.754166666666677</v>
      </c>
      <c r="T326" s="118">
        <v>1207.1579055499999</v>
      </c>
      <c r="U326" s="118">
        <v>1083.0298983333334</v>
      </c>
      <c r="V326" s="118">
        <v>0</v>
      </c>
      <c r="W326" s="118">
        <f t="shared" si="18"/>
        <v>657720.92158623331</v>
      </c>
      <c r="X326" s="118">
        <v>1084562.8333333333</v>
      </c>
      <c r="Y326" s="133">
        <f t="shared" si="19"/>
        <v>1742283.7549195667</v>
      </c>
    </row>
    <row r="327" spans="1:25" s="115" customFormat="1" ht="13" x14ac:dyDescent="0.3">
      <c r="A327" s="115">
        <v>322</v>
      </c>
      <c r="B327" s="115" t="s">
        <v>43</v>
      </c>
      <c r="C327" s="132">
        <v>564802.54372531699</v>
      </c>
      <c r="D327" s="118">
        <v>186262.72774676641</v>
      </c>
      <c r="E327" s="118">
        <v>118437.87149333332</v>
      </c>
      <c r="F327" s="118">
        <v>115793.495</v>
      </c>
      <c r="G327" s="118">
        <v>148.75833333333333</v>
      </c>
      <c r="H327" s="118">
        <v>2112.4847985000001</v>
      </c>
      <c r="I327" s="118">
        <v>2225.6315266666666</v>
      </c>
      <c r="J327" s="118">
        <v>0</v>
      </c>
      <c r="K327" s="118">
        <f t="shared" ref="K327:K390" si="20">SUM(C327:J327)</f>
        <v>989783.51262391673</v>
      </c>
      <c r="L327" s="118">
        <v>1944139.7299999997</v>
      </c>
      <c r="M327" s="118">
        <f t="shared" ref="M327:M390" si="21">SUM(K327:L327)</f>
        <v>2933923.2426239164</v>
      </c>
      <c r="N327" s="132">
        <v>373909.80933449994</v>
      </c>
      <c r="O327" s="118">
        <v>308394.28601666662</v>
      </c>
      <c r="P327" s="118">
        <v>121737.96805333334</v>
      </c>
      <c r="Q327" s="118">
        <v>118437.87149333332</v>
      </c>
      <c r="R327" s="118">
        <v>115793.495</v>
      </c>
      <c r="S327" s="118">
        <v>148.75833333333333</v>
      </c>
      <c r="T327" s="118">
        <v>2112.4847985000001</v>
      </c>
      <c r="U327" s="118">
        <v>2225.6315266666666</v>
      </c>
      <c r="V327" s="118">
        <v>0</v>
      </c>
      <c r="W327" s="118">
        <f t="shared" ref="W327:W390" si="22">SUM(N327:V327)</f>
        <v>1042760.3045563332</v>
      </c>
      <c r="X327" s="118">
        <v>1944139.7299999997</v>
      </c>
      <c r="Y327" s="133">
        <f t="shared" ref="Y327:Y390" si="23">SUM(W327:X327)</f>
        <v>2986900.034556333</v>
      </c>
    </row>
    <row r="328" spans="1:25" s="115" customFormat="1" ht="13" x14ac:dyDescent="0.3">
      <c r="A328" s="115">
        <v>323</v>
      </c>
      <c r="B328" s="115" t="s">
        <v>43</v>
      </c>
      <c r="C328" s="132">
        <v>402303.60508121131</v>
      </c>
      <c r="D328" s="118">
        <v>148624.61777095537</v>
      </c>
      <c r="E328" s="118">
        <v>110276.23399999995</v>
      </c>
      <c r="F328" s="118">
        <v>68549.434166666659</v>
      </c>
      <c r="G328" s="118">
        <v>88.111666666666679</v>
      </c>
      <c r="H328" s="118">
        <v>1128.1939485999999</v>
      </c>
      <c r="I328" s="118">
        <v>1181.2167253333332</v>
      </c>
      <c r="J328" s="118">
        <v>0</v>
      </c>
      <c r="K328" s="118">
        <f t="shared" si="20"/>
        <v>732151.41335943341</v>
      </c>
      <c r="L328" s="118">
        <v>1117139.1616666669</v>
      </c>
      <c r="M328" s="118">
        <f t="shared" si="21"/>
        <v>1849290.5750261003</v>
      </c>
      <c r="N328" s="132">
        <v>199690.32890219998</v>
      </c>
      <c r="O328" s="118">
        <v>224161.24847500003</v>
      </c>
      <c r="P328" s="118">
        <v>103178.62800000001</v>
      </c>
      <c r="Q328" s="118">
        <v>110276.23399999995</v>
      </c>
      <c r="R328" s="118">
        <v>68549.434166666659</v>
      </c>
      <c r="S328" s="118">
        <v>88.111666666666679</v>
      </c>
      <c r="T328" s="118">
        <v>1128.1939485999999</v>
      </c>
      <c r="U328" s="118">
        <v>1181.2167253333332</v>
      </c>
      <c r="V328" s="118">
        <v>0</v>
      </c>
      <c r="W328" s="118">
        <f t="shared" si="22"/>
        <v>708253.39588446671</v>
      </c>
      <c r="X328" s="118">
        <v>1117139.1616666669</v>
      </c>
      <c r="Y328" s="133">
        <f t="shared" si="23"/>
        <v>1825392.5575511334</v>
      </c>
    </row>
    <row r="329" spans="1:25" s="115" customFormat="1" ht="13" x14ac:dyDescent="0.3">
      <c r="A329" s="115">
        <v>324</v>
      </c>
      <c r="B329" s="115" t="s">
        <v>43</v>
      </c>
      <c r="C329" s="132">
        <v>75780.297069567619</v>
      </c>
      <c r="D329" s="118">
        <v>50859.146783749071</v>
      </c>
      <c r="E329" s="118">
        <v>65101.932700000005</v>
      </c>
      <c r="F329" s="118">
        <v>12705.345000000001</v>
      </c>
      <c r="G329" s="118">
        <v>13.418333333333335</v>
      </c>
      <c r="H329" s="118">
        <v>214.76891278000002</v>
      </c>
      <c r="I329" s="118">
        <v>245.17876233333337</v>
      </c>
      <c r="J329" s="118">
        <v>0</v>
      </c>
      <c r="K329" s="118">
        <f t="shared" si="20"/>
        <v>204920.08756176336</v>
      </c>
      <c r="L329" s="118">
        <v>203916.60500000001</v>
      </c>
      <c r="M329" s="118">
        <f t="shared" si="21"/>
        <v>408836.69256176334</v>
      </c>
      <c r="N329" s="132">
        <v>38014.097562059993</v>
      </c>
      <c r="O329" s="118">
        <v>42197.416566666667</v>
      </c>
      <c r="P329" s="118">
        <v>37163.781200000012</v>
      </c>
      <c r="Q329" s="118">
        <v>65101.932700000005</v>
      </c>
      <c r="R329" s="118">
        <v>12705.345000000001</v>
      </c>
      <c r="S329" s="118">
        <v>13.418333333333335</v>
      </c>
      <c r="T329" s="118">
        <v>214.76891278000002</v>
      </c>
      <c r="U329" s="118">
        <v>245.17876233333337</v>
      </c>
      <c r="V329" s="118">
        <v>0</v>
      </c>
      <c r="W329" s="118">
        <f t="shared" si="22"/>
        <v>195655.93903717335</v>
      </c>
      <c r="X329" s="118">
        <v>203916.60500000001</v>
      </c>
      <c r="Y329" s="133">
        <f t="shared" si="23"/>
        <v>399572.54403717339</v>
      </c>
    </row>
    <row r="330" spans="1:25" s="115" customFormat="1" ht="13" x14ac:dyDescent="0.3">
      <c r="A330" s="115">
        <v>325</v>
      </c>
      <c r="B330" s="115" t="s">
        <v>43</v>
      </c>
      <c r="C330" s="132">
        <v>38603.349474378876</v>
      </c>
      <c r="D330" s="118">
        <v>26727.714656737793</v>
      </c>
      <c r="E330" s="118">
        <v>46021.612875666666</v>
      </c>
      <c r="F330" s="118">
        <v>4590.2258333333339</v>
      </c>
      <c r="G330" s="118">
        <v>5.8691666666666658</v>
      </c>
      <c r="H330" s="118">
        <v>98.427828139999988</v>
      </c>
      <c r="I330" s="118">
        <v>158.18225333333331</v>
      </c>
      <c r="J330" s="118">
        <v>0</v>
      </c>
      <c r="K330" s="118">
        <f t="shared" si="20"/>
        <v>116205.38208825668</v>
      </c>
      <c r="L330" s="118">
        <v>92785.10083333333</v>
      </c>
      <c r="M330" s="118">
        <f t="shared" si="21"/>
        <v>208990.48292159001</v>
      </c>
      <c r="N330" s="132">
        <v>17421.725580779999</v>
      </c>
      <c r="O330" s="118">
        <v>21626.903366666666</v>
      </c>
      <c r="P330" s="118">
        <v>19686.923937333337</v>
      </c>
      <c r="Q330" s="118">
        <v>46021.612875666666</v>
      </c>
      <c r="R330" s="118">
        <v>4590.2258333333339</v>
      </c>
      <c r="S330" s="118">
        <v>5.8691666666666658</v>
      </c>
      <c r="T330" s="118">
        <v>98.427828139999988</v>
      </c>
      <c r="U330" s="118">
        <v>158.18225333333331</v>
      </c>
      <c r="V330" s="118">
        <v>0</v>
      </c>
      <c r="W330" s="118">
        <f t="shared" si="22"/>
        <v>109609.87084192</v>
      </c>
      <c r="X330" s="118">
        <v>92785.10083333333</v>
      </c>
      <c r="Y330" s="133">
        <f t="shared" si="23"/>
        <v>202394.97167525333</v>
      </c>
    </row>
    <row r="331" spans="1:25" s="115" customFormat="1" ht="13" x14ac:dyDescent="0.3">
      <c r="A331" s="115">
        <v>326</v>
      </c>
      <c r="B331" s="115" t="s">
        <v>43</v>
      </c>
      <c r="C331" s="132">
        <v>206453.80424909646</v>
      </c>
      <c r="D331" s="118">
        <v>81401.07997449518</v>
      </c>
      <c r="E331" s="118">
        <v>79427.628966666685</v>
      </c>
      <c r="F331" s="118">
        <v>38674.813333333332</v>
      </c>
      <c r="G331" s="118">
        <v>55.099166666666669</v>
      </c>
      <c r="H331" s="118">
        <v>659.18788390999998</v>
      </c>
      <c r="I331" s="118">
        <v>621.85735466666665</v>
      </c>
      <c r="J331" s="118">
        <v>0</v>
      </c>
      <c r="K331" s="118">
        <f t="shared" si="20"/>
        <v>407293.4709288351</v>
      </c>
      <c r="L331" s="118">
        <v>642610.53500000003</v>
      </c>
      <c r="M331" s="118">
        <f t="shared" si="21"/>
        <v>1049904.0059288351</v>
      </c>
      <c r="N331" s="132">
        <v>116676.25545206999</v>
      </c>
      <c r="O331" s="118">
        <v>114077.15472499999</v>
      </c>
      <c r="P331" s="118">
        <v>56063.180553333332</v>
      </c>
      <c r="Q331" s="118">
        <v>79427.628966666685</v>
      </c>
      <c r="R331" s="118">
        <v>38674.813333333332</v>
      </c>
      <c r="S331" s="118">
        <v>55.099166666666669</v>
      </c>
      <c r="T331" s="118">
        <v>659.18788390999998</v>
      </c>
      <c r="U331" s="118">
        <v>621.85735466666665</v>
      </c>
      <c r="V331" s="118">
        <v>0</v>
      </c>
      <c r="W331" s="118">
        <f t="shared" si="22"/>
        <v>406255.17743564676</v>
      </c>
      <c r="X331" s="118">
        <v>642610.53500000003</v>
      </c>
      <c r="Y331" s="133">
        <f t="shared" si="23"/>
        <v>1048865.7124356469</v>
      </c>
    </row>
    <row r="332" spans="1:25" s="115" customFormat="1" ht="13" x14ac:dyDescent="0.3">
      <c r="A332" s="115">
        <v>327</v>
      </c>
      <c r="B332" s="115" t="s">
        <v>43</v>
      </c>
      <c r="C332" s="132">
        <v>298329.62330277113</v>
      </c>
      <c r="D332" s="118">
        <v>129302.75233643723</v>
      </c>
      <c r="E332" s="118">
        <v>95367.550000000032</v>
      </c>
      <c r="F332" s="118">
        <v>54963.91166666666</v>
      </c>
      <c r="G332" s="118">
        <v>80.25333333333333</v>
      </c>
      <c r="H332" s="118">
        <v>965.47954505000007</v>
      </c>
      <c r="I332" s="118">
        <v>964.55677466666668</v>
      </c>
      <c r="J332" s="118">
        <v>0</v>
      </c>
      <c r="K332" s="118">
        <f t="shared" si="20"/>
        <v>579974.12695892493</v>
      </c>
      <c r="L332" s="118">
        <v>914309.04166666663</v>
      </c>
      <c r="M332" s="118">
        <f t="shared" si="21"/>
        <v>1494283.1686255916</v>
      </c>
      <c r="N332" s="132">
        <v>170889.87947384999</v>
      </c>
      <c r="O332" s="118">
        <v>164689.14131666668</v>
      </c>
      <c r="P332" s="118">
        <v>89938.800000000032</v>
      </c>
      <c r="Q332" s="118">
        <v>95367.550000000032</v>
      </c>
      <c r="R332" s="118">
        <v>54963.91166666666</v>
      </c>
      <c r="S332" s="118">
        <v>80.25333333333333</v>
      </c>
      <c r="T332" s="118">
        <v>965.47954505000007</v>
      </c>
      <c r="U332" s="118">
        <v>964.55677466666668</v>
      </c>
      <c r="V332" s="118">
        <v>0</v>
      </c>
      <c r="W332" s="118">
        <f t="shared" si="22"/>
        <v>577859.57211023325</v>
      </c>
      <c r="X332" s="118">
        <v>914309.04166666663</v>
      </c>
      <c r="Y332" s="133">
        <f t="shared" si="23"/>
        <v>1492168.6137768999</v>
      </c>
    </row>
    <row r="333" spans="1:25" s="115" customFormat="1" ht="13" x14ac:dyDescent="0.3">
      <c r="A333" s="115">
        <v>328</v>
      </c>
      <c r="B333" s="115" t="s">
        <v>43</v>
      </c>
      <c r="C333" s="132">
        <v>53642.496139158444</v>
      </c>
      <c r="D333" s="118">
        <v>403287.95648513321</v>
      </c>
      <c r="E333" s="118">
        <v>167952.78008833333</v>
      </c>
      <c r="F333" s="118">
        <v>73850.752500000002</v>
      </c>
      <c r="G333" s="118">
        <v>58.125</v>
      </c>
      <c r="H333" s="118">
        <v>2654.0886591499998</v>
      </c>
      <c r="I333" s="118">
        <v>3793.4252566666673</v>
      </c>
      <c r="J333" s="118">
        <v>0</v>
      </c>
      <c r="K333" s="118">
        <f t="shared" si="20"/>
        <v>705239.62412844156</v>
      </c>
      <c r="L333" s="118">
        <v>1673373.5599999998</v>
      </c>
      <c r="M333" s="118">
        <f t="shared" si="21"/>
        <v>2378613.1841284414</v>
      </c>
      <c r="N333" s="132">
        <v>469773.69266954996</v>
      </c>
      <c r="O333" s="118">
        <v>0</v>
      </c>
      <c r="P333" s="118">
        <v>284384.5256933333</v>
      </c>
      <c r="Q333" s="118">
        <v>167952.78008833333</v>
      </c>
      <c r="R333" s="118">
        <v>73850.752500000002</v>
      </c>
      <c r="S333" s="118">
        <v>58.125</v>
      </c>
      <c r="T333" s="118">
        <v>2654.0886591499998</v>
      </c>
      <c r="U333" s="118">
        <v>3793.4252566666673</v>
      </c>
      <c r="V333" s="118">
        <v>0</v>
      </c>
      <c r="W333" s="118">
        <f t="shared" si="22"/>
        <v>1002467.3898670331</v>
      </c>
      <c r="X333" s="118">
        <v>1673373.5599999998</v>
      </c>
      <c r="Y333" s="133">
        <f t="shared" si="23"/>
        <v>2675840.9498670329</v>
      </c>
    </row>
    <row r="334" spans="1:25" s="115" customFormat="1" ht="13" x14ac:dyDescent="0.3">
      <c r="A334" s="115">
        <v>329</v>
      </c>
      <c r="B334" s="115" t="s">
        <v>43</v>
      </c>
      <c r="C334" s="132">
        <v>196719.79771220495</v>
      </c>
      <c r="D334" s="118">
        <v>69151.497101736735</v>
      </c>
      <c r="E334" s="118">
        <v>72815.991173333314</v>
      </c>
      <c r="F334" s="118">
        <v>37274.534999999996</v>
      </c>
      <c r="G334" s="118">
        <v>53.902500000000003</v>
      </c>
      <c r="H334" s="118">
        <v>635.63282313000002</v>
      </c>
      <c r="I334" s="118">
        <v>573.0164103333334</v>
      </c>
      <c r="J334" s="118">
        <v>0</v>
      </c>
      <c r="K334" s="118">
        <f t="shared" si="20"/>
        <v>377224.37272073835</v>
      </c>
      <c r="L334" s="118">
        <v>617490.0033333333</v>
      </c>
      <c r="M334" s="118">
        <f t="shared" si="21"/>
        <v>994714.37605407159</v>
      </c>
      <c r="N334" s="132">
        <v>112507.00969400998</v>
      </c>
      <c r="O334" s="118">
        <v>108608.74529166665</v>
      </c>
      <c r="P334" s="118">
        <v>46806.887642666668</v>
      </c>
      <c r="Q334" s="118">
        <v>72815.991173333314</v>
      </c>
      <c r="R334" s="118">
        <v>37274.534999999996</v>
      </c>
      <c r="S334" s="118">
        <v>53.902500000000003</v>
      </c>
      <c r="T334" s="118">
        <v>635.63282313000002</v>
      </c>
      <c r="U334" s="118">
        <v>573.0164103333334</v>
      </c>
      <c r="V334" s="118">
        <v>0</v>
      </c>
      <c r="W334" s="118">
        <f t="shared" si="22"/>
        <v>379275.72053513996</v>
      </c>
      <c r="X334" s="118">
        <v>617490.0033333333</v>
      </c>
      <c r="Y334" s="133">
        <f t="shared" si="23"/>
        <v>996765.7238684732</v>
      </c>
    </row>
    <row r="335" spans="1:25" s="115" customFormat="1" ht="13" x14ac:dyDescent="0.3">
      <c r="A335" s="115">
        <v>330</v>
      </c>
      <c r="B335" s="115" t="s">
        <v>43</v>
      </c>
      <c r="C335" s="132">
        <v>262212.58747143316</v>
      </c>
      <c r="D335" s="118">
        <v>136949.75997610859</v>
      </c>
      <c r="E335" s="118">
        <v>107305.28000000001</v>
      </c>
      <c r="F335" s="118">
        <v>51188.616666666661</v>
      </c>
      <c r="G335" s="118">
        <v>75.122500000000016</v>
      </c>
      <c r="H335" s="118">
        <v>915.07164505000003</v>
      </c>
      <c r="I335" s="118">
        <v>863.67781466666668</v>
      </c>
      <c r="J335" s="118">
        <v>0</v>
      </c>
      <c r="K335" s="118">
        <f t="shared" si="20"/>
        <v>559510.11607392516</v>
      </c>
      <c r="L335" s="118">
        <v>857456.26583333348</v>
      </c>
      <c r="M335" s="118">
        <f t="shared" si="21"/>
        <v>1416966.3819072586</v>
      </c>
      <c r="N335" s="132">
        <v>161967.68117384997</v>
      </c>
      <c r="O335" s="118">
        <v>143957.56250833333</v>
      </c>
      <c r="P335" s="118">
        <v>96422.760000000009</v>
      </c>
      <c r="Q335" s="118">
        <v>107305.28000000001</v>
      </c>
      <c r="R335" s="118">
        <v>51188.616666666661</v>
      </c>
      <c r="S335" s="118">
        <v>75.122500000000016</v>
      </c>
      <c r="T335" s="118">
        <v>915.07164505000003</v>
      </c>
      <c r="U335" s="118">
        <v>863.67781466666668</v>
      </c>
      <c r="V335" s="118">
        <v>0</v>
      </c>
      <c r="W335" s="118">
        <f t="shared" si="22"/>
        <v>562695.77230856672</v>
      </c>
      <c r="X335" s="118">
        <v>857456.26583333348</v>
      </c>
      <c r="Y335" s="133">
        <f t="shared" si="23"/>
        <v>1420152.0381419002</v>
      </c>
    </row>
    <row r="336" spans="1:25" s="115" customFormat="1" ht="13" x14ac:dyDescent="0.3">
      <c r="A336" s="115">
        <v>331</v>
      </c>
      <c r="B336" s="115" t="s">
        <v>43</v>
      </c>
      <c r="C336" s="132">
        <v>88711.287114605613</v>
      </c>
      <c r="D336" s="118">
        <v>73370.371438061018</v>
      </c>
      <c r="E336" s="118">
        <v>77628.900000000009</v>
      </c>
      <c r="F336" s="118">
        <v>17466.852500000001</v>
      </c>
      <c r="G336" s="118">
        <v>25.336666666666662</v>
      </c>
      <c r="H336" s="118">
        <v>316.12506519999999</v>
      </c>
      <c r="I336" s="118">
        <v>288.11439266666667</v>
      </c>
      <c r="J336" s="118">
        <v>0</v>
      </c>
      <c r="K336" s="118">
        <f t="shared" si="20"/>
        <v>257806.98717719998</v>
      </c>
      <c r="L336" s="118">
        <v>296513.52083333331</v>
      </c>
      <c r="M336" s="118">
        <f t="shared" si="21"/>
        <v>554320.50801053329</v>
      </c>
      <c r="N336" s="132">
        <v>55954.136540400003</v>
      </c>
      <c r="O336" s="118">
        <v>48625.389091666664</v>
      </c>
      <c r="P336" s="118">
        <v>53544.959999999999</v>
      </c>
      <c r="Q336" s="118">
        <v>77628.900000000009</v>
      </c>
      <c r="R336" s="118">
        <v>17466.852500000001</v>
      </c>
      <c r="S336" s="118">
        <v>25.336666666666662</v>
      </c>
      <c r="T336" s="118">
        <v>316.12506519999999</v>
      </c>
      <c r="U336" s="118">
        <v>288.11439266666667</v>
      </c>
      <c r="V336" s="118">
        <v>0</v>
      </c>
      <c r="W336" s="118">
        <f t="shared" si="22"/>
        <v>253849.81425660005</v>
      </c>
      <c r="X336" s="118">
        <v>296513.52083333331</v>
      </c>
      <c r="Y336" s="133">
        <f t="shared" si="23"/>
        <v>550363.33508993336</v>
      </c>
    </row>
    <row r="337" spans="1:25" s="115" customFormat="1" ht="13" x14ac:dyDescent="0.3">
      <c r="A337" s="115">
        <v>332</v>
      </c>
      <c r="B337" s="115" t="s">
        <v>43</v>
      </c>
      <c r="C337" s="132">
        <v>30741.663253458439</v>
      </c>
      <c r="D337" s="118">
        <v>155296.49640881657</v>
      </c>
      <c r="E337" s="118">
        <v>114351.00250666669</v>
      </c>
      <c r="F337" s="118">
        <v>38928.6875</v>
      </c>
      <c r="G337" s="118">
        <v>23.226666666666663</v>
      </c>
      <c r="H337" s="118">
        <v>751.18058152999993</v>
      </c>
      <c r="I337" s="118">
        <v>1499.9056533333335</v>
      </c>
      <c r="J337" s="118">
        <v>0</v>
      </c>
      <c r="K337" s="118">
        <f t="shared" si="20"/>
        <v>341592.1625704717</v>
      </c>
      <c r="L337" s="118">
        <v>661457.28249999986</v>
      </c>
      <c r="M337" s="118">
        <f t="shared" si="21"/>
        <v>1003049.4450704716</v>
      </c>
      <c r="N337" s="132">
        <v>132958.96293080997</v>
      </c>
      <c r="O337" s="118">
        <v>9190.4901666666647</v>
      </c>
      <c r="P337" s="118">
        <v>112444.53994666667</v>
      </c>
      <c r="Q337" s="118">
        <v>114351.00250666669</v>
      </c>
      <c r="R337" s="118">
        <v>38928.6875</v>
      </c>
      <c r="S337" s="118">
        <v>23.226666666666663</v>
      </c>
      <c r="T337" s="118">
        <v>751.18058152999993</v>
      </c>
      <c r="U337" s="118">
        <v>1499.9056533333335</v>
      </c>
      <c r="V337" s="118">
        <v>0</v>
      </c>
      <c r="W337" s="118">
        <f t="shared" si="22"/>
        <v>410147.99595234002</v>
      </c>
      <c r="X337" s="118">
        <v>661457.28249999986</v>
      </c>
      <c r="Y337" s="133">
        <f t="shared" si="23"/>
        <v>1071605.2784523398</v>
      </c>
    </row>
    <row r="338" spans="1:25" s="115" customFormat="1" ht="13" x14ac:dyDescent="0.3">
      <c r="A338" s="115">
        <v>333</v>
      </c>
      <c r="B338" s="115" t="s">
        <v>43</v>
      </c>
      <c r="C338" s="132">
        <v>104562.32122703166</v>
      </c>
      <c r="D338" s="118">
        <v>43479.935794259975</v>
      </c>
      <c r="E338" s="118">
        <v>57141.119999999995</v>
      </c>
      <c r="F338" s="118">
        <v>19891.735833333336</v>
      </c>
      <c r="G338" s="118">
        <v>28.085000000000004</v>
      </c>
      <c r="H338" s="118">
        <v>374.72205355</v>
      </c>
      <c r="I338" s="118">
        <v>314.42268733333333</v>
      </c>
      <c r="J338" s="118">
        <v>0</v>
      </c>
      <c r="K338" s="118">
        <f t="shared" si="20"/>
        <v>225792.34259550832</v>
      </c>
      <c r="L338" s="118">
        <v>347009.01916666667</v>
      </c>
      <c r="M338" s="118">
        <f t="shared" si="21"/>
        <v>572801.36176217499</v>
      </c>
      <c r="N338" s="132">
        <v>66325.80347834999</v>
      </c>
      <c r="O338" s="118">
        <v>57288.622725000001</v>
      </c>
      <c r="P338" s="118">
        <v>29700.71999999999</v>
      </c>
      <c r="Q338" s="118">
        <v>57141.119999999995</v>
      </c>
      <c r="R338" s="118">
        <v>19891.735833333336</v>
      </c>
      <c r="S338" s="118">
        <v>28.085000000000004</v>
      </c>
      <c r="T338" s="118">
        <v>374.72205355</v>
      </c>
      <c r="U338" s="118">
        <v>314.42268733333333</v>
      </c>
      <c r="V338" s="118">
        <v>0</v>
      </c>
      <c r="W338" s="118">
        <f t="shared" si="22"/>
        <v>231065.23177756666</v>
      </c>
      <c r="X338" s="118">
        <v>347009.01916666667</v>
      </c>
      <c r="Y338" s="133">
        <f t="shared" si="23"/>
        <v>578074.25094423327</v>
      </c>
    </row>
    <row r="339" spans="1:25" s="115" customFormat="1" ht="13" x14ac:dyDescent="0.3">
      <c r="A339" s="115">
        <v>334</v>
      </c>
      <c r="B339" s="115" t="s">
        <v>43</v>
      </c>
      <c r="C339" s="132">
        <v>113851.38146551054</v>
      </c>
      <c r="D339" s="118">
        <v>43867.129122614446</v>
      </c>
      <c r="E339" s="118">
        <v>57587.340000000004</v>
      </c>
      <c r="F339" s="118">
        <v>20994.769999999997</v>
      </c>
      <c r="G339" s="118">
        <v>30.049166666666668</v>
      </c>
      <c r="H339" s="118">
        <v>363.86269575</v>
      </c>
      <c r="I339" s="118">
        <v>323.82411933333333</v>
      </c>
      <c r="J339" s="118">
        <v>0</v>
      </c>
      <c r="K339" s="118">
        <f t="shared" si="20"/>
        <v>237018.35656987494</v>
      </c>
      <c r="L339" s="118">
        <v>349961.32666666666</v>
      </c>
      <c r="M339" s="118">
        <f t="shared" si="21"/>
        <v>586979.68323654158</v>
      </c>
      <c r="N339" s="132">
        <v>64403.697147749983</v>
      </c>
      <c r="O339" s="118">
        <v>62905.062349999993</v>
      </c>
      <c r="P339" s="118">
        <v>30119.039999999997</v>
      </c>
      <c r="Q339" s="118">
        <v>57587.340000000004</v>
      </c>
      <c r="R339" s="118">
        <v>20994.769999999997</v>
      </c>
      <c r="S339" s="118">
        <v>30.049166666666668</v>
      </c>
      <c r="T339" s="118">
        <v>363.86269575</v>
      </c>
      <c r="U339" s="118">
        <v>323.82411933333333</v>
      </c>
      <c r="V339" s="118">
        <v>0</v>
      </c>
      <c r="W339" s="118">
        <f t="shared" si="22"/>
        <v>236727.64547949994</v>
      </c>
      <c r="X339" s="118">
        <v>349961.32666666666</v>
      </c>
      <c r="Y339" s="133">
        <f t="shared" si="23"/>
        <v>586688.9721461666</v>
      </c>
    </row>
    <row r="340" spans="1:25" s="115" customFormat="1" ht="13" x14ac:dyDescent="0.3">
      <c r="A340" s="115">
        <v>335</v>
      </c>
      <c r="B340" s="115" t="s">
        <v>43</v>
      </c>
      <c r="C340" s="132">
        <v>311449.01554559503</v>
      </c>
      <c r="D340" s="118">
        <v>165100.22762969657</v>
      </c>
      <c r="E340" s="118">
        <v>116687.24</v>
      </c>
      <c r="F340" s="118">
        <v>59169.634166666663</v>
      </c>
      <c r="G340" s="118">
        <v>84.44</v>
      </c>
      <c r="H340" s="118">
        <v>963.42050634999998</v>
      </c>
      <c r="I340" s="118">
        <v>1112.5109913333333</v>
      </c>
      <c r="J340" s="118">
        <v>0</v>
      </c>
      <c r="K340" s="118">
        <f t="shared" si="20"/>
        <v>654566.48883964145</v>
      </c>
      <c r="L340" s="118">
        <v>957723.3125</v>
      </c>
      <c r="M340" s="118">
        <f t="shared" si="21"/>
        <v>1612289.8013396414</v>
      </c>
      <c r="N340" s="132">
        <v>170525.42962394995</v>
      </c>
      <c r="O340" s="118">
        <v>172462.99454166667</v>
      </c>
      <c r="P340" s="118">
        <v>117757.08000000002</v>
      </c>
      <c r="Q340" s="118">
        <v>116687.24</v>
      </c>
      <c r="R340" s="118">
        <v>59169.634166666663</v>
      </c>
      <c r="S340" s="118">
        <v>84.44</v>
      </c>
      <c r="T340" s="118">
        <v>963.42050634999998</v>
      </c>
      <c r="U340" s="118">
        <v>1112.5109913333333</v>
      </c>
      <c r="V340" s="118">
        <v>0</v>
      </c>
      <c r="W340" s="118">
        <f t="shared" si="22"/>
        <v>638762.74982996657</v>
      </c>
      <c r="X340" s="118">
        <v>957723.3125</v>
      </c>
      <c r="Y340" s="133">
        <f t="shared" si="23"/>
        <v>1596486.0623299666</v>
      </c>
    </row>
    <row r="341" spans="1:25" s="115" customFormat="1" ht="13" x14ac:dyDescent="0.3">
      <c r="A341" s="115">
        <v>336</v>
      </c>
      <c r="B341" s="115" t="s">
        <v>43</v>
      </c>
      <c r="C341" s="132">
        <v>70876.61266950563</v>
      </c>
      <c r="D341" s="118">
        <v>34086.150120611033</v>
      </c>
      <c r="E341" s="118">
        <v>51117.150000000016</v>
      </c>
      <c r="F341" s="118">
        <v>12652.428333333331</v>
      </c>
      <c r="G341" s="118">
        <v>17.471666666666664</v>
      </c>
      <c r="H341" s="118">
        <v>222.75250654000001</v>
      </c>
      <c r="I341" s="118">
        <v>225.33032</v>
      </c>
      <c r="J341" s="118">
        <v>0</v>
      </c>
      <c r="K341" s="118">
        <f t="shared" si="20"/>
        <v>169197.89561665672</v>
      </c>
      <c r="L341" s="118">
        <v>213651.77333333332</v>
      </c>
      <c r="M341" s="118">
        <f t="shared" si="21"/>
        <v>382849.66894999007</v>
      </c>
      <c r="N341" s="132">
        <v>39427.193657579999</v>
      </c>
      <c r="O341" s="118">
        <v>39205.632016666663</v>
      </c>
      <c r="P341" s="118">
        <v>24053.399999999998</v>
      </c>
      <c r="Q341" s="118">
        <v>51117.150000000016</v>
      </c>
      <c r="R341" s="118">
        <v>12652.428333333331</v>
      </c>
      <c r="S341" s="118">
        <v>17.471666666666664</v>
      </c>
      <c r="T341" s="118">
        <v>222.75250654000001</v>
      </c>
      <c r="U341" s="118">
        <v>225.33032</v>
      </c>
      <c r="V341" s="118">
        <v>0</v>
      </c>
      <c r="W341" s="118">
        <f t="shared" si="22"/>
        <v>166921.35850078671</v>
      </c>
      <c r="X341" s="118">
        <v>213651.77333333332</v>
      </c>
      <c r="Y341" s="133">
        <f t="shared" si="23"/>
        <v>380573.13183412002</v>
      </c>
    </row>
    <row r="342" spans="1:25" s="115" customFormat="1" ht="13" x14ac:dyDescent="0.3">
      <c r="A342" s="115">
        <v>337</v>
      </c>
      <c r="B342" s="115" t="s">
        <v>43</v>
      </c>
      <c r="C342" s="132">
        <v>87672.090496373596</v>
      </c>
      <c r="D342" s="118">
        <v>82315.055521305578</v>
      </c>
      <c r="E342" s="118">
        <v>80188.863845833344</v>
      </c>
      <c r="F342" s="118">
        <v>17896.2575</v>
      </c>
      <c r="G342" s="118">
        <v>21.030833333333334</v>
      </c>
      <c r="H342" s="118">
        <v>300.79795661500003</v>
      </c>
      <c r="I342" s="118">
        <v>372.47459666666663</v>
      </c>
      <c r="J342" s="118">
        <v>0</v>
      </c>
      <c r="K342" s="118">
        <f t="shared" si="20"/>
        <v>268766.57075012749</v>
      </c>
      <c r="L342" s="118">
        <v>285312.32750000001</v>
      </c>
      <c r="M342" s="118">
        <f t="shared" si="21"/>
        <v>554078.89825012744</v>
      </c>
      <c r="N342" s="132">
        <v>53241.238320855009</v>
      </c>
      <c r="O342" s="118">
        <v>48194.542500000003</v>
      </c>
      <c r="P342" s="118">
        <v>60656.400000000016</v>
      </c>
      <c r="Q342" s="118">
        <v>80188.863845833344</v>
      </c>
      <c r="R342" s="118">
        <v>17896.2575</v>
      </c>
      <c r="S342" s="118">
        <v>21.030833333333334</v>
      </c>
      <c r="T342" s="118">
        <v>300.79795661500003</v>
      </c>
      <c r="U342" s="118">
        <v>372.47459666666663</v>
      </c>
      <c r="V342" s="118">
        <v>0</v>
      </c>
      <c r="W342" s="118">
        <f t="shared" si="22"/>
        <v>260871.60555330335</v>
      </c>
      <c r="X342" s="118">
        <v>285312.32750000001</v>
      </c>
      <c r="Y342" s="133">
        <f t="shared" si="23"/>
        <v>546183.93305330339</v>
      </c>
    </row>
    <row r="343" spans="1:25" s="115" customFormat="1" ht="13" x14ac:dyDescent="0.3">
      <c r="A343" s="115">
        <v>338</v>
      </c>
      <c r="B343" s="115" t="s">
        <v>43</v>
      </c>
      <c r="C343" s="132">
        <v>145270.86842049859</v>
      </c>
      <c r="D343" s="118">
        <v>53931.823341534742</v>
      </c>
      <c r="E343" s="118">
        <v>65073.258933333324</v>
      </c>
      <c r="F343" s="118">
        <v>26046.002500000002</v>
      </c>
      <c r="G343" s="118">
        <v>37.913333333333334</v>
      </c>
      <c r="H343" s="118">
        <v>437.42794083999996</v>
      </c>
      <c r="I343" s="118">
        <v>425.65983233333333</v>
      </c>
      <c r="J343" s="118">
        <v>0</v>
      </c>
      <c r="K343" s="118">
        <f t="shared" si="20"/>
        <v>291222.95430187334</v>
      </c>
      <c r="L343" s="118">
        <v>431091.7049999999</v>
      </c>
      <c r="M343" s="118">
        <f t="shared" si="21"/>
        <v>722314.6593018733</v>
      </c>
      <c r="N343" s="132">
        <v>77424.745528679981</v>
      </c>
      <c r="O343" s="118">
        <v>80585.467250000016</v>
      </c>
      <c r="P343" s="118">
        <v>37136.900266666671</v>
      </c>
      <c r="Q343" s="118">
        <v>65073.258933333324</v>
      </c>
      <c r="R343" s="118">
        <v>26046.002500000002</v>
      </c>
      <c r="S343" s="118">
        <v>37.913333333333334</v>
      </c>
      <c r="T343" s="118">
        <v>437.42794083999996</v>
      </c>
      <c r="U343" s="118">
        <v>425.65983233333333</v>
      </c>
      <c r="V343" s="118">
        <v>0</v>
      </c>
      <c r="W343" s="118">
        <f t="shared" si="22"/>
        <v>287167.37558518664</v>
      </c>
      <c r="X343" s="118">
        <v>431091.7049999999</v>
      </c>
      <c r="Y343" s="133">
        <f t="shared" si="23"/>
        <v>718259.0805851866</v>
      </c>
    </row>
    <row r="344" spans="1:25" s="115" customFormat="1" ht="13" x14ac:dyDescent="0.3">
      <c r="A344" s="115">
        <v>339</v>
      </c>
      <c r="B344" s="115" t="s">
        <v>43</v>
      </c>
      <c r="C344" s="132">
        <v>312228.87944157049</v>
      </c>
      <c r="D344" s="118">
        <v>153124.07646917956</v>
      </c>
      <c r="E344" s="118">
        <v>111996.26</v>
      </c>
      <c r="F344" s="118">
        <v>61534.195000000007</v>
      </c>
      <c r="G344" s="118">
        <v>89.11333333333333</v>
      </c>
      <c r="H344" s="118">
        <v>1089.6597368999999</v>
      </c>
      <c r="I344" s="118">
        <v>892.85173899999984</v>
      </c>
      <c r="J344" s="118">
        <v>0</v>
      </c>
      <c r="K344" s="118">
        <f t="shared" si="20"/>
        <v>640955.03571998328</v>
      </c>
      <c r="L344" s="118">
        <v>1027918.745</v>
      </c>
      <c r="M344" s="118">
        <f t="shared" si="21"/>
        <v>1668873.7807199834</v>
      </c>
      <c r="N344" s="132">
        <v>192869.77343129998</v>
      </c>
      <c r="O344" s="118">
        <v>171416.56343333336</v>
      </c>
      <c r="P344" s="118">
        <v>107089.92</v>
      </c>
      <c r="Q344" s="118">
        <v>111996.26</v>
      </c>
      <c r="R344" s="118">
        <v>61534.195000000007</v>
      </c>
      <c r="S344" s="118">
        <v>89.11333333333333</v>
      </c>
      <c r="T344" s="118">
        <v>1089.6597368999999</v>
      </c>
      <c r="U344" s="118">
        <v>892.85173899999984</v>
      </c>
      <c r="V344" s="118">
        <v>0</v>
      </c>
      <c r="W344" s="118">
        <f t="shared" si="22"/>
        <v>646978.33667386649</v>
      </c>
      <c r="X344" s="118">
        <v>1027918.745</v>
      </c>
      <c r="Y344" s="133">
        <f t="shared" si="23"/>
        <v>1674897.0816738666</v>
      </c>
    </row>
    <row r="345" spans="1:25" s="115" customFormat="1" ht="13" x14ac:dyDescent="0.3">
      <c r="A345" s="115">
        <v>340</v>
      </c>
      <c r="B345" s="115" t="s">
        <v>43</v>
      </c>
      <c r="C345" s="132">
        <v>107078.19137721304</v>
      </c>
      <c r="D345" s="118">
        <v>46987.595650932803</v>
      </c>
      <c r="E345" s="118">
        <v>59818.439999999981</v>
      </c>
      <c r="F345" s="118">
        <v>21846.7075</v>
      </c>
      <c r="G345" s="118">
        <v>30.498333333333331</v>
      </c>
      <c r="H345" s="118">
        <v>394.44344277499999</v>
      </c>
      <c r="I345" s="118">
        <v>311.66207533333335</v>
      </c>
      <c r="J345" s="118">
        <v>0</v>
      </c>
      <c r="K345" s="118">
        <f t="shared" si="20"/>
        <v>236467.53837958744</v>
      </c>
      <c r="L345" s="118">
        <v>367737.26333333337</v>
      </c>
      <c r="M345" s="118">
        <f t="shared" si="21"/>
        <v>604204.80171292077</v>
      </c>
      <c r="N345" s="132">
        <v>69816.48937117499</v>
      </c>
      <c r="O345" s="118">
        <v>58539.240599999997</v>
      </c>
      <c r="P345" s="118">
        <v>32210.64000000001</v>
      </c>
      <c r="Q345" s="118">
        <v>59818.439999999981</v>
      </c>
      <c r="R345" s="118">
        <v>21846.7075</v>
      </c>
      <c r="S345" s="118">
        <v>30.498333333333331</v>
      </c>
      <c r="T345" s="118">
        <v>394.44344277499999</v>
      </c>
      <c r="U345" s="118">
        <v>311.66207533333335</v>
      </c>
      <c r="V345" s="118">
        <v>0</v>
      </c>
      <c r="W345" s="118">
        <f t="shared" si="22"/>
        <v>242968.12132261661</v>
      </c>
      <c r="X345" s="118">
        <v>367737.26333333337</v>
      </c>
      <c r="Y345" s="133">
        <f t="shared" si="23"/>
        <v>610705.38465595001</v>
      </c>
    </row>
    <row r="346" spans="1:25" s="115" customFormat="1" ht="13" x14ac:dyDescent="0.3">
      <c r="A346" s="115">
        <v>341</v>
      </c>
      <c r="B346" s="115" t="s">
        <v>43</v>
      </c>
      <c r="C346" s="132">
        <v>99692.186997717959</v>
      </c>
      <c r="D346" s="118">
        <v>42955.425519852877</v>
      </c>
      <c r="E346" s="118">
        <v>57252.67500000001</v>
      </c>
      <c r="F346" s="118">
        <v>19083.945000000003</v>
      </c>
      <c r="G346" s="118">
        <v>24.999999999999996</v>
      </c>
      <c r="H346" s="118">
        <v>327.48619368500005</v>
      </c>
      <c r="I346" s="118">
        <v>332.34402500000004</v>
      </c>
      <c r="J346" s="118">
        <v>0</v>
      </c>
      <c r="K346" s="118">
        <f t="shared" si="20"/>
        <v>219669.06273625587</v>
      </c>
      <c r="L346" s="118">
        <v>314630.29166666669</v>
      </c>
      <c r="M346" s="118">
        <f t="shared" si="21"/>
        <v>534299.35440292256</v>
      </c>
      <c r="N346" s="132">
        <v>57965.056282245008</v>
      </c>
      <c r="O346" s="118">
        <v>54975.879099999998</v>
      </c>
      <c r="P346" s="118">
        <v>29805.299999999992</v>
      </c>
      <c r="Q346" s="118">
        <v>57252.67500000001</v>
      </c>
      <c r="R346" s="118">
        <v>19083.945000000003</v>
      </c>
      <c r="S346" s="118">
        <v>24.999999999999996</v>
      </c>
      <c r="T346" s="118">
        <v>327.48619368500005</v>
      </c>
      <c r="U346" s="118">
        <v>332.34402500000004</v>
      </c>
      <c r="V346" s="118">
        <v>0</v>
      </c>
      <c r="W346" s="118">
        <f t="shared" si="22"/>
        <v>219767.68560093004</v>
      </c>
      <c r="X346" s="118">
        <v>314630.29166666669</v>
      </c>
      <c r="Y346" s="133">
        <f t="shared" si="23"/>
        <v>534397.97726759675</v>
      </c>
    </row>
    <row r="347" spans="1:25" s="115" customFormat="1" ht="13" x14ac:dyDescent="0.3">
      <c r="A347" s="115">
        <v>342</v>
      </c>
      <c r="B347" s="115" t="s">
        <v>43</v>
      </c>
      <c r="C347" s="132">
        <v>256898.03529569015</v>
      </c>
      <c r="D347" s="118">
        <v>88727.127386643202</v>
      </c>
      <c r="E347" s="118">
        <v>82657.984540000019</v>
      </c>
      <c r="F347" s="118">
        <v>45412.57916666667</v>
      </c>
      <c r="G347" s="118">
        <v>64.380833333333342</v>
      </c>
      <c r="H347" s="118">
        <v>766.79336240000009</v>
      </c>
      <c r="I347" s="118">
        <v>741.57164599999999</v>
      </c>
      <c r="J347" s="118">
        <v>0</v>
      </c>
      <c r="K347" s="118">
        <f t="shared" si="20"/>
        <v>475268.47223073349</v>
      </c>
      <c r="L347" s="118">
        <v>752806.80999999994</v>
      </c>
      <c r="M347" s="118">
        <f t="shared" si="21"/>
        <v>1228075.2822307334</v>
      </c>
      <c r="N347" s="132">
        <v>135722.42514480001</v>
      </c>
      <c r="O347" s="118">
        <v>142588.58304999999</v>
      </c>
      <c r="P347" s="118">
        <v>60585.678356000011</v>
      </c>
      <c r="Q347" s="118">
        <v>82657.984540000019</v>
      </c>
      <c r="R347" s="118">
        <v>45412.57916666667</v>
      </c>
      <c r="S347" s="118">
        <v>64.380833333333342</v>
      </c>
      <c r="T347" s="118">
        <v>766.79336240000009</v>
      </c>
      <c r="U347" s="118">
        <v>741.57164599999999</v>
      </c>
      <c r="V347" s="118">
        <v>0</v>
      </c>
      <c r="W347" s="118">
        <f t="shared" si="22"/>
        <v>468539.9960992001</v>
      </c>
      <c r="X347" s="118">
        <v>752806.80999999994</v>
      </c>
      <c r="Y347" s="133">
        <f t="shared" si="23"/>
        <v>1221346.8060992002</v>
      </c>
    </row>
    <row r="348" spans="1:25" s="115" customFormat="1" ht="13" x14ac:dyDescent="0.3">
      <c r="A348" s="115">
        <v>343</v>
      </c>
      <c r="B348" s="115" t="s">
        <v>43</v>
      </c>
      <c r="C348" s="132">
        <v>343790.80434370419</v>
      </c>
      <c r="D348" s="118">
        <v>126518.66813496246</v>
      </c>
      <c r="E348" s="118">
        <v>101256.21638000001</v>
      </c>
      <c r="F348" s="118">
        <v>64059.194166666661</v>
      </c>
      <c r="G348" s="118">
        <v>95.543333333333351</v>
      </c>
      <c r="H348" s="118">
        <v>1065.6287887999999</v>
      </c>
      <c r="I348" s="118">
        <v>1048.7108936666668</v>
      </c>
      <c r="J348" s="118">
        <v>0</v>
      </c>
      <c r="K348" s="118">
        <f t="shared" si="20"/>
        <v>637834.76604113344</v>
      </c>
      <c r="L348" s="118">
        <v>1054556.5708333333</v>
      </c>
      <c r="M348" s="118">
        <f t="shared" si="21"/>
        <v>1692391.3368744669</v>
      </c>
      <c r="N348" s="132">
        <v>188616.29561759997</v>
      </c>
      <c r="O348" s="118">
        <v>190346.23052500002</v>
      </c>
      <c r="P348" s="118">
        <v>86691.794737333345</v>
      </c>
      <c r="Q348" s="118">
        <v>101256.21638000001</v>
      </c>
      <c r="R348" s="118">
        <v>64059.194166666661</v>
      </c>
      <c r="S348" s="118">
        <v>95.543333333333351</v>
      </c>
      <c r="T348" s="118">
        <v>1065.6287887999999</v>
      </c>
      <c r="U348" s="118">
        <v>1048.7108936666668</v>
      </c>
      <c r="V348" s="118">
        <v>0</v>
      </c>
      <c r="W348" s="118">
        <f t="shared" si="22"/>
        <v>633179.61444240005</v>
      </c>
      <c r="X348" s="118">
        <v>1054556.5708333333</v>
      </c>
      <c r="Y348" s="133">
        <f t="shared" si="23"/>
        <v>1687736.1852757335</v>
      </c>
    </row>
    <row r="349" spans="1:25" s="115" customFormat="1" ht="13" x14ac:dyDescent="0.3">
      <c r="A349" s="115">
        <v>344</v>
      </c>
      <c r="B349" s="115" t="s">
        <v>43</v>
      </c>
      <c r="C349" s="132">
        <v>335307.57719740842</v>
      </c>
      <c r="D349" s="118">
        <v>107146.95847242489</v>
      </c>
      <c r="E349" s="118">
        <v>90932.110120000012</v>
      </c>
      <c r="F349" s="118">
        <v>61099.674999999996</v>
      </c>
      <c r="G349" s="118">
        <v>86.101666666666674</v>
      </c>
      <c r="H349" s="118">
        <v>1017.6986186</v>
      </c>
      <c r="I349" s="118">
        <v>976.28491166666663</v>
      </c>
      <c r="J349" s="118">
        <v>0</v>
      </c>
      <c r="K349" s="118">
        <f t="shared" si="20"/>
        <v>596566.40598676668</v>
      </c>
      <c r="L349" s="118">
        <v>1001772.3350000001</v>
      </c>
      <c r="M349" s="118">
        <f t="shared" si="21"/>
        <v>1598338.7409867668</v>
      </c>
      <c r="N349" s="132">
        <v>180132.65549220002</v>
      </c>
      <c r="O349" s="118">
        <v>185907.61900833331</v>
      </c>
      <c r="P349" s="118">
        <v>72169.454167999997</v>
      </c>
      <c r="Q349" s="118">
        <v>90932.110120000012</v>
      </c>
      <c r="R349" s="118">
        <v>61099.674999999996</v>
      </c>
      <c r="S349" s="118">
        <v>86.101666666666674</v>
      </c>
      <c r="T349" s="118">
        <v>1017.6986186</v>
      </c>
      <c r="U349" s="118">
        <v>976.28491166666663</v>
      </c>
      <c r="V349" s="118">
        <v>0</v>
      </c>
      <c r="W349" s="118">
        <f t="shared" si="22"/>
        <v>592321.59898546676</v>
      </c>
      <c r="X349" s="118">
        <v>1001772.3350000001</v>
      </c>
      <c r="Y349" s="133">
        <f t="shared" si="23"/>
        <v>1594093.9339854668</v>
      </c>
    </row>
    <row r="350" spans="1:25" s="115" customFormat="1" ht="13" x14ac:dyDescent="0.3">
      <c r="A350" s="115">
        <v>345</v>
      </c>
      <c r="B350" s="115" t="s">
        <v>43</v>
      </c>
      <c r="C350" s="132">
        <v>89435.089653843665</v>
      </c>
      <c r="D350" s="118">
        <v>55471.511379439675</v>
      </c>
      <c r="E350" s="118">
        <v>67619.099999999991</v>
      </c>
      <c r="F350" s="118">
        <v>17968.514166666668</v>
      </c>
      <c r="G350" s="118">
        <v>24.123333333333335</v>
      </c>
      <c r="H350" s="118">
        <v>326.79691634</v>
      </c>
      <c r="I350" s="118">
        <v>255.16959733333337</v>
      </c>
      <c r="J350" s="118">
        <v>0</v>
      </c>
      <c r="K350" s="118">
        <f t="shared" si="20"/>
        <v>231100.30504695664</v>
      </c>
      <c r="L350" s="118">
        <v>303249.51750000002</v>
      </c>
      <c r="M350" s="118">
        <f t="shared" si="21"/>
        <v>534349.8225469566</v>
      </c>
      <c r="N350" s="132">
        <v>57843.054192179996</v>
      </c>
      <c r="O350" s="118">
        <v>48925.516525000006</v>
      </c>
      <c r="P350" s="118">
        <v>39531.24</v>
      </c>
      <c r="Q350" s="118">
        <v>67619.099999999991</v>
      </c>
      <c r="R350" s="118">
        <v>17968.514166666668</v>
      </c>
      <c r="S350" s="118">
        <v>24.123333333333335</v>
      </c>
      <c r="T350" s="118">
        <v>326.79691634</v>
      </c>
      <c r="U350" s="118">
        <v>255.16959733333337</v>
      </c>
      <c r="V350" s="118">
        <v>0</v>
      </c>
      <c r="W350" s="118">
        <f t="shared" si="22"/>
        <v>232493.51473085332</v>
      </c>
      <c r="X350" s="118">
        <v>303249.51750000002</v>
      </c>
      <c r="Y350" s="133">
        <f t="shared" si="23"/>
        <v>535743.03223085334</v>
      </c>
    </row>
    <row r="351" spans="1:25" s="115" customFormat="1" ht="13" x14ac:dyDescent="0.3">
      <c r="A351" s="115">
        <v>346</v>
      </c>
      <c r="B351" s="115" t="s">
        <v>43</v>
      </c>
      <c r="C351" s="132">
        <v>283913.57302602998</v>
      </c>
      <c r="D351" s="118">
        <v>124419.15454178258</v>
      </c>
      <c r="E351" s="118">
        <v>100636.5</v>
      </c>
      <c r="F351" s="118">
        <v>57011.056666666664</v>
      </c>
      <c r="G351" s="118">
        <v>95.544166666666669</v>
      </c>
      <c r="H351" s="118">
        <v>1001.5804263750001</v>
      </c>
      <c r="I351" s="118">
        <v>1035.5999873333333</v>
      </c>
      <c r="J351" s="118">
        <v>0</v>
      </c>
      <c r="K351" s="118">
        <f t="shared" si="20"/>
        <v>568113.0088148542</v>
      </c>
      <c r="L351" s="118">
        <v>961001.58499999996</v>
      </c>
      <c r="M351" s="118">
        <f t="shared" si="21"/>
        <v>1529114.593814854</v>
      </c>
      <c r="N351" s="132">
        <v>177279.735468375</v>
      </c>
      <c r="O351" s="118">
        <v>155742.98700000002</v>
      </c>
      <c r="P351" s="118">
        <v>85755.599999999991</v>
      </c>
      <c r="Q351" s="118">
        <v>100636.5</v>
      </c>
      <c r="R351" s="118">
        <v>57011.056666666664</v>
      </c>
      <c r="S351" s="118">
        <v>95.544166666666669</v>
      </c>
      <c r="T351" s="118">
        <v>1001.5804263750001</v>
      </c>
      <c r="U351" s="118">
        <v>1035.5999873333333</v>
      </c>
      <c r="V351" s="118">
        <v>0</v>
      </c>
      <c r="W351" s="118">
        <f t="shared" si="22"/>
        <v>578558.60371541663</v>
      </c>
      <c r="X351" s="118">
        <v>961001.58499999996</v>
      </c>
      <c r="Y351" s="133">
        <f t="shared" si="23"/>
        <v>1539560.1887154165</v>
      </c>
    </row>
    <row r="352" spans="1:25" s="115" customFormat="1" ht="13" x14ac:dyDescent="0.3">
      <c r="A352" s="115">
        <v>347</v>
      </c>
      <c r="B352" s="115" t="s">
        <v>43</v>
      </c>
      <c r="C352" s="132">
        <v>68013.707424394714</v>
      </c>
      <c r="D352" s="118">
        <v>49284.810059701114</v>
      </c>
      <c r="E352" s="118">
        <v>28514.712049999991</v>
      </c>
      <c r="F352" s="118">
        <v>11158.288333333332</v>
      </c>
      <c r="G352" s="118">
        <v>14.339166666666666</v>
      </c>
      <c r="H352" s="118">
        <v>185.90004831500002</v>
      </c>
      <c r="I352" s="118">
        <v>287.28414033333337</v>
      </c>
      <c r="J352" s="118">
        <v>0</v>
      </c>
      <c r="K352" s="118">
        <f t="shared" si="20"/>
        <v>157459.04122274416</v>
      </c>
      <c r="L352" s="118">
        <v>182812.18499999997</v>
      </c>
      <c r="M352" s="118">
        <f t="shared" si="21"/>
        <v>340271.2262227441</v>
      </c>
      <c r="N352" s="132">
        <v>32904.308551754999</v>
      </c>
      <c r="O352" s="118">
        <v>37954.544866666663</v>
      </c>
      <c r="P352" s="118">
        <v>36254.167599999993</v>
      </c>
      <c r="Q352" s="118">
        <v>28514.712049999991</v>
      </c>
      <c r="R352" s="118">
        <v>11158.288333333332</v>
      </c>
      <c r="S352" s="118">
        <v>14.339166666666666</v>
      </c>
      <c r="T352" s="118">
        <v>185.90004831500002</v>
      </c>
      <c r="U352" s="118">
        <v>287.28414033333337</v>
      </c>
      <c r="V352" s="118">
        <v>0</v>
      </c>
      <c r="W352" s="118">
        <f t="shared" si="22"/>
        <v>147273.54475706999</v>
      </c>
      <c r="X352" s="118">
        <v>182812.18499999997</v>
      </c>
      <c r="Y352" s="133">
        <f t="shared" si="23"/>
        <v>330085.72975706996</v>
      </c>
    </row>
    <row r="353" spans="1:25" s="115" customFormat="1" ht="13" x14ac:dyDescent="0.3">
      <c r="A353" s="115">
        <v>348</v>
      </c>
      <c r="B353" s="115" t="s">
        <v>43</v>
      </c>
      <c r="C353" s="132">
        <v>117901.54089355387</v>
      </c>
      <c r="D353" s="118">
        <v>38423.30582269196</v>
      </c>
      <c r="E353" s="118">
        <v>52989.59654333334</v>
      </c>
      <c r="F353" s="118">
        <v>21520.791666666664</v>
      </c>
      <c r="G353" s="118">
        <v>29.600833333333338</v>
      </c>
      <c r="H353" s="118">
        <v>371.54602769500008</v>
      </c>
      <c r="I353" s="118">
        <v>870.5537026666666</v>
      </c>
      <c r="J353" s="118">
        <v>0</v>
      </c>
      <c r="K353" s="118">
        <f t="shared" si="20"/>
        <v>232106.93548994084</v>
      </c>
      <c r="L353" s="118">
        <v>352121.91916666669</v>
      </c>
      <c r="M353" s="118">
        <f t="shared" si="21"/>
        <v>584228.85465660749</v>
      </c>
      <c r="N353" s="132">
        <v>65763.646902014996</v>
      </c>
      <c r="O353" s="118">
        <v>65205.656966666669</v>
      </c>
      <c r="P353" s="118">
        <v>25808.77142666667</v>
      </c>
      <c r="Q353" s="118">
        <v>52989.59654333334</v>
      </c>
      <c r="R353" s="118">
        <v>21520.791666666664</v>
      </c>
      <c r="S353" s="118">
        <v>29.600833333333338</v>
      </c>
      <c r="T353" s="118">
        <v>371.54602769500008</v>
      </c>
      <c r="U353" s="118">
        <v>870.5537026666666</v>
      </c>
      <c r="V353" s="118">
        <v>0</v>
      </c>
      <c r="W353" s="118">
        <f t="shared" si="22"/>
        <v>232560.16406904333</v>
      </c>
      <c r="X353" s="118">
        <v>352121.91916666669</v>
      </c>
      <c r="Y353" s="133">
        <f t="shared" si="23"/>
        <v>584682.08323571004</v>
      </c>
    </row>
    <row r="354" spans="1:25" s="115" customFormat="1" ht="13" x14ac:dyDescent="0.3">
      <c r="A354" s="115">
        <v>349</v>
      </c>
      <c r="B354" s="115" t="s">
        <v>43</v>
      </c>
      <c r="C354" s="132">
        <v>73083.733368504574</v>
      </c>
      <c r="D354" s="118">
        <v>29909.921073491259</v>
      </c>
      <c r="E354" s="118">
        <v>47324.280000000006</v>
      </c>
      <c r="F354" s="118">
        <v>13789.47</v>
      </c>
      <c r="G354" s="118">
        <v>18.579166666666666</v>
      </c>
      <c r="H354" s="118">
        <v>251.634586595</v>
      </c>
      <c r="I354" s="118">
        <v>207.26978199999999</v>
      </c>
      <c r="J354" s="118">
        <v>0</v>
      </c>
      <c r="K354" s="118">
        <f t="shared" si="20"/>
        <v>164584.88797725749</v>
      </c>
      <c r="L354" s="118">
        <v>233107.68250000002</v>
      </c>
      <c r="M354" s="118">
        <f t="shared" si="21"/>
        <v>397692.57047725748</v>
      </c>
      <c r="N354" s="132">
        <v>44539.321827314998</v>
      </c>
      <c r="O354" s="118">
        <v>40164.517266666662</v>
      </c>
      <c r="P354" s="118">
        <v>20497.679999999997</v>
      </c>
      <c r="Q354" s="118">
        <v>47324.280000000006</v>
      </c>
      <c r="R354" s="118">
        <v>13789.47</v>
      </c>
      <c r="S354" s="118">
        <v>18.579166666666666</v>
      </c>
      <c r="T354" s="118">
        <v>251.634586595</v>
      </c>
      <c r="U354" s="118">
        <v>207.26978199999999</v>
      </c>
      <c r="V354" s="118">
        <v>0</v>
      </c>
      <c r="W354" s="118">
        <f t="shared" si="22"/>
        <v>166792.7526292433</v>
      </c>
      <c r="X354" s="118">
        <v>233107.68250000002</v>
      </c>
      <c r="Y354" s="133">
        <f t="shared" si="23"/>
        <v>399900.4351292433</v>
      </c>
    </row>
    <row r="355" spans="1:25" s="115" customFormat="1" ht="13" x14ac:dyDescent="0.3">
      <c r="A355" s="115">
        <v>350</v>
      </c>
      <c r="B355" s="115" t="s">
        <v>43</v>
      </c>
      <c r="C355" s="132">
        <v>42930.771762512923</v>
      </c>
      <c r="D355" s="118">
        <v>18785.822326187492</v>
      </c>
      <c r="E355" s="118">
        <v>31296.235364666663</v>
      </c>
      <c r="F355" s="118">
        <v>6476.6341666666667</v>
      </c>
      <c r="G355" s="118">
        <v>13.847500000000002</v>
      </c>
      <c r="H355" s="118">
        <v>106.9755064205</v>
      </c>
      <c r="I355" s="118">
        <v>158.64331633333333</v>
      </c>
      <c r="J355" s="118">
        <v>0</v>
      </c>
      <c r="K355" s="118">
        <f t="shared" si="20"/>
        <v>99768.929942787567</v>
      </c>
      <c r="L355" s="118">
        <v>111978.75499999999</v>
      </c>
      <c r="M355" s="118">
        <f t="shared" si="21"/>
        <v>211747.68494278757</v>
      </c>
      <c r="N355" s="132">
        <v>18934.664636428497</v>
      </c>
      <c r="O355" s="118">
        <v>24080.950908333329</v>
      </c>
      <c r="P355" s="118">
        <v>13427.592481333333</v>
      </c>
      <c r="Q355" s="118">
        <v>31296.235364666663</v>
      </c>
      <c r="R355" s="118">
        <v>6476.6341666666667</v>
      </c>
      <c r="S355" s="118">
        <v>13.847500000000002</v>
      </c>
      <c r="T355" s="118">
        <v>106.9755064205</v>
      </c>
      <c r="U355" s="118">
        <v>158.64331633333333</v>
      </c>
      <c r="V355" s="118">
        <v>0</v>
      </c>
      <c r="W355" s="118">
        <f t="shared" si="22"/>
        <v>94495.543880182318</v>
      </c>
      <c r="X355" s="118">
        <v>111978.75499999999</v>
      </c>
      <c r="Y355" s="133">
        <f t="shared" si="23"/>
        <v>206474.29888018232</v>
      </c>
    </row>
    <row r="356" spans="1:25" s="115" customFormat="1" ht="13" x14ac:dyDescent="0.3">
      <c r="A356" s="115">
        <v>351</v>
      </c>
      <c r="B356" s="115" t="s">
        <v>43</v>
      </c>
      <c r="C356" s="132">
        <v>39443.230964726768</v>
      </c>
      <c r="D356" s="118">
        <v>49949.042088739916</v>
      </c>
      <c r="E356" s="118">
        <v>65173.079999999994</v>
      </c>
      <c r="F356" s="118">
        <v>8354.0149999999994</v>
      </c>
      <c r="G356" s="118">
        <v>19.53</v>
      </c>
      <c r="H356" s="118">
        <v>143.39841376000001</v>
      </c>
      <c r="I356" s="118">
        <v>134.27937266666663</v>
      </c>
      <c r="J356" s="118">
        <v>0</v>
      </c>
      <c r="K356" s="118">
        <f t="shared" si="20"/>
        <v>163216.57583989334</v>
      </c>
      <c r="L356" s="118">
        <v>143691.10416666666</v>
      </c>
      <c r="M356" s="118">
        <f t="shared" si="21"/>
        <v>306907.68000656</v>
      </c>
      <c r="N356" s="132">
        <v>25381.519235519994</v>
      </c>
      <c r="O356" s="118">
        <v>21586.128583333335</v>
      </c>
      <c r="P356" s="118">
        <v>37230.479999999989</v>
      </c>
      <c r="Q356" s="118">
        <v>65173.079999999994</v>
      </c>
      <c r="R356" s="118">
        <v>8354.0149999999994</v>
      </c>
      <c r="S356" s="118">
        <v>19.53</v>
      </c>
      <c r="T356" s="118">
        <v>143.39841376000001</v>
      </c>
      <c r="U356" s="118">
        <v>134.27937266666663</v>
      </c>
      <c r="V356" s="118">
        <v>0</v>
      </c>
      <c r="W356" s="118">
        <f t="shared" si="22"/>
        <v>158022.43060528001</v>
      </c>
      <c r="X356" s="118">
        <v>143691.10416666666</v>
      </c>
      <c r="Y356" s="133">
        <f t="shared" si="23"/>
        <v>301713.53477194667</v>
      </c>
    </row>
    <row r="357" spans="1:25" s="115" customFormat="1" ht="13" x14ac:dyDescent="0.3">
      <c r="A357" s="115">
        <v>352</v>
      </c>
      <c r="B357" s="115" t="s">
        <v>43</v>
      </c>
      <c r="C357" s="132">
        <v>79598.57576707429</v>
      </c>
      <c r="D357" s="118">
        <v>38934.587638646539</v>
      </c>
      <c r="E357" s="118">
        <v>54570.325935333334</v>
      </c>
      <c r="F357" s="118">
        <v>15526.913333333338</v>
      </c>
      <c r="G357" s="118">
        <v>17.3675</v>
      </c>
      <c r="H357" s="118">
        <v>271.42716746500003</v>
      </c>
      <c r="I357" s="118">
        <v>278.75448</v>
      </c>
      <c r="J357" s="118">
        <v>0</v>
      </c>
      <c r="K357" s="118">
        <f t="shared" si="20"/>
        <v>189197.9518218525</v>
      </c>
      <c r="L357" s="118">
        <v>259803.76249999998</v>
      </c>
      <c r="M357" s="118">
        <f t="shared" si="21"/>
        <v>449001.71432185249</v>
      </c>
      <c r="N357" s="132">
        <v>48042.608641305</v>
      </c>
      <c r="O357" s="118">
        <v>43776.37051666667</v>
      </c>
      <c r="P357" s="118">
        <v>27290.665378666661</v>
      </c>
      <c r="Q357" s="118">
        <v>54570.325935333334</v>
      </c>
      <c r="R357" s="118">
        <v>15526.913333333338</v>
      </c>
      <c r="S357" s="118">
        <v>17.3675</v>
      </c>
      <c r="T357" s="118">
        <v>271.42716746500003</v>
      </c>
      <c r="U357" s="118">
        <v>278.75448</v>
      </c>
      <c r="V357" s="118">
        <v>0</v>
      </c>
      <c r="W357" s="118">
        <f t="shared" si="22"/>
        <v>189774.43295277</v>
      </c>
      <c r="X357" s="118">
        <v>259803.76249999998</v>
      </c>
      <c r="Y357" s="133">
        <f t="shared" si="23"/>
        <v>449578.19545276999</v>
      </c>
    </row>
    <row r="358" spans="1:25" s="115" customFormat="1" ht="13" x14ac:dyDescent="0.3">
      <c r="A358" s="115">
        <v>353</v>
      </c>
      <c r="B358" s="115" t="s">
        <v>43</v>
      </c>
      <c r="C358" s="132">
        <v>34575.74381946514</v>
      </c>
      <c r="D358" s="118">
        <v>19022.93624996403</v>
      </c>
      <c r="E358" s="118">
        <v>36700.030686666672</v>
      </c>
      <c r="F358" s="118">
        <v>7042.1124999999993</v>
      </c>
      <c r="G358" s="118">
        <v>9.9991666666666656</v>
      </c>
      <c r="H358" s="118">
        <v>131.82405831499997</v>
      </c>
      <c r="I358" s="118">
        <v>522.65636050000001</v>
      </c>
      <c r="J358" s="118">
        <v>0</v>
      </c>
      <c r="K358" s="118">
        <f t="shared" si="20"/>
        <v>98005.302841577519</v>
      </c>
      <c r="L358" s="118">
        <v>121034.71666666663</v>
      </c>
      <c r="M358" s="118">
        <f t="shared" si="21"/>
        <v>219040.01950824415</v>
      </c>
      <c r="N358" s="132">
        <v>23332.858321755</v>
      </c>
      <c r="O358" s="118">
        <v>18849.212500000001</v>
      </c>
      <c r="P358" s="118">
        <v>13342.445769333332</v>
      </c>
      <c r="Q358" s="118">
        <v>36700.030686666672</v>
      </c>
      <c r="R358" s="118">
        <v>7042.1124999999993</v>
      </c>
      <c r="S358" s="118">
        <v>9.9991666666666656</v>
      </c>
      <c r="T358" s="118">
        <v>131.82405831499997</v>
      </c>
      <c r="U358" s="118">
        <v>522.65636050000001</v>
      </c>
      <c r="V358" s="118">
        <v>0</v>
      </c>
      <c r="W358" s="118">
        <f t="shared" si="22"/>
        <v>99931.139363236667</v>
      </c>
      <c r="X358" s="118">
        <v>121034.71666666663</v>
      </c>
      <c r="Y358" s="133">
        <f t="shared" si="23"/>
        <v>220965.85602990328</v>
      </c>
    </row>
    <row r="359" spans="1:25" s="115" customFormat="1" ht="13" x14ac:dyDescent="0.3">
      <c r="A359" s="115">
        <v>354</v>
      </c>
      <c r="B359" s="115" t="s">
        <v>43</v>
      </c>
      <c r="C359" s="132">
        <v>77756.960297995771</v>
      </c>
      <c r="D359" s="118">
        <v>26517.105898854225</v>
      </c>
      <c r="E359" s="118">
        <v>44396.729740000002</v>
      </c>
      <c r="F359" s="118">
        <v>14712.607500000004</v>
      </c>
      <c r="G359" s="118">
        <v>20.10083333333333</v>
      </c>
      <c r="H359" s="118">
        <v>261.79110341999996</v>
      </c>
      <c r="I359" s="118">
        <v>223.77047233333329</v>
      </c>
      <c r="J359" s="118">
        <v>0</v>
      </c>
      <c r="K359" s="118">
        <f t="shared" si="20"/>
        <v>163889.06584593665</v>
      </c>
      <c r="L359" s="118">
        <v>246969.33499999996</v>
      </c>
      <c r="M359" s="118">
        <f t="shared" si="21"/>
        <v>410858.40084593662</v>
      </c>
      <c r="N359" s="132">
        <v>46337.025305340001</v>
      </c>
      <c r="O359" s="118">
        <v>42803.615583333332</v>
      </c>
      <c r="P359" s="118">
        <v>17753.175439999999</v>
      </c>
      <c r="Q359" s="118">
        <v>44396.729740000002</v>
      </c>
      <c r="R359" s="118">
        <v>14712.607500000004</v>
      </c>
      <c r="S359" s="118">
        <v>20.10083333333333</v>
      </c>
      <c r="T359" s="118">
        <v>261.79110341999996</v>
      </c>
      <c r="U359" s="118">
        <v>223.77047233333329</v>
      </c>
      <c r="V359" s="118">
        <v>0</v>
      </c>
      <c r="W359" s="118">
        <f t="shared" si="22"/>
        <v>166508.81597776001</v>
      </c>
      <c r="X359" s="118">
        <v>246969.33499999996</v>
      </c>
      <c r="Y359" s="133">
        <f t="shared" si="23"/>
        <v>413478.15097775997</v>
      </c>
    </row>
    <row r="360" spans="1:25" s="115" customFormat="1" ht="13" x14ac:dyDescent="0.3">
      <c r="A360" s="115">
        <v>355</v>
      </c>
      <c r="B360" s="115" t="s">
        <v>43</v>
      </c>
      <c r="C360" s="132">
        <v>164907.89172002606</v>
      </c>
      <c r="D360" s="118">
        <v>114446.70593823231</v>
      </c>
      <c r="E360" s="118">
        <v>97043.304149999982</v>
      </c>
      <c r="F360" s="118">
        <v>35840.174166666671</v>
      </c>
      <c r="G360" s="118">
        <v>45.917499999999997</v>
      </c>
      <c r="H360" s="118">
        <v>711.63467950999996</v>
      </c>
      <c r="I360" s="118">
        <v>775.18039599999986</v>
      </c>
      <c r="J360" s="118">
        <v>0</v>
      </c>
      <c r="K360" s="118">
        <f t="shared" si="20"/>
        <v>413770.80855043506</v>
      </c>
      <c r="L360" s="118">
        <v>620038.25416666677</v>
      </c>
      <c r="M360" s="118">
        <f t="shared" si="21"/>
        <v>1033809.0627171018</v>
      </c>
      <c r="N360" s="132">
        <v>125959.33827327</v>
      </c>
      <c r="O360" s="118">
        <v>88910.979308333321</v>
      </c>
      <c r="P360" s="118">
        <v>81154.079999999987</v>
      </c>
      <c r="Q360" s="118">
        <v>97043.304149999982</v>
      </c>
      <c r="R360" s="118">
        <v>35840.174166666671</v>
      </c>
      <c r="S360" s="118">
        <v>45.917499999999997</v>
      </c>
      <c r="T360" s="118">
        <v>711.63467950999996</v>
      </c>
      <c r="U360" s="118">
        <v>775.18039599999986</v>
      </c>
      <c r="V360" s="118">
        <v>0</v>
      </c>
      <c r="W360" s="118">
        <f t="shared" si="22"/>
        <v>430440.60847377992</v>
      </c>
      <c r="X360" s="118">
        <v>620038.25416666677</v>
      </c>
      <c r="Y360" s="133">
        <f t="shared" si="23"/>
        <v>1050478.8626404468</v>
      </c>
    </row>
    <row r="361" spans="1:25" s="115" customFormat="1" ht="13" x14ac:dyDescent="0.3">
      <c r="A361" s="115">
        <v>356</v>
      </c>
      <c r="B361" s="115" t="s">
        <v>43</v>
      </c>
      <c r="C361" s="132">
        <v>95457.085365759864</v>
      </c>
      <c r="D361" s="118">
        <v>42108.326369215138</v>
      </c>
      <c r="E361" s="118">
        <v>56986.843566666656</v>
      </c>
      <c r="F361" s="118">
        <v>16579.814166666667</v>
      </c>
      <c r="G361" s="118">
        <v>23.445833333333336</v>
      </c>
      <c r="H361" s="118">
        <v>289.78395517000001</v>
      </c>
      <c r="I361" s="118">
        <v>281.854263</v>
      </c>
      <c r="J361" s="118">
        <v>0</v>
      </c>
      <c r="K361" s="118">
        <f t="shared" si="20"/>
        <v>211727.15351981163</v>
      </c>
      <c r="L361" s="118">
        <v>279832.64166666672</v>
      </c>
      <c r="M361" s="118">
        <f t="shared" si="21"/>
        <v>491559.79518647835</v>
      </c>
      <c r="N361" s="132">
        <v>51291.760065089999</v>
      </c>
      <c r="O361" s="118">
        <v>52924.417366666668</v>
      </c>
      <c r="P361" s="118">
        <v>29556.089733333327</v>
      </c>
      <c r="Q361" s="118">
        <v>56986.843566666656</v>
      </c>
      <c r="R361" s="118">
        <v>16579.814166666667</v>
      </c>
      <c r="S361" s="118">
        <v>23.445833333333336</v>
      </c>
      <c r="T361" s="118">
        <v>289.78395517000001</v>
      </c>
      <c r="U361" s="118">
        <v>281.854263</v>
      </c>
      <c r="V361" s="118">
        <v>0</v>
      </c>
      <c r="W361" s="118">
        <f t="shared" si="22"/>
        <v>207934.00894992662</v>
      </c>
      <c r="X361" s="118">
        <v>279832.64166666672</v>
      </c>
      <c r="Y361" s="133">
        <f t="shared" si="23"/>
        <v>487766.65061659331</v>
      </c>
    </row>
    <row r="362" spans="1:25" s="115" customFormat="1" ht="13" x14ac:dyDescent="0.3">
      <c r="A362" s="115">
        <v>357</v>
      </c>
      <c r="B362" s="115" t="s">
        <v>43</v>
      </c>
      <c r="C362" s="132">
        <v>8068.8878760757034</v>
      </c>
      <c r="D362" s="118">
        <v>47701.722284861811</v>
      </c>
      <c r="E362" s="118">
        <v>44264.759138333327</v>
      </c>
      <c r="F362" s="118">
        <v>1236.2799999999997</v>
      </c>
      <c r="G362" s="118">
        <v>0</v>
      </c>
      <c r="H362" s="118">
        <v>13.776601325</v>
      </c>
      <c r="I362" s="118">
        <v>418.02394556666667</v>
      </c>
      <c r="J362" s="118">
        <v>0</v>
      </c>
      <c r="K362" s="118">
        <f t="shared" si="20"/>
        <v>101703.4498461625</v>
      </c>
      <c r="L362" s="118">
        <v>16091.889166666666</v>
      </c>
      <c r="M362" s="118">
        <f t="shared" si="21"/>
        <v>117795.33901282916</v>
      </c>
      <c r="N362" s="132">
        <v>2438.458434525</v>
      </c>
      <c r="O362" s="118">
        <v>4601.6063666666669</v>
      </c>
      <c r="P362" s="118">
        <v>36890.075198666666</v>
      </c>
      <c r="Q362" s="118">
        <v>44264.759138333327</v>
      </c>
      <c r="R362" s="118">
        <v>1236.2799999999997</v>
      </c>
      <c r="S362" s="118">
        <v>0</v>
      </c>
      <c r="T362" s="118">
        <v>13.776601325</v>
      </c>
      <c r="U362" s="118">
        <v>418.02394556666667</v>
      </c>
      <c r="V362" s="118">
        <v>0</v>
      </c>
      <c r="W362" s="118">
        <f t="shared" si="22"/>
        <v>89862.979685083308</v>
      </c>
      <c r="X362" s="118">
        <v>16091.889166666666</v>
      </c>
      <c r="Y362" s="133">
        <f t="shared" si="23"/>
        <v>105954.86885174997</v>
      </c>
    </row>
    <row r="363" spans="1:25" s="115" customFormat="1" ht="13" x14ac:dyDescent="0.3">
      <c r="A363" s="115">
        <v>358</v>
      </c>
      <c r="B363" s="115" t="s">
        <v>43</v>
      </c>
      <c r="C363" s="132">
        <v>295356.67654980283</v>
      </c>
      <c r="D363" s="118">
        <v>104337.22926836385</v>
      </c>
      <c r="E363" s="118">
        <v>89769.863886666702</v>
      </c>
      <c r="F363" s="118">
        <v>55563.517500000009</v>
      </c>
      <c r="G363" s="118">
        <v>80.931666666666672</v>
      </c>
      <c r="H363" s="118">
        <v>966.52235059999987</v>
      </c>
      <c r="I363" s="118">
        <v>830.7479096666666</v>
      </c>
      <c r="J363" s="118">
        <v>0</v>
      </c>
      <c r="K363" s="118">
        <f t="shared" si="20"/>
        <v>546905.4891317666</v>
      </c>
      <c r="L363" s="118">
        <v>928634.25</v>
      </c>
      <c r="M363" s="118">
        <f t="shared" si="21"/>
        <v>1475539.7391317666</v>
      </c>
      <c r="N363" s="132">
        <v>171074.4560562</v>
      </c>
      <c r="O363" s="118">
        <v>162920.65240833332</v>
      </c>
      <c r="P363" s="118">
        <v>70542.309441333316</v>
      </c>
      <c r="Q363" s="118">
        <v>89769.863886666702</v>
      </c>
      <c r="R363" s="118">
        <v>55563.517500000009</v>
      </c>
      <c r="S363" s="118">
        <v>80.931666666666672</v>
      </c>
      <c r="T363" s="118">
        <v>966.52235059999987</v>
      </c>
      <c r="U363" s="118">
        <v>830.7479096666666</v>
      </c>
      <c r="V363" s="118">
        <v>0</v>
      </c>
      <c r="W363" s="118">
        <f t="shared" si="22"/>
        <v>551749.00121946656</v>
      </c>
      <c r="X363" s="118">
        <v>928634.25</v>
      </c>
      <c r="Y363" s="133">
        <f t="shared" si="23"/>
        <v>1480383.2512194666</v>
      </c>
    </row>
    <row r="364" spans="1:25" s="115" customFormat="1" ht="13" x14ac:dyDescent="0.3">
      <c r="A364" s="115">
        <v>359</v>
      </c>
      <c r="B364" s="115" t="s">
        <v>43</v>
      </c>
      <c r="C364" s="132">
        <v>185865.72120661617</v>
      </c>
      <c r="D364" s="118">
        <v>77788.93355992547</v>
      </c>
      <c r="E364" s="118">
        <v>77031.300000000017</v>
      </c>
      <c r="F364" s="118">
        <v>38844.051666666666</v>
      </c>
      <c r="G364" s="118">
        <v>53.200833333333328</v>
      </c>
      <c r="H364" s="118">
        <v>709.95415584999989</v>
      </c>
      <c r="I364" s="118">
        <v>566.07123233333334</v>
      </c>
      <c r="J364" s="118">
        <v>0</v>
      </c>
      <c r="K364" s="118">
        <f t="shared" si="20"/>
        <v>380859.23265472497</v>
      </c>
      <c r="L364" s="118">
        <v>654989.89500000002</v>
      </c>
      <c r="M364" s="118">
        <f t="shared" si="21"/>
        <v>1035849.127654725</v>
      </c>
      <c r="N364" s="132">
        <v>125661.88558544999</v>
      </c>
      <c r="O364" s="118">
        <v>101310.26764166665</v>
      </c>
      <c r="P364" s="118">
        <v>52708.319999999985</v>
      </c>
      <c r="Q364" s="118">
        <v>77031.300000000017</v>
      </c>
      <c r="R364" s="118">
        <v>38844.051666666666</v>
      </c>
      <c r="S364" s="118">
        <v>53.200833333333328</v>
      </c>
      <c r="T364" s="118">
        <v>709.95415584999989</v>
      </c>
      <c r="U364" s="118">
        <v>566.07123233333334</v>
      </c>
      <c r="V364" s="118">
        <v>0</v>
      </c>
      <c r="W364" s="118">
        <f t="shared" si="22"/>
        <v>396885.05111529992</v>
      </c>
      <c r="X364" s="118">
        <v>654989.89500000002</v>
      </c>
      <c r="Y364" s="133">
        <f t="shared" si="23"/>
        <v>1051874.9461153001</v>
      </c>
    </row>
    <row r="365" spans="1:25" s="115" customFormat="1" ht="13" x14ac:dyDescent="0.3">
      <c r="A365" s="115">
        <v>360</v>
      </c>
      <c r="B365" s="115" t="s">
        <v>43</v>
      </c>
      <c r="C365" s="132">
        <v>77396.265265431677</v>
      </c>
      <c r="D365" s="118">
        <v>31921.128039226638</v>
      </c>
      <c r="E365" s="118">
        <v>48718.924083333324</v>
      </c>
      <c r="F365" s="118">
        <v>15360.280833333332</v>
      </c>
      <c r="G365" s="118">
        <v>20.224999999999998</v>
      </c>
      <c r="H365" s="118">
        <v>275.09468599000002</v>
      </c>
      <c r="I365" s="118">
        <v>261.87769766666668</v>
      </c>
      <c r="J365" s="118">
        <v>0</v>
      </c>
      <c r="K365" s="118">
        <f t="shared" si="20"/>
        <v>173953.79560498166</v>
      </c>
      <c r="L365" s="118">
        <v>257528.66250000001</v>
      </c>
      <c r="M365" s="118">
        <f t="shared" si="21"/>
        <v>431482.45810498169</v>
      </c>
      <c r="N365" s="132">
        <v>48691.759420229995</v>
      </c>
      <c r="O365" s="118">
        <v>42431.741216666669</v>
      </c>
      <c r="P365" s="118">
        <v>21805.12366666667</v>
      </c>
      <c r="Q365" s="118">
        <v>48718.924083333324</v>
      </c>
      <c r="R365" s="118">
        <v>15360.280833333332</v>
      </c>
      <c r="S365" s="118">
        <v>20.224999999999998</v>
      </c>
      <c r="T365" s="118">
        <v>275.09468599000002</v>
      </c>
      <c r="U365" s="118">
        <v>261.87769766666668</v>
      </c>
      <c r="V365" s="118">
        <v>0</v>
      </c>
      <c r="W365" s="118">
        <f t="shared" si="22"/>
        <v>177565.02660388668</v>
      </c>
      <c r="X365" s="118">
        <v>257528.66250000001</v>
      </c>
      <c r="Y365" s="133">
        <f t="shared" si="23"/>
        <v>435093.68910388672</v>
      </c>
    </row>
    <row r="366" spans="1:25" s="115" customFormat="1" ht="13" x14ac:dyDescent="0.3">
      <c r="A366" s="115">
        <v>361</v>
      </c>
      <c r="B366" s="115" t="s">
        <v>43</v>
      </c>
      <c r="C366" s="132">
        <v>97471.067529529959</v>
      </c>
      <c r="D366" s="118">
        <v>40237.475760865906</v>
      </c>
      <c r="E366" s="118">
        <v>54463.80000000001</v>
      </c>
      <c r="F366" s="118">
        <v>20200.466666666671</v>
      </c>
      <c r="G366" s="118">
        <v>24.498333333333331</v>
      </c>
      <c r="H366" s="118">
        <v>374.00404947500004</v>
      </c>
      <c r="I366" s="118">
        <v>342.89063833333336</v>
      </c>
      <c r="J366" s="118">
        <v>0</v>
      </c>
      <c r="K366" s="118">
        <f t="shared" si="20"/>
        <v>213114.20297820424</v>
      </c>
      <c r="L366" s="118">
        <v>341882.9366666667</v>
      </c>
      <c r="M366" s="118">
        <f t="shared" si="21"/>
        <v>554997.139644871</v>
      </c>
      <c r="N366" s="132">
        <v>66198.716757074988</v>
      </c>
      <c r="O366" s="118">
        <v>53108.581733333325</v>
      </c>
      <c r="P366" s="118">
        <v>27190.799999999992</v>
      </c>
      <c r="Q366" s="118">
        <v>54463.80000000001</v>
      </c>
      <c r="R366" s="118">
        <v>20200.466666666671</v>
      </c>
      <c r="S366" s="118">
        <v>24.498333333333331</v>
      </c>
      <c r="T366" s="118">
        <v>374.00404947500004</v>
      </c>
      <c r="U366" s="118">
        <v>342.89063833333336</v>
      </c>
      <c r="V366" s="118">
        <v>0</v>
      </c>
      <c r="W366" s="118">
        <f t="shared" si="22"/>
        <v>221903.75817821667</v>
      </c>
      <c r="X366" s="118">
        <v>341882.9366666667</v>
      </c>
      <c r="Y366" s="133">
        <f t="shared" si="23"/>
        <v>563786.6948448834</v>
      </c>
    </row>
    <row r="367" spans="1:25" s="115" customFormat="1" ht="13" x14ac:dyDescent="0.3">
      <c r="A367" s="115">
        <v>362</v>
      </c>
      <c r="B367" s="115" t="s">
        <v>43</v>
      </c>
      <c r="C367" s="132">
        <v>112734.74152736411</v>
      </c>
      <c r="D367" s="118">
        <v>46493.294576227578</v>
      </c>
      <c r="E367" s="118">
        <v>59943.013055333322</v>
      </c>
      <c r="F367" s="118">
        <v>20370.547499999997</v>
      </c>
      <c r="G367" s="118">
        <v>28.329166666666666</v>
      </c>
      <c r="H367" s="118">
        <v>348.24603111000005</v>
      </c>
      <c r="I367" s="118">
        <v>331.05825866666669</v>
      </c>
      <c r="J367" s="118">
        <v>0</v>
      </c>
      <c r="K367" s="118">
        <f t="shared" si="20"/>
        <v>240249.23011536829</v>
      </c>
      <c r="L367" s="118">
        <v>336814.77666666667</v>
      </c>
      <c r="M367" s="118">
        <f t="shared" si="21"/>
        <v>577064.00678203499</v>
      </c>
      <c r="N367" s="132">
        <v>61639.547506469993</v>
      </c>
      <c r="O367" s="118">
        <v>62431.928866666662</v>
      </c>
      <c r="P367" s="118">
        <v>32327.42409866667</v>
      </c>
      <c r="Q367" s="118">
        <v>59943.013055333322</v>
      </c>
      <c r="R367" s="118">
        <v>20370.547499999997</v>
      </c>
      <c r="S367" s="118">
        <v>28.329166666666666</v>
      </c>
      <c r="T367" s="118">
        <v>348.24603111000005</v>
      </c>
      <c r="U367" s="118">
        <v>331.05825866666669</v>
      </c>
      <c r="V367" s="118">
        <v>0</v>
      </c>
      <c r="W367" s="118">
        <f t="shared" si="22"/>
        <v>237420.09448357995</v>
      </c>
      <c r="X367" s="118">
        <v>336814.77666666667</v>
      </c>
      <c r="Y367" s="133">
        <f t="shared" si="23"/>
        <v>574234.87115024659</v>
      </c>
    </row>
    <row r="368" spans="1:25" s="115" customFormat="1" ht="13" x14ac:dyDescent="0.3">
      <c r="A368" s="115">
        <v>363</v>
      </c>
      <c r="B368" s="115" t="s">
        <v>43</v>
      </c>
      <c r="C368" s="132">
        <v>516773.11537651048</v>
      </c>
      <c r="D368" s="118">
        <v>203062.35529711447</v>
      </c>
      <c r="E368" s="118">
        <v>125378.03162000001</v>
      </c>
      <c r="F368" s="118">
        <v>100961.37333333331</v>
      </c>
      <c r="G368" s="118">
        <v>131.84083333333334</v>
      </c>
      <c r="H368" s="118">
        <v>1859.8852783499999</v>
      </c>
      <c r="I368" s="118">
        <v>1632.8081300000001</v>
      </c>
      <c r="J368" s="118">
        <v>0</v>
      </c>
      <c r="K368" s="118">
        <f t="shared" si="20"/>
        <v>949799.40986864152</v>
      </c>
      <c r="L368" s="118">
        <v>1705415.2108333332</v>
      </c>
      <c r="M368" s="118">
        <f t="shared" si="21"/>
        <v>2655214.6207019747</v>
      </c>
      <c r="N368" s="132">
        <v>329199.69426794996</v>
      </c>
      <c r="O368" s="118">
        <v>283040.19203333335</v>
      </c>
      <c r="P368" s="118">
        <v>137519.70204</v>
      </c>
      <c r="Q368" s="118">
        <v>125378.03162000001</v>
      </c>
      <c r="R368" s="118">
        <v>100961.37333333331</v>
      </c>
      <c r="S368" s="118">
        <v>131.84083333333334</v>
      </c>
      <c r="T368" s="118">
        <v>1859.8852783499999</v>
      </c>
      <c r="U368" s="118">
        <v>1632.8081300000001</v>
      </c>
      <c r="V368" s="118">
        <v>0</v>
      </c>
      <c r="W368" s="118">
        <f t="shared" si="22"/>
        <v>979723.52753629989</v>
      </c>
      <c r="X368" s="118">
        <v>1705415.2108333332</v>
      </c>
      <c r="Y368" s="133">
        <f t="shared" si="23"/>
        <v>2685138.738369633</v>
      </c>
    </row>
    <row r="369" spans="1:25" s="115" customFormat="1" ht="13" x14ac:dyDescent="0.3">
      <c r="A369" s="115">
        <v>364</v>
      </c>
      <c r="B369" s="115" t="s">
        <v>43</v>
      </c>
      <c r="C369" s="132">
        <v>73565.064126533092</v>
      </c>
      <c r="D369" s="118">
        <v>81703.310817725229</v>
      </c>
      <c r="E369" s="118">
        <v>61778.768575000002</v>
      </c>
      <c r="F369" s="118">
        <v>13209.402499999998</v>
      </c>
      <c r="G369" s="118">
        <v>2.9583333333333335</v>
      </c>
      <c r="H369" s="118">
        <v>199.05563470999996</v>
      </c>
      <c r="I369" s="118">
        <v>462.8143036666666</v>
      </c>
      <c r="J369" s="118">
        <v>0</v>
      </c>
      <c r="K369" s="118">
        <f t="shared" si="20"/>
        <v>230921.37429096832</v>
      </c>
      <c r="L369" s="118">
        <v>214127.03416666665</v>
      </c>
      <c r="M369" s="118">
        <f t="shared" si="21"/>
        <v>445048.40845763497</v>
      </c>
      <c r="N369" s="132">
        <v>35232.847343669993</v>
      </c>
      <c r="O369" s="118">
        <v>41076.527158333338</v>
      </c>
      <c r="P369" s="118">
        <v>61283.880000000005</v>
      </c>
      <c r="Q369" s="118">
        <v>61778.768575000002</v>
      </c>
      <c r="R369" s="118">
        <v>13209.402499999998</v>
      </c>
      <c r="S369" s="118">
        <v>2.9583333333333335</v>
      </c>
      <c r="T369" s="118">
        <v>199.05563470999996</v>
      </c>
      <c r="U369" s="118">
        <v>462.8143036666666</v>
      </c>
      <c r="V369" s="118">
        <v>0</v>
      </c>
      <c r="W369" s="118">
        <f t="shared" si="22"/>
        <v>213246.25384871336</v>
      </c>
      <c r="X369" s="118">
        <v>214127.03416666665</v>
      </c>
      <c r="Y369" s="133">
        <f t="shared" si="23"/>
        <v>427373.28801538004</v>
      </c>
    </row>
    <row r="370" spans="1:25" s="115" customFormat="1" ht="13" x14ac:dyDescent="0.3">
      <c r="A370" s="115">
        <v>365</v>
      </c>
      <c r="B370" s="115" t="s">
        <v>43</v>
      </c>
      <c r="C370" s="132">
        <v>32564.252136971543</v>
      </c>
      <c r="D370" s="118">
        <v>46246.62897488512</v>
      </c>
      <c r="E370" s="118">
        <v>62270.25280699999</v>
      </c>
      <c r="F370" s="118">
        <v>8157.1041666666642</v>
      </c>
      <c r="G370" s="118">
        <v>28.719166666666663</v>
      </c>
      <c r="H370" s="118">
        <v>129.23121710800001</v>
      </c>
      <c r="I370" s="118">
        <v>398.75160499999993</v>
      </c>
      <c r="J370" s="118">
        <v>0</v>
      </c>
      <c r="K370" s="118">
        <f t="shared" si="20"/>
        <v>149794.94007429798</v>
      </c>
      <c r="L370" s="118">
        <v>138578.8075</v>
      </c>
      <c r="M370" s="118">
        <f t="shared" si="21"/>
        <v>288373.74757429794</v>
      </c>
      <c r="N370" s="132">
        <v>22873.925428116007</v>
      </c>
      <c r="O370" s="118">
        <v>17692.032491666669</v>
      </c>
      <c r="P370" s="118">
        <v>34509.152691999996</v>
      </c>
      <c r="Q370" s="118">
        <v>62270.25280699999</v>
      </c>
      <c r="R370" s="118">
        <v>8157.1041666666642</v>
      </c>
      <c r="S370" s="118">
        <v>28.719166666666663</v>
      </c>
      <c r="T370" s="118">
        <v>129.23121710800001</v>
      </c>
      <c r="U370" s="118">
        <v>398.75160499999993</v>
      </c>
      <c r="V370" s="118">
        <v>0</v>
      </c>
      <c r="W370" s="118">
        <f t="shared" si="22"/>
        <v>146059.16957422398</v>
      </c>
      <c r="X370" s="118">
        <v>138578.8075</v>
      </c>
      <c r="Y370" s="133">
        <f t="shared" si="23"/>
        <v>284637.97707422398</v>
      </c>
    </row>
    <row r="371" spans="1:25" s="115" customFormat="1" ht="13" x14ac:dyDescent="0.3">
      <c r="A371" s="115">
        <v>366</v>
      </c>
      <c r="B371" s="115" t="s">
        <v>43</v>
      </c>
      <c r="C371" s="132">
        <v>186148.35855328766</v>
      </c>
      <c r="D371" s="118">
        <v>74837.856193341489</v>
      </c>
      <c r="E371" s="118">
        <v>76134.900000000009</v>
      </c>
      <c r="F371" s="118">
        <v>35033.555833333325</v>
      </c>
      <c r="G371" s="118">
        <v>46.61249999999999</v>
      </c>
      <c r="H371" s="118">
        <v>614.30247575500005</v>
      </c>
      <c r="I371" s="118">
        <v>535.62127566666675</v>
      </c>
      <c r="J371" s="118">
        <v>0</v>
      </c>
      <c r="K371" s="118">
        <f t="shared" si="20"/>
        <v>373351.20683138416</v>
      </c>
      <c r="L371" s="118">
        <v>586618.74999999988</v>
      </c>
      <c r="M371" s="118">
        <f t="shared" si="21"/>
        <v>959969.95683138398</v>
      </c>
      <c r="N371" s="132">
        <v>108731.538208635</v>
      </c>
      <c r="O371" s="118">
        <v>102619.12775833333</v>
      </c>
      <c r="P371" s="118">
        <v>51453.359999999993</v>
      </c>
      <c r="Q371" s="118">
        <v>76134.900000000009</v>
      </c>
      <c r="R371" s="118">
        <v>35033.555833333325</v>
      </c>
      <c r="S371" s="118">
        <v>46.61249999999999</v>
      </c>
      <c r="T371" s="118">
        <v>614.30247575500005</v>
      </c>
      <c r="U371" s="118">
        <v>535.62127566666675</v>
      </c>
      <c r="V371" s="118">
        <v>0</v>
      </c>
      <c r="W371" s="118">
        <f t="shared" si="22"/>
        <v>375169.01805172337</v>
      </c>
      <c r="X371" s="118">
        <v>586618.74999999988</v>
      </c>
      <c r="Y371" s="133">
        <f t="shared" si="23"/>
        <v>961787.76805172325</v>
      </c>
    </row>
    <row r="372" spans="1:25" s="115" customFormat="1" ht="13" x14ac:dyDescent="0.3">
      <c r="A372" s="115">
        <v>367</v>
      </c>
      <c r="B372" s="115" t="s">
        <v>43</v>
      </c>
      <c r="C372" s="132">
        <v>20987.359183976831</v>
      </c>
      <c r="D372" s="118">
        <v>12789.008699650667</v>
      </c>
      <c r="E372" s="118">
        <v>17526.655605000004</v>
      </c>
      <c r="F372" s="118">
        <v>4767.2775000000001</v>
      </c>
      <c r="G372" s="118">
        <v>8.49</v>
      </c>
      <c r="H372" s="118">
        <v>86.425239032999983</v>
      </c>
      <c r="I372" s="118">
        <v>96.894751966666661</v>
      </c>
      <c r="J372" s="118">
        <v>0</v>
      </c>
      <c r="K372" s="118">
        <f t="shared" si="20"/>
        <v>56262.110979627163</v>
      </c>
      <c r="L372" s="118">
        <v>81898.886666666658</v>
      </c>
      <c r="M372" s="118">
        <f t="shared" si="21"/>
        <v>138160.99764629384</v>
      </c>
      <c r="N372" s="132">
        <v>15297.267308840999</v>
      </c>
      <c r="O372" s="118">
        <v>11364.901950000001</v>
      </c>
      <c r="P372" s="118">
        <v>8993.8800000000028</v>
      </c>
      <c r="Q372" s="118">
        <v>17526.655605000004</v>
      </c>
      <c r="R372" s="118">
        <v>4767.2775000000001</v>
      </c>
      <c r="S372" s="118">
        <v>8.49</v>
      </c>
      <c r="T372" s="118">
        <v>86.425239032999983</v>
      </c>
      <c r="U372" s="118">
        <v>96.894751966666661</v>
      </c>
      <c r="V372" s="118">
        <v>0</v>
      </c>
      <c r="W372" s="118">
        <f t="shared" si="22"/>
        <v>58141.792354840669</v>
      </c>
      <c r="X372" s="118">
        <v>81898.886666666658</v>
      </c>
      <c r="Y372" s="133">
        <f t="shared" si="23"/>
        <v>140040.67902150733</v>
      </c>
    </row>
    <row r="373" spans="1:25" s="115" customFormat="1" ht="13" x14ac:dyDescent="0.3">
      <c r="A373" s="115">
        <v>368</v>
      </c>
      <c r="B373" s="115" t="s">
        <v>43</v>
      </c>
      <c r="C373" s="132">
        <v>295119.49661463028</v>
      </c>
      <c r="D373" s="118">
        <v>104539.65139107806</v>
      </c>
      <c r="E373" s="118">
        <v>89996.017860000007</v>
      </c>
      <c r="F373" s="118">
        <v>55222.59916666666</v>
      </c>
      <c r="G373" s="118">
        <v>73.086666666666659</v>
      </c>
      <c r="H373" s="118">
        <v>951.80860324999992</v>
      </c>
      <c r="I373" s="118">
        <v>872.52386100000001</v>
      </c>
      <c r="J373" s="118">
        <v>0</v>
      </c>
      <c r="K373" s="118">
        <f t="shared" si="20"/>
        <v>546775.18416329159</v>
      </c>
      <c r="L373" s="118">
        <v>912900.86499999987</v>
      </c>
      <c r="M373" s="118">
        <f t="shared" si="21"/>
        <v>1459676.0491632915</v>
      </c>
      <c r="N373" s="132">
        <v>168470.12277525</v>
      </c>
      <c r="O373" s="118">
        <v>162956.213025</v>
      </c>
      <c r="P373" s="118">
        <v>70858.925004000004</v>
      </c>
      <c r="Q373" s="118">
        <v>89996.017860000007</v>
      </c>
      <c r="R373" s="118">
        <v>55222.59916666666</v>
      </c>
      <c r="S373" s="118">
        <v>73.086666666666659</v>
      </c>
      <c r="T373" s="118">
        <v>951.80860324999992</v>
      </c>
      <c r="U373" s="118">
        <v>872.52386100000001</v>
      </c>
      <c r="V373" s="118">
        <v>0</v>
      </c>
      <c r="W373" s="118">
        <f t="shared" si="22"/>
        <v>549401.29696183326</v>
      </c>
      <c r="X373" s="118">
        <v>912900.86499999987</v>
      </c>
      <c r="Y373" s="133">
        <f t="shared" si="23"/>
        <v>1462302.161961833</v>
      </c>
    </row>
    <row r="374" spans="1:25" s="115" customFormat="1" ht="13" x14ac:dyDescent="0.3">
      <c r="A374" s="115">
        <v>369</v>
      </c>
      <c r="B374" s="115" t="s">
        <v>43</v>
      </c>
      <c r="C374" s="132">
        <v>224.67359602112674</v>
      </c>
      <c r="D374" s="118">
        <v>216.36655439553988</v>
      </c>
      <c r="E374" s="118">
        <v>250.24192500000001</v>
      </c>
      <c r="F374" s="118">
        <v>48.879166666666663</v>
      </c>
      <c r="G374" s="118">
        <v>0.1575</v>
      </c>
      <c r="H374" s="118">
        <v>0.9309805000000001</v>
      </c>
      <c r="I374" s="118">
        <v>3.4333333333333336</v>
      </c>
      <c r="J374" s="118">
        <v>0</v>
      </c>
      <c r="K374" s="118">
        <f t="shared" si="20"/>
        <v>744.6830559166666</v>
      </c>
      <c r="L374" s="118">
        <v>906.01833333333343</v>
      </c>
      <c r="M374" s="118">
        <f t="shared" si="21"/>
        <v>1650.7013892499999</v>
      </c>
      <c r="N374" s="132">
        <v>164.78354850000002</v>
      </c>
      <c r="O374" s="118">
        <v>121.59436666666666</v>
      </c>
      <c r="P374" s="118">
        <v>157.91580000000002</v>
      </c>
      <c r="Q374" s="118">
        <v>250.24192500000001</v>
      </c>
      <c r="R374" s="118">
        <v>48.879166666666663</v>
      </c>
      <c r="S374" s="118">
        <v>0.1575</v>
      </c>
      <c r="T374" s="118">
        <v>0.9309805000000001</v>
      </c>
      <c r="U374" s="118">
        <v>3.4333333333333336</v>
      </c>
      <c r="V374" s="118">
        <v>0</v>
      </c>
      <c r="W374" s="118">
        <f t="shared" si="22"/>
        <v>747.93662066666673</v>
      </c>
      <c r="X374" s="118">
        <v>906.01833333333343</v>
      </c>
      <c r="Y374" s="133">
        <f t="shared" si="23"/>
        <v>1653.9549540000003</v>
      </c>
    </row>
    <row r="375" spans="1:25" s="115" customFormat="1" ht="13" x14ac:dyDescent="0.3">
      <c r="A375" s="115">
        <v>370</v>
      </c>
      <c r="B375" s="115" t="s">
        <v>43</v>
      </c>
      <c r="C375" s="132">
        <v>263.36383197183102</v>
      </c>
      <c r="D375" s="118">
        <v>172.05460302816903</v>
      </c>
      <c r="E375" s="118">
        <v>260.50798166666664</v>
      </c>
      <c r="F375" s="118">
        <v>48.299166666666672</v>
      </c>
      <c r="G375" s="118">
        <v>0.1225</v>
      </c>
      <c r="H375" s="118">
        <v>0.95846199999999993</v>
      </c>
      <c r="I375" s="118">
        <v>1.0064666666666666</v>
      </c>
      <c r="J375" s="118">
        <v>0</v>
      </c>
      <c r="K375" s="118">
        <f t="shared" si="20"/>
        <v>746.31301200000007</v>
      </c>
      <c r="L375" s="118">
        <v>915.14916666666659</v>
      </c>
      <c r="M375" s="118">
        <f t="shared" si="21"/>
        <v>1661.4621786666667</v>
      </c>
      <c r="N375" s="132">
        <v>169.647774</v>
      </c>
      <c r="O375" s="118">
        <v>144.11956666666669</v>
      </c>
      <c r="P375" s="118">
        <v>123.21073333333332</v>
      </c>
      <c r="Q375" s="118">
        <v>260.50798166666664</v>
      </c>
      <c r="R375" s="118">
        <v>48.299166666666672</v>
      </c>
      <c r="S375" s="118">
        <v>0.1225</v>
      </c>
      <c r="T375" s="118">
        <v>0.95846199999999993</v>
      </c>
      <c r="U375" s="118">
        <v>1.0064666666666666</v>
      </c>
      <c r="V375" s="118">
        <v>0</v>
      </c>
      <c r="W375" s="118">
        <f t="shared" si="22"/>
        <v>747.87265100000002</v>
      </c>
      <c r="X375" s="118">
        <v>915.14916666666659</v>
      </c>
      <c r="Y375" s="133">
        <f t="shared" si="23"/>
        <v>1663.0218176666667</v>
      </c>
    </row>
    <row r="376" spans="1:25" s="115" customFormat="1" ht="13" x14ac:dyDescent="0.3">
      <c r="A376" s="115">
        <v>371</v>
      </c>
      <c r="B376" s="115" t="s">
        <v>43</v>
      </c>
      <c r="C376" s="132">
        <v>85198.332801122888</v>
      </c>
      <c r="D376" s="118">
        <v>38434.227815656275</v>
      </c>
      <c r="E376" s="118">
        <v>54240.69</v>
      </c>
      <c r="F376" s="118">
        <v>15372.649166666668</v>
      </c>
      <c r="G376" s="118">
        <v>21.470000000000002</v>
      </c>
      <c r="H376" s="118">
        <v>264.09118073500002</v>
      </c>
      <c r="I376" s="118">
        <v>263.32335166666667</v>
      </c>
      <c r="J376" s="118">
        <v>0</v>
      </c>
      <c r="K376" s="118">
        <f t="shared" si="20"/>
        <v>193794.78431584753</v>
      </c>
      <c r="L376" s="118">
        <v>254461.79666666663</v>
      </c>
      <c r="M376" s="118">
        <f t="shared" si="21"/>
        <v>448256.58098251419</v>
      </c>
      <c r="N376" s="132">
        <v>46744.138990094994</v>
      </c>
      <c r="O376" s="118">
        <v>47171.575141666661</v>
      </c>
      <c r="P376" s="118">
        <v>26981.64000000001</v>
      </c>
      <c r="Q376" s="118">
        <v>54240.69</v>
      </c>
      <c r="R376" s="118">
        <v>15372.649166666668</v>
      </c>
      <c r="S376" s="118">
        <v>21.470000000000002</v>
      </c>
      <c r="T376" s="118">
        <v>264.09118073500002</v>
      </c>
      <c r="U376" s="118">
        <v>263.32335166666667</v>
      </c>
      <c r="V376" s="118">
        <v>0</v>
      </c>
      <c r="W376" s="118">
        <f t="shared" si="22"/>
        <v>191059.57783083004</v>
      </c>
      <c r="X376" s="118">
        <v>254461.79666666663</v>
      </c>
      <c r="Y376" s="133">
        <f t="shared" si="23"/>
        <v>445521.37449749664</v>
      </c>
    </row>
    <row r="377" spans="1:25" s="115" customFormat="1" ht="13" x14ac:dyDescent="0.3">
      <c r="A377" s="115">
        <v>372</v>
      </c>
      <c r="B377" s="115" t="s">
        <v>43</v>
      </c>
      <c r="C377" s="132">
        <v>19218.652003040526</v>
      </c>
      <c r="D377" s="118">
        <v>10314.763028289886</v>
      </c>
      <c r="E377" s="118">
        <v>3397.1328500000013</v>
      </c>
      <c r="F377" s="118">
        <v>3444.2224999999999</v>
      </c>
      <c r="G377" s="118">
        <v>4.7583333333333329</v>
      </c>
      <c r="H377" s="118">
        <v>63.546232136500009</v>
      </c>
      <c r="I377" s="118">
        <v>74.287151866666676</v>
      </c>
      <c r="J377" s="118">
        <v>0</v>
      </c>
      <c r="K377" s="118">
        <f t="shared" si="20"/>
        <v>36517.362098666905</v>
      </c>
      <c r="L377" s="118">
        <v>59122.579166666663</v>
      </c>
      <c r="M377" s="118">
        <f t="shared" si="21"/>
        <v>95639.94126533356</v>
      </c>
      <c r="N377" s="132">
        <v>11247.683088160498</v>
      </c>
      <c r="O377" s="118">
        <v>10593.309566666665</v>
      </c>
      <c r="P377" s="118">
        <v>7320.6000000000013</v>
      </c>
      <c r="Q377" s="118">
        <v>3397.1328500000013</v>
      </c>
      <c r="R377" s="118">
        <v>3444.2224999999999</v>
      </c>
      <c r="S377" s="118">
        <v>4.7583333333333329</v>
      </c>
      <c r="T377" s="118">
        <v>63.546232136500009</v>
      </c>
      <c r="U377" s="118">
        <v>74.287151866666676</v>
      </c>
      <c r="V377" s="118">
        <v>0</v>
      </c>
      <c r="W377" s="118">
        <f t="shared" si="22"/>
        <v>36145.539722163659</v>
      </c>
      <c r="X377" s="118">
        <v>59122.579166666663</v>
      </c>
      <c r="Y377" s="133">
        <f t="shared" si="23"/>
        <v>95268.11888883033</v>
      </c>
    </row>
    <row r="378" spans="1:25" s="115" customFormat="1" ht="13" x14ac:dyDescent="0.3">
      <c r="A378" s="115">
        <v>373</v>
      </c>
      <c r="B378" s="115" t="s">
        <v>43</v>
      </c>
      <c r="C378" s="132">
        <v>50.927765985915492</v>
      </c>
      <c r="D378" s="118">
        <v>9250.8608265140847</v>
      </c>
      <c r="E378" s="118">
        <v>9330.7193833333313</v>
      </c>
      <c r="F378" s="118">
        <v>323.12833333333339</v>
      </c>
      <c r="G378" s="118">
        <v>0</v>
      </c>
      <c r="H378" s="118">
        <v>2.519771</v>
      </c>
      <c r="I378" s="118">
        <v>130.40316666666669</v>
      </c>
      <c r="J378" s="118">
        <v>0</v>
      </c>
      <c r="K378" s="118">
        <f t="shared" si="20"/>
        <v>19088.559246833331</v>
      </c>
      <c r="L378" s="118">
        <v>4336.75</v>
      </c>
      <c r="M378" s="118">
        <f t="shared" si="21"/>
        <v>23425.309246833331</v>
      </c>
      <c r="N378" s="132">
        <v>445.99946699999992</v>
      </c>
      <c r="O378" s="118">
        <v>0</v>
      </c>
      <c r="P378" s="118">
        <v>7155.7896666666675</v>
      </c>
      <c r="Q378" s="118">
        <v>9330.7193833333313</v>
      </c>
      <c r="R378" s="118">
        <v>323.12833333333339</v>
      </c>
      <c r="S378" s="118">
        <v>0</v>
      </c>
      <c r="T378" s="118">
        <v>2.519771</v>
      </c>
      <c r="U378" s="118">
        <v>130.40316666666669</v>
      </c>
      <c r="V378" s="118">
        <v>0</v>
      </c>
      <c r="W378" s="118">
        <f t="shared" si="22"/>
        <v>17388.559787999999</v>
      </c>
      <c r="X378" s="118">
        <v>4336.75</v>
      </c>
      <c r="Y378" s="133">
        <f t="shared" si="23"/>
        <v>21725.309787999999</v>
      </c>
    </row>
    <row r="379" spans="1:25" s="115" customFormat="1" ht="13" x14ac:dyDescent="0.3">
      <c r="A379" s="115">
        <v>374</v>
      </c>
      <c r="B379" s="115" t="s">
        <v>43</v>
      </c>
      <c r="C379" s="132">
        <v>72690.682442464793</v>
      </c>
      <c r="D379" s="118">
        <v>35986.601798368538</v>
      </c>
      <c r="E379" s="118">
        <v>11395.397841666667</v>
      </c>
      <c r="F379" s="118">
        <v>14275.809166666664</v>
      </c>
      <c r="G379" s="118">
        <v>13.383333333333333</v>
      </c>
      <c r="H379" s="118">
        <v>281.99572900000004</v>
      </c>
      <c r="I379" s="118">
        <v>448.9996666666666</v>
      </c>
      <c r="J379" s="118">
        <v>0</v>
      </c>
      <c r="K379" s="118">
        <f t="shared" si="20"/>
        <v>135092.86997816665</v>
      </c>
      <c r="L379" s="118">
        <v>245564.74916666665</v>
      </c>
      <c r="M379" s="118">
        <f t="shared" si="21"/>
        <v>380657.6191448333</v>
      </c>
      <c r="N379" s="132">
        <v>49913.244032999988</v>
      </c>
      <c r="O379" s="118">
        <v>39569.893699999993</v>
      </c>
      <c r="P379" s="118">
        <v>24887.096266666675</v>
      </c>
      <c r="Q379" s="118">
        <v>11395.397841666667</v>
      </c>
      <c r="R379" s="118">
        <v>14275.809166666664</v>
      </c>
      <c r="S379" s="118">
        <v>13.383333333333333</v>
      </c>
      <c r="T379" s="118">
        <v>281.99572900000004</v>
      </c>
      <c r="U379" s="118">
        <v>448.9996666666666</v>
      </c>
      <c r="V379" s="118">
        <v>0</v>
      </c>
      <c r="W379" s="118">
        <f t="shared" si="22"/>
        <v>140785.81973699998</v>
      </c>
      <c r="X379" s="118">
        <v>245564.74916666665</v>
      </c>
      <c r="Y379" s="133">
        <f t="shared" si="23"/>
        <v>386350.56890366663</v>
      </c>
    </row>
    <row r="380" spans="1:25" s="115" customFormat="1" ht="13" x14ac:dyDescent="0.3">
      <c r="A380" s="115">
        <v>375</v>
      </c>
      <c r="B380" s="115" t="s">
        <v>43</v>
      </c>
      <c r="C380" s="132">
        <v>198767.83723484786</v>
      </c>
      <c r="D380" s="118">
        <v>68688.008755585455</v>
      </c>
      <c r="E380" s="118">
        <v>72842.905306666653</v>
      </c>
      <c r="F380" s="118">
        <v>35766.733333333337</v>
      </c>
      <c r="G380" s="118">
        <v>51.498333333333328</v>
      </c>
      <c r="H380" s="118">
        <v>598.94344932000001</v>
      </c>
      <c r="I380" s="118">
        <v>556.23721599999999</v>
      </c>
      <c r="J380" s="118">
        <v>0</v>
      </c>
      <c r="K380" s="118">
        <f t="shared" si="20"/>
        <v>377272.16362908663</v>
      </c>
      <c r="L380" s="118">
        <v>590290.3866666666</v>
      </c>
      <c r="M380" s="118">
        <f t="shared" si="21"/>
        <v>967562.55029575317</v>
      </c>
      <c r="N380" s="132">
        <v>106012.99052964</v>
      </c>
      <c r="O380" s="118">
        <v>110256.47409999999</v>
      </c>
      <c r="P380" s="118">
        <v>46844.567429333336</v>
      </c>
      <c r="Q380" s="118">
        <v>72842.905306666653</v>
      </c>
      <c r="R380" s="118">
        <v>35766.733333333337</v>
      </c>
      <c r="S380" s="118">
        <v>51.498333333333328</v>
      </c>
      <c r="T380" s="118">
        <v>598.94344932000001</v>
      </c>
      <c r="U380" s="118">
        <v>556.23721599999999</v>
      </c>
      <c r="V380" s="118">
        <v>0</v>
      </c>
      <c r="W380" s="118">
        <f t="shared" si="22"/>
        <v>372930.3496976266</v>
      </c>
      <c r="X380" s="118">
        <v>590290.3866666666</v>
      </c>
      <c r="Y380" s="133">
        <f t="shared" si="23"/>
        <v>963220.73636429315</v>
      </c>
    </row>
    <row r="381" spans="1:25" s="115" customFormat="1" ht="13" x14ac:dyDescent="0.3">
      <c r="A381" s="115">
        <v>376</v>
      </c>
      <c r="B381" s="115" t="s">
        <v>43</v>
      </c>
      <c r="C381" s="132">
        <v>80733.851868197191</v>
      </c>
      <c r="D381" s="118">
        <v>52561.468750969485</v>
      </c>
      <c r="E381" s="118">
        <v>63757.483408666674</v>
      </c>
      <c r="F381" s="118">
        <v>21209.405833333334</v>
      </c>
      <c r="G381" s="118">
        <v>23.091666666666669</v>
      </c>
      <c r="H381" s="118">
        <v>453.06604820000001</v>
      </c>
      <c r="I381" s="118">
        <v>478.91790466666663</v>
      </c>
      <c r="J381" s="118">
        <v>0</v>
      </c>
      <c r="K381" s="118">
        <f t="shared" si="20"/>
        <v>219217.28548070003</v>
      </c>
      <c r="L381" s="118">
        <v>381459.48833333334</v>
      </c>
      <c r="M381" s="118">
        <f t="shared" si="21"/>
        <v>600676.77381403337</v>
      </c>
      <c r="N381" s="132">
        <v>80192.690531399989</v>
      </c>
      <c r="O381" s="118">
        <v>42278.496858333332</v>
      </c>
      <c r="P381" s="118">
        <v>35903.393885333331</v>
      </c>
      <c r="Q381" s="118">
        <v>63757.483408666674</v>
      </c>
      <c r="R381" s="118">
        <v>21209.405833333334</v>
      </c>
      <c r="S381" s="118">
        <v>23.091666666666669</v>
      </c>
      <c r="T381" s="118">
        <v>453.06604820000001</v>
      </c>
      <c r="U381" s="118">
        <v>478.91790466666663</v>
      </c>
      <c r="V381" s="118">
        <v>0</v>
      </c>
      <c r="W381" s="118">
        <f t="shared" si="22"/>
        <v>244296.54613659999</v>
      </c>
      <c r="X381" s="118">
        <v>381459.48833333334</v>
      </c>
      <c r="Y381" s="133">
        <f t="shared" si="23"/>
        <v>625756.03446993337</v>
      </c>
    </row>
    <row r="382" spans="1:25" s="115" customFormat="1" ht="13" x14ac:dyDescent="0.3">
      <c r="A382" s="115">
        <v>377</v>
      </c>
      <c r="B382" s="115" t="s">
        <v>43</v>
      </c>
      <c r="C382" s="132">
        <v>103090.24511183488</v>
      </c>
      <c r="D382" s="118">
        <v>43025.660437719307</v>
      </c>
      <c r="E382" s="118">
        <v>57292.118369000003</v>
      </c>
      <c r="F382" s="118">
        <v>19192.858333333334</v>
      </c>
      <c r="G382" s="118">
        <v>21.85083333333333</v>
      </c>
      <c r="H382" s="118">
        <v>329.10659126500002</v>
      </c>
      <c r="I382" s="118">
        <v>306.74490699999996</v>
      </c>
      <c r="J382" s="118">
        <v>0</v>
      </c>
      <c r="K382" s="118">
        <f t="shared" si="20"/>
        <v>223258.58458348585</v>
      </c>
      <c r="L382" s="118">
        <v>311957.64666666667</v>
      </c>
      <c r="M382" s="118">
        <f t="shared" si="21"/>
        <v>535216.23125015246</v>
      </c>
      <c r="N382" s="132">
        <v>58251.866653904995</v>
      </c>
      <c r="O382" s="118">
        <v>56963.675858333336</v>
      </c>
      <c r="P382" s="118">
        <v>29842.277163999996</v>
      </c>
      <c r="Q382" s="118">
        <v>57292.118369000003</v>
      </c>
      <c r="R382" s="118">
        <v>19192.858333333334</v>
      </c>
      <c r="S382" s="118">
        <v>21.85083333333333</v>
      </c>
      <c r="T382" s="118">
        <v>329.10659126500002</v>
      </c>
      <c r="U382" s="118">
        <v>306.74490699999996</v>
      </c>
      <c r="V382" s="118">
        <v>0</v>
      </c>
      <c r="W382" s="118">
        <f t="shared" si="22"/>
        <v>222200.49871016998</v>
      </c>
      <c r="X382" s="118">
        <v>311957.64666666667</v>
      </c>
      <c r="Y382" s="133">
        <f t="shared" si="23"/>
        <v>534158.14537683665</v>
      </c>
    </row>
    <row r="383" spans="1:25" s="115" customFormat="1" ht="13" x14ac:dyDescent="0.3">
      <c r="A383" s="115">
        <v>378</v>
      </c>
      <c r="B383" s="115" t="s">
        <v>43</v>
      </c>
      <c r="C383" s="132">
        <v>68758.205623263726</v>
      </c>
      <c r="D383" s="118">
        <v>25862.881636348768</v>
      </c>
      <c r="E383" s="118">
        <v>44324.463584666664</v>
      </c>
      <c r="F383" s="118">
        <v>12867.564166666665</v>
      </c>
      <c r="G383" s="118">
        <v>18.315000000000001</v>
      </c>
      <c r="H383" s="118">
        <v>221.16350693499999</v>
      </c>
      <c r="I383" s="118">
        <v>210.68044333333333</v>
      </c>
      <c r="J383" s="118">
        <v>0</v>
      </c>
      <c r="K383" s="118">
        <f t="shared" si="20"/>
        <v>152263.2739612142</v>
      </c>
      <c r="L383" s="118">
        <v>213403.65583333329</v>
      </c>
      <c r="M383" s="118">
        <f t="shared" si="21"/>
        <v>365666.9297945475</v>
      </c>
      <c r="N383" s="132">
        <v>39145.940727494999</v>
      </c>
      <c r="O383" s="118">
        <v>37973.315866666664</v>
      </c>
      <c r="P383" s="118">
        <v>17685.427741333329</v>
      </c>
      <c r="Q383" s="118">
        <v>44324.463584666664</v>
      </c>
      <c r="R383" s="118">
        <v>12867.564166666665</v>
      </c>
      <c r="S383" s="118">
        <v>18.315000000000001</v>
      </c>
      <c r="T383" s="118">
        <v>221.16350693499999</v>
      </c>
      <c r="U383" s="118">
        <v>210.68044333333333</v>
      </c>
      <c r="V383" s="118">
        <v>0</v>
      </c>
      <c r="W383" s="118">
        <f t="shared" si="22"/>
        <v>152446.87103709669</v>
      </c>
      <c r="X383" s="118">
        <v>213403.65583333329</v>
      </c>
      <c r="Y383" s="133">
        <f t="shared" si="23"/>
        <v>365850.52687042998</v>
      </c>
    </row>
    <row r="384" spans="1:25" s="115" customFormat="1" ht="13" x14ac:dyDescent="0.3">
      <c r="A384" s="115">
        <v>379</v>
      </c>
      <c r="B384" s="115" t="s">
        <v>43</v>
      </c>
      <c r="C384" s="132">
        <v>43685.027451327107</v>
      </c>
      <c r="D384" s="118">
        <v>47471.272586035389</v>
      </c>
      <c r="E384" s="118">
        <v>59704.341798333335</v>
      </c>
      <c r="F384" s="118">
        <v>9904.2000000000007</v>
      </c>
      <c r="G384" s="118">
        <v>10.830833333333331</v>
      </c>
      <c r="H384" s="118">
        <v>274.15195743499999</v>
      </c>
      <c r="I384" s="118">
        <v>383.13033300000001</v>
      </c>
      <c r="J384" s="118">
        <v>0</v>
      </c>
      <c r="K384" s="118">
        <f t="shared" si="20"/>
        <v>161432.9549594642</v>
      </c>
      <c r="L384" s="118">
        <v>198126.08749999999</v>
      </c>
      <c r="M384" s="118">
        <f t="shared" si="21"/>
        <v>359559.04245946417</v>
      </c>
      <c r="N384" s="132">
        <v>48524.896465995</v>
      </c>
      <c r="O384" s="118">
        <v>22530.674874999997</v>
      </c>
      <c r="P384" s="118">
        <v>33889.691266666669</v>
      </c>
      <c r="Q384" s="118">
        <v>59704.341798333335</v>
      </c>
      <c r="R384" s="118">
        <v>9904.2000000000007</v>
      </c>
      <c r="S384" s="118">
        <v>10.830833333333331</v>
      </c>
      <c r="T384" s="118">
        <v>274.15195743499999</v>
      </c>
      <c r="U384" s="118">
        <v>383.13033300000001</v>
      </c>
      <c r="V384" s="118">
        <v>0</v>
      </c>
      <c r="W384" s="118">
        <f t="shared" si="22"/>
        <v>175221.91752976336</v>
      </c>
      <c r="X384" s="118">
        <v>198126.08749999999</v>
      </c>
      <c r="Y384" s="133">
        <f t="shared" si="23"/>
        <v>373348.00502976333</v>
      </c>
    </row>
    <row r="385" spans="1:25" s="115" customFormat="1" ht="13" x14ac:dyDescent="0.3">
      <c r="A385" s="115">
        <v>380</v>
      </c>
      <c r="B385" s="115" t="s">
        <v>43</v>
      </c>
      <c r="C385" s="132">
        <v>54138.802303882396</v>
      </c>
      <c r="D385" s="118">
        <v>44371.235132442605</v>
      </c>
      <c r="E385" s="118">
        <v>60264.66</v>
      </c>
      <c r="F385" s="118">
        <v>9494.5108333333337</v>
      </c>
      <c r="G385" s="118">
        <v>12.911666666666667</v>
      </c>
      <c r="H385" s="118">
        <v>168.35886399</v>
      </c>
      <c r="I385" s="118">
        <v>198.61865333333333</v>
      </c>
      <c r="J385" s="118">
        <v>0</v>
      </c>
      <c r="K385" s="118">
        <f t="shared" si="20"/>
        <v>168649.09745364834</v>
      </c>
      <c r="L385" s="118">
        <v>159134.20249999998</v>
      </c>
      <c r="M385" s="118">
        <f t="shared" si="21"/>
        <v>327783.29995364835</v>
      </c>
      <c r="N385" s="132">
        <v>29799.518926229997</v>
      </c>
      <c r="O385" s="118">
        <v>29968.422916666666</v>
      </c>
      <c r="P385" s="118">
        <v>32628.960000000003</v>
      </c>
      <c r="Q385" s="118">
        <v>60264.66</v>
      </c>
      <c r="R385" s="118">
        <v>9494.5108333333337</v>
      </c>
      <c r="S385" s="118">
        <v>12.911666666666667</v>
      </c>
      <c r="T385" s="118">
        <v>168.35886399</v>
      </c>
      <c r="U385" s="118">
        <v>198.61865333333333</v>
      </c>
      <c r="V385" s="118">
        <v>0</v>
      </c>
      <c r="W385" s="118">
        <f t="shared" si="22"/>
        <v>162535.96186022001</v>
      </c>
      <c r="X385" s="118">
        <v>159134.20249999998</v>
      </c>
      <c r="Y385" s="133">
        <f t="shared" si="23"/>
        <v>321670.16436021996</v>
      </c>
    </row>
    <row r="386" spans="1:25" s="115" customFormat="1" ht="13" x14ac:dyDescent="0.3">
      <c r="A386" s="115">
        <v>381</v>
      </c>
      <c r="B386" s="115" t="s">
        <v>43</v>
      </c>
      <c r="C386" s="132">
        <v>127855.53006280561</v>
      </c>
      <c r="D386" s="118">
        <v>55674.418799794374</v>
      </c>
      <c r="E386" s="118">
        <v>66601.963204999993</v>
      </c>
      <c r="F386" s="118">
        <v>24097.10666666667</v>
      </c>
      <c r="G386" s="118">
        <v>38.473333333333336</v>
      </c>
      <c r="H386" s="118">
        <v>430.04206032000002</v>
      </c>
      <c r="I386" s="118">
        <v>445.13273033333326</v>
      </c>
      <c r="J386" s="118">
        <v>0</v>
      </c>
      <c r="K386" s="118">
        <f t="shared" si="20"/>
        <v>275142.6668582533</v>
      </c>
      <c r="L386" s="118">
        <v>405513.24833333329</v>
      </c>
      <c r="M386" s="118">
        <f t="shared" si="21"/>
        <v>680655.9151915866</v>
      </c>
      <c r="N386" s="132">
        <v>76117.444676639992</v>
      </c>
      <c r="O386" s="118">
        <v>70386.8701</v>
      </c>
      <c r="P386" s="118">
        <v>38570.021979999998</v>
      </c>
      <c r="Q386" s="118">
        <v>66601.963204999993</v>
      </c>
      <c r="R386" s="118">
        <v>24097.10666666667</v>
      </c>
      <c r="S386" s="118">
        <v>38.473333333333336</v>
      </c>
      <c r="T386" s="118">
        <v>430.04206032000002</v>
      </c>
      <c r="U386" s="118">
        <v>445.13273033333326</v>
      </c>
      <c r="V386" s="118">
        <v>0</v>
      </c>
      <c r="W386" s="118">
        <f t="shared" si="22"/>
        <v>276687.05475229328</v>
      </c>
      <c r="X386" s="118">
        <v>405513.24833333329</v>
      </c>
      <c r="Y386" s="133">
        <f t="shared" si="23"/>
        <v>682200.30308562657</v>
      </c>
    </row>
    <row r="387" spans="1:25" s="115" customFormat="1" ht="13" x14ac:dyDescent="0.3">
      <c r="A387" s="115">
        <v>382</v>
      </c>
      <c r="B387" s="115" t="s">
        <v>43</v>
      </c>
      <c r="C387" s="132">
        <v>42375.117538400002</v>
      </c>
      <c r="D387" s="118">
        <v>17443.181844966664</v>
      </c>
      <c r="E387" s="118">
        <v>34032.539999999986</v>
      </c>
      <c r="F387" s="118">
        <v>8623.5625</v>
      </c>
      <c r="G387" s="118">
        <v>11.260833333333332</v>
      </c>
      <c r="H387" s="118">
        <v>155.48841243999999</v>
      </c>
      <c r="I387" s="118">
        <v>165.19730650000002</v>
      </c>
      <c r="J387" s="118">
        <v>0</v>
      </c>
      <c r="K387" s="118">
        <f t="shared" si="20"/>
        <v>102806.34843564</v>
      </c>
      <c r="L387" s="118">
        <v>143896.08499999996</v>
      </c>
      <c r="M387" s="118">
        <f t="shared" si="21"/>
        <v>246702.43343563995</v>
      </c>
      <c r="N387" s="132">
        <v>27521.449001879999</v>
      </c>
      <c r="O387" s="118">
        <v>23173.581625000003</v>
      </c>
      <c r="P387" s="118">
        <v>11859.372000000001</v>
      </c>
      <c r="Q387" s="118">
        <v>34032.539999999986</v>
      </c>
      <c r="R387" s="118">
        <v>8623.5625</v>
      </c>
      <c r="S387" s="118">
        <v>11.260833333333332</v>
      </c>
      <c r="T387" s="118">
        <v>155.48841243999999</v>
      </c>
      <c r="U387" s="118">
        <v>165.19730650000002</v>
      </c>
      <c r="V387" s="118">
        <v>0</v>
      </c>
      <c r="W387" s="118">
        <f t="shared" si="22"/>
        <v>105542.45167915332</v>
      </c>
      <c r="X387" s="118">
        <v>143896.08499999996</v>
      </c>
      <c r="Y387" s="133">
        <f t="shared" si="23"/>
        <v>249438.53667915327</v>
      </c>
    </row>
    <row r="388" spans="1:25" s="115" customFormat="1" ht="13" x14ac:dyDescent="0.3">
      <c r="A388" s="115">
        <v>383</v>
      </c>
      <c r="B388" s="115" t="s">
        <v>43</v>
      </c>
      <c r="C388" s="132">
        <v>140274.65733664928</v>
      </c>
      <c r="D388" s="118">
        <v>47314.398759234035</v>
      </c>
      <c r="E388" s="118">
        <v>58673.823725000002</v>
      </c>
      <c r="F388" s="118">
        <v>28165.653333333332</v>
      </c>
      <c r="G388" s="118">
        <v>34.490833333333335</v>
      </c>
      <c r="H388" s="118">
        <v>516.88680865999993</v>
      </c>
      <c r="I388" s="118">
        <v>415.34652499999999</v>
      </c>
      <c r="J388" s="118">
        <v>0</v>
      </c>
      <c r="K388" s="118">
        <f t="shared" si="20"/>
        <v>275395.25732121</v>
      </c>
      <c r="L388" s="118">
        <v>468274.71250000008</v>
      </c>
      <c r="M388" s="118">
        <f t="shared" si="21"/>
        <v>743669.96982121002</v>
      </c>
      <c r="N388" s="132">
        <v>91488.965132819998</v>
      </c>
      <c r="O388" s="118">
        <v>76685.739858333342</v>
      </c>
      <c r="P388" s="118">
        <v>31137.591100000001</v>
      </c>
      <c r="Q388" s="118">
        <v>58673.823725000002</v>
      </c>
      <c r="R388" s="118">
        <v>28165.653333333332</v>
      </c>
      <c r="S388" s="118">
        <v>34.490833333333335</v>
      </c>
      <c r="T388" s="118">
        <v>516.88680865999993</v>
      </c>
      <c r="U388" s="118">
        <v>415.34652499999999</v>
      </c>
      <c r="V388" s="118">
        <v>0</v>
      </c>
      <c r="W388" s="118">
        <f t="shared" si="22"/>
        <v>287118.49731647997</v>
      </c>
      <c r="X388" s="118">
        <v>468274.71250000008</v>
      </c>
      <c r="Y388" s="133">
        <f t="shared" si="23"/>
        <v>755393.20981648006</v>
      </c>
    </row>
    <row r="389" spans="1:25" s="115" customFormat="1" ht="13" x14ac:dyDescent="0.3">
      <c r="A389" s="115">
        <v>384</v>
      </c>
      <c r="B389" s="115" t="s">
        <v>43</v>
      </c>
      <c r="C389" s="132">
        <v>211334.31879381972</v>
      </c>
      <c r="D389" s="118">
        <v>74962.3045701136</v>
      </c>
      <c r="E389" s="118">
        <v>75700.304806666696</v>
      </c>
      <c r="F389" s="118">
        <v>40372.829999999994</v>
      </c>
      <c r="G389" s="118">
        <v>57.519166666666656</v>
      </c>
      <c r="H389" s="118">
        <v>679.36895951999998</v>
      </c>
      <c r="I389" s="118">
        <v>626.92737366666677</v>
      </c>
      <c r="J389" s="118">
        <v>0</v>
      </c>
      <c r="K389" s="118">
        <f t="shared" si="20"/>
        <v>403733.57367045333</v>
      </c>
      <c r="L389" s="118">
        <v>664624.45000000007</v>
      </c>
      <c r="M389" s="118">
        <f t="shared" si="21"/>
        <v>1068358.0236704533</v>
      </c>
      <c r="N389" s="132">
        <v>120248.30583503998</v>
      </c>
      <c r="O389" s="118">
        <v>116719.01655000001</v>
      </c>
      <c r="P389" s="118">
        <v>50844.926729333332</v>
      </c>
      <c r="Q389" s="118">
        <v>75700.304806666696</v>
      </c>
      <c r="R389" s="118">
        <v>40372.829999999994</v>
      </c>
      <c r="S389" s="118">
        <v>57.519166666666656</v>
      </c>
      <c r="T389" s="118">
        <v>679.36895951999998</v>
      </c>
      <c r="U389" s="118">
        <v>626.92737366666677</v>
      </c>
      <c r="V389" s="118">
        <v>0</v>
      </c>
      <c r="W389" s="118">
        <f t="shared" si="22"/>
        <v>405249.19942089339</v>
      </c>
      <c r="X389" s="118">
        <v>664624.45000000007</v>
      </c>
      <c r="Y389" s="133">
        <f t="shared" si="23"/>
        <v>1069873.6494208935</v>
      </c>
    </row>
    <row r="390" spans="1:25" s="115" customFormat="1" ht="13" x14ac:dyDescent="0.3">
      <c r="A390" s="115">
        <v>385</v>
      </c>
      <c r="B390" s="115" t="s">
        <v>43</v>
      </c>
      <c r="C390" s="132">
        <v>8479.3973158923964</v>
      </c>
      <c r="D390" s="118">
        <v>11238.131750854272</v>
      </c>
      <c r="E390" s="118">
        <v>27750</v>
      </c>
      <c r="F390" s="118">
        <v>1812.7883333333332</v>
      </c>
      <c r="G390" s="118">
        <v>2.9975000000000005</v>
      </c>
      <c r="H390" s="118">
        <v>33.20089585600001</v>
      </c>
      <c r="I390" s="118">
        <v>41.486719266666668</v>
      </c>
      <c r="J390" s="118">
        <v>0</v>
      </c>
      <c r="K390" s="118">
        <f t="shared" si="20"/>
        <v>49358.002515202665</v>
      </c>
      <c r="L390" s="118">
        <v>31354.31</v>
      </c>
      <c r="M390" s="118">
        <f t="shared" si="21"/>
        <v>80712.312515202662</v>
      </c>
      <c r="N390" s="132">
        <v>5876.5585665120007</v>
      </c>
      <c r="O390" s="118">
        <v>4612.1911250000003</v>
      </c>
      <c r="P390" s="118">
        <v>8366.3999999999978</v>
      </c>
      <c r="Q390" s="118">
        <v>27750</v>
      </c>
      <c r="R390" s="118">
        <v>1812.7883333333332</v>
      </c>
      <c r="S390" s="118">
        <v>2.9975000000000005</v>
      </c>
      <c r="T390" s="118">
        <v>33.20089585600001</v>
      </c>
      <c r="U390" s="118">
        <v>41.486719266666668</v>
      </c>
      <c r="V390" s="118">
        <v>0</v>
      </c>
      <c r="W390" s="118">
        <f t="shared" si="22"/>
        <v>48495.623139967996</v>
      </c>
      <c r="X390" s="118">
        <v>31354.31</v>
      </c>
      <c r="Y390" s="133">
        <f t="shared" si="23"/>
        <v>79849.933139967994</v>
      </c>
    </row>
    <row r="391" spans="1:25" s="115" customFormat="1" ht="13" x14ac:dyDescent="0.3">
      <c r="A391" s="115">
        <v>386</v>
      </c>
      <c r="B391" s="115" t="s">
        <v>43</v>
      </c>
      <c r="C391" s="132">
        <v>96944.101811699991</v>
      </c>
      <c r="D391" s="118">
        <v>78374.260269649996</v>
      </c>
      <c r="E391" s="118">
        <v>79406.313460000019</v>
      </c>
      <c r="F391" s="118">
        <v>21698.074166666669</v>
      </c>
      <c r="G391" s="118">
        <v>20.89</v>
      </c>
      <c r="H391" s="118">
        <v>445.04942921999992</v>
      </c>
      <c r="I391" s="118">
        <v>477.96910833333339</v>
      </c>
      <c r="J391" s="118">
        <v>0</v>
      </c>
      <c r="K391" s="118">
        <f t="shared" ref="K391:K454" si="24">SUM(C391:J391)</f>
        <v>277366.65824557003</v>
      </c>
      <c r="L391" s="118">
        <v>373701.29833333334</v>
      </c>
      <c r="M391" s="118">
        <f t="shared" ref="M391:M454" si="25">SUM(K391:L391)</f>
        <v>651067.95657890337</v>
      </c>
      <c r="N391" s="132">
        <v>78773.748971939989</v>
      </c>
      <c r="O391" s="118">
        <v>51949.159633333329</v>
      </c>
      <c r="P391" s="118">
        <v>56033.338844000005</v>
      </c>
      <c r="Q391" s="118">
        <v>79406.313460000019</v>
      </c>
      <c r="R391" s="118">
        <v>21698.074166666669</v>
      </c>
      <c r="S391" s="118">
        <v>20.89</v>
      </c>
      <c r="T391" s="118">
        <v>445.04942921999992</v>
      </c>
      <c r="U391" s="118">
        <v>477.96910833333339</v>
      </c>
      <c r="V391" s="118">
        <v>0</v>
      </c>
      <c r="W391" s="118">
        <f t="shared" ref="W391:W454" si="26">SUM(N391:V391)</f>
        <v>288804.54361349333</v>
      </c>
      <c r="X391" s="118">
        <v>373701.29833333334</v>
      </c>
      <c r="Y391" s="133">
        <f t="shared" ref="Y391:Y454" si="27">SUM(W391:X391)</f>
        <v>662505.84194682667</v>
      </c>
    </row>
    <row r="392" spans="1:25" s="115" customFormat="1" ht="13" x14ac:dyDescent="0.3">
      <c r="A392" s="115">
        <v>387</v>
      </c>
      <c r="B392" s="115" t="s">
        <v>43</v>
      </c>
      <c r="C392" s="132">
        <v>153553.58071222043</v>
      </c>
      <c r="D392" s="118">
        <v>65754.017033437922</v>
      </c>
      <c r="E392" s="118">
        <v>72399.900000000009</v>
      </c>
      <c r="F392" s="118">
        <v>26641.782499999998</v>
      </c>
      <c r="G392" s="118">
        <v>39.210833333333333</v>
      </c>
      <c r="H392" s="118">
        <v>445.9383071900001</v>
      </c>
      <c r="I392" s="118">
        <v>494.21153766666674</v>
      </c>
      <c r="J392" s="118">
        <v>0</v>
      </c>
      <c r="K392" s="118">
        <f t="shared" si="24"/>
        <v>319328.64092384838</v>
      </c>
      <c r="L392" s="118">
        <v>439403.41166666668</v>
      </c>
      <c r="M392" s="118">
        <f t="shared" si="25"/>
        <v>758732.052590515</v>
      </c>
      <c r="N392" s="132">
        <v>78931.080372629993</v>
      </c>
      <c r="O392" s="118">
        <v>85376.243583333344</v>
      </c>
      <c r="P392" s="118">
        <v>46224.359999999993</v>
      </c>
      <c r="Q392" s="118">
        <v>72399.900000000009</v>
      </c>
      <c r="R392" s="118">
        <v>26641.782499999998</v>
      </c>
      <c r="S392" s="118">
        <v>39.210833333333333</v>
      </c>
      <c r="T392" s="118">
        <v>445.9383071900001</v>
      </c>
      <c r="U392" s="118">
        <v>494.21153766666674</v>
      </c>
      <c r="V392" s="118">
        <v>0</v>
      </c>
      <c r="W392" s="118">
        <f t="shared" si="26"/>
        <v>310552.72713415331</v>
      </c>
      <c r="X392" s="118">
        <v>439403.41166666668</v>
      </c>
      <c r="Y392" s="133">
        <f t="shared" si="27"/>
        <v>749956.13880081999</v>
      </c>
    </row>
    <row r="393" spans="1:25" s="115" customFormat="1" ht="13" x14ac:dyDescent="0.3">
      <c r="A393" s="115">
        <v>388</v>
      </c>
      <c r="B393" s="115" t="s">
        <v>43</v>
      </c>
      <c r="C393" s="132">
        <v>122712.69604090178</v>
      </c>
      <c r="D393" s="118">
        <v>48594.999142527413</v>
      </c>
      <c r="E393" s="118">
        <v>61157.099999999984</v>
      </c>
      <c r="F393" s="118">
        <v>22816.335000000003</v>
      </c>
      <c r="G393" s="118">
        <v>33.681666666666665</v>
      </c>
      <c r="H393" s="118">
        <v>393.81167951499992</v>
      </c>
      <c r="I393" s="118">
        <v>373.55852499999992</v>
      </c>
      <c r="J393" s="118">
        <v>0</v>
      </c>
      <c r="K393" s="118">
        <f t="shared" si="24"/>
        <v>256082.18205461084</v>
      </c>
      <c r="L393" s="118">
        <v>380709.61333333328</v>
      </c>
      <c r="M393" s="118">
        <f t="shared" si="25"/>
        <v>636791.79538794409</v>
      </c>
      <c r="N393" s="132">
        <v>69704.667274154985</v>
      </c>
      <c r="O393" s="118">
        <v>67781.663866666655</v>
      </c>
      <c r="P393" s="118">
        <v>33465.599999999991</v>
      </c>
      <c r="Q393" s="118">
        <v>61157.099999999984</v>
      </c>
      <c r="R393" s="118">
        <v>22816.335000000003</v>
      </c>
      <c r="S393" s="118">
        <v>33.681666666666665</v>
      </c>
      <c r="T393" s="118">
        <v>393.81167951499992</v>
      </c>
      <c r="U393" s="118">
        <v>373.55852499999992</v>
      </c>
      <c r="V393" s="118">
        <v>0</v>
      </c>
      <c r="W393" s="118">
        <f t="shared" si="26"/>
        <v>255726.41801200324</v>
      </c>
      <c r="X393" s="118">
        <v>380709.61333333328</v>
      </c>
      <c r="Y393" s="133">
        <f t="shared" si="27"/>
        <v>636436.03134533647</v>
      </c>
    </row>
    <row r="394" spans="1:25" s="115" customFormat="1" ht="13" x14ac:dyDescent="0.3">
      <c r="A394" s="115">
        <v>389</v>
      </c>
      <c r="B394" s="115" t="s">
        <v>43</v>
      </c>
      <c r="C394" s="132">
        <v>184561.30174451903</v>
      </c>
      <c r="D394" s="118">
        <v>70286.62772723932</v>
      </c>
      <c r="E394" s="118">
        <v>73425.428080000012</v>
      </c>
      <c r="F394" s="118">
        <v>36364.904999999999</v>
      </c>
      <c r="G394" s="118">
        <v>55.273333333333341</v>
      </c>
      <c r="H394" s="118">
        <v>638.23457890999998</v>
      </c>
      <c r="I394" s="118">
        <v>536.6923566666668</v>
      </c>
      <c r="J394" s="118">
        <v>0</v>
      </c>
      <c r="K394" s="118">
        <f t="shared" si="24"/>
        <v>365868.46282066841</v>
      </c>
      <c r="L394" s="118">
        <v>610571.73083333333</v>
      </c>
      <c r="M394" s="118">
        <f t="shared" si="25"/>
        <v>976440.19365400169</v>
      </c>
      <c r="N394" s="132">
        <v>112967.52046706999</v>
      </c>
      <c r="O394" s="118">
        <v>101395.98854166665</v>
      </c>
      <c r="P394" s="118">
        <v>47660.099311999998</v>
      </c>
      <c r="Q394" s="118">
        <v>73425.428080000012</v>
      </c>
      <c r="R394" s="118">
        <v>36364.904999999999</v>
      </c>
      <c r="S394" s="118">
        <v>55.273333333333341</v>
      </c>
      <c r="T394" s="118">
        <v>638.23457890999998</v>
      </c>
      <c r="U394" s="118">
        <v>536.6923566666668</v>
      </c>
      <c r="V394" s="118">
        <v>0</v>
      </c>
      <c r="W394" s="118">
        <f t="shared" si="26"/>
        <v>373044.14166964666</v>
      </c>
      <c r="X394" s="118">
        <v>610571.73083333333</v>
      </c>
      <c r="Y394" s="133">
        <f t="shared" si="27"/>
        <v>983615.87250298006</v>
      </c>
    </row>
    <row r="395" spans="1:25" s="115" customFormat="1" ht="13" x14ac:dyDescent="0.3">
      <c r="A395" s="115">
        <v>390</v>
      </c>
      <c r="B395" s="115" t="s">
        <v>43</v>
      </c>
      <c r="C395" s="132">
        <v>70484.505194143654</v>
      </c>
      <c r="D395" s="118">
        <v>28388.364174123006</v>
      </c>
      <c r="E395" s="118">
        <v>44230.417767000014</v>
      </c>
      <c r="F395" s="118">
        <v>11891.278333333334</v>
      </c>
      <c r="G395" s="118">
        <v>17.98</v>
      </c>
      <c r="H395" s="118">
        <v>200.49128031999999</v>
      </c>
      <c r="I395" s="118">
        <v>216.19943533333333</v>
      </c>
      <c r="J395" s="118">
        <v>0</v>
      </c>
      <c r="K395" s="118">
        <f t="shared" si="24"/>
        <v>155429.23618425336</v>
      </c>
      <c r="L395" s="118">
        <v>198848.57333333333</v>
      </c>
      <c r="M395" s="118">
        <f t="shared" si="25"/>
        <v>354277.80951758672</v>
      </c>
      <c r="N395" s="132">
        <v>35486.956616639996</v>
      </c>
      <c r="O395" s="118">
        <v>39239.784808333337</v>
      </c>
      <c r="P395" s="118">
        <v>19870.416132000006</v>
      </c>
      <c r="Q395" s="118">
        <v>44230.417767000014</v>
      </c>
      <c r="R395" s="118">
        <v>11891.278333333334</v>
      </c>
      <c r="S395" s="118">
        <v>17.98</v>
      </c>
      <c r="T395" s="118">
        <v>200.49128031999999</v>
      </c>
      <c r="U395" s="118">
        <v>216.19943533333333</v>
      </c>
      <c r="V395" s="118">
        <v>0</v>
      </c>
      <c r="W395" s="118">
        <f t="shared" si="26"/>
        <v>151153.52437296003</v>
      </c>
      <c r="X395" s="118">
        <v>198848.57333333333</v>
      </c>
      <c r="Y395" s="133">
        <f t="shared" si="27"/>
        <v>350002.09770629334</v>
      </c>
    </row>
    <row r="396" spans="1:25" s="115" customFormat="1" ht="13" x14ac:dyDescent="0.3">
      <c r="A396" s="115">
        <v>391</v>
      </c>
      <c r="B396" s="115" t="s">
        <v>43</v>
      </c>
      <c r="C396" s="132">
        <v>172361.60373486407</v>
      </c>
      <c r="D396" s="118">
        <v>82853.43130264424</v>
      </c>
      <c r="E396" s="118">
        <v>41556.860700000005</v>
      </c>
      <c r="F396" s="118">
        <v>31785.905833333334</v>
      </c>
      <c r="G396" s="118">
        <v>43.069999999999993</v>
      </c>
      <c r="H396" s="118">
        <v>532.39834060999999</v>
      </c>
      <c r="I396" s="118">
        <v>512.74790500000006</v>
      </c>
      <c r="J396" s="118">
        <v>0</v>
      </c>
      <c r="K396" s="118">
        <f t="shared" si="24"/>
        <v>329646.01781645161</v>
      </c>
      <c r="L396" s="118">
        <v>520358.15083333332</v>
      </c>
      <c r="M396" s="118">
        <f t="shared" si="25"/>
        <v>850004.16864978499</v>
      </c>
      <c r="N396" s="132">
        <v>94234.506287969984</v>
      </c>
      <c r="O396" s="118">
        <v>95453.454933333327</v>
      </c>
      <c r="P396" s="118">
        <v>58564.80000000001</v>
      </c>
      <c r="Q396" s="118">
        <v>41556.860700000005</v>
      </c>
      <c r="R396" s="118">
        <v>31785.905833333334</v>
      </c>
      <c r="S396" s="118">
        <v>43.069999999999993</v>
      </c>
      <c r="T396" s="118">
        <v>532.39834060999999</v>
      </c>
      <c r="U396" s="118">
        <v>512.74790500000006</v>
      </c>
      <c r="V396" s="118">
        <v>0</v>
      </c>
      <c r="W396" s="118">
        <f t="shared" si="26"/>
        <v>322683.74400024663</v>
      </c>
      <c r="X396" s="118">
        <v>520358.15083333332</v>
      </c>
      <c r="Y396" s="133">
        <f t="shared" si="27"/>
        <v>843041.89483357989</v>
      </c>
    </row>
    <row r="397" spans="1:25" s="115" customFormat="1" ht="13" x14ac:dyDescent="0.3">
      <c r="A397" s="115">
        <v>392</v>
      </c>
      <c r="B397" s="115" t="s">
        <v>43</v>
      </c>
      <c r="C397" s="132">
        <v>172364.4448422979</v>
      </c>
      <c r="D397" s="118">
        <v>75784.676903610452</v>
      </c>
      <c r="E397" s="118">
        <v>77135.589500000002</v>
      </c>
      <c r="F397" s="118">
        <v>30702.754166666662</v>
      </c>
      <c r="G397" s="118">
        <v>42.692499999999995</v>
      </c>
      <c r="H397" s="118">
        <v>552.86141549000001</v>
      </c>
      <c r="I397" s="118">
        <v>507.03953399999995</v>
      </c>
      <c r="J397" s="118">
        <v>0</v>
      </c>
      <c r="K397" s="118">
        <f t="shared" si="24"/>
        <v>357090.05886206497</v>
      </c>
      <c r="L397" s="118">
        <v>520054.15166666679</v>
      </c>
      <c r="M397" s="118">
        <f t="shared" si="25"/>
        <v>877144.21052873181</v>
      </c>
      <c r="N397" s="132">
        <v>97856.470541729999</v>
      </c>
      <c r="O397" s="118">
        <v>95210.839758333343</v>
      </c>
      <c r="P397" s="118">
        <v>52854.32529999999</v>
      </c>
      <c r="Q397" s="118">
        <v>77135.589500000002</v>
      </c>
      <c r="R397" s="118">
        <v>30702.754166666662</v>
      </c>
      <c r="S397" s="118">
        <v>42.692499999999995</v>
      </c>
      <c r="T397" s="118">
        <v>552.86141549000001</v>
      </c>
      <c r="U397" s="118">
        <v>507.03953399999995</v>
      </c>
      <c r="V397" s="118">
        <v>0</v>
      </c>
      <c r="W397" s="118">
        <f t="shared" si="26"/>
        <v>354862.57271621999</v>
      </c>
      <c r="X397" s="118">
        <v>520054.15166666679</v>
      </c>
      <c r="Y397" s="133">
        <f t="shared" si="27"/>
        <v>874916.72438288678</v>
      </c>
    </row>
    <row r="398" spans="1:25" s="115" customFormat="1" ht="13" x14ac:dyDescent="0.3">
      <c r="A398" s="115">
        <v>393</v>
      </c>
      <c r="B398" s="115" t="s">
        <v>43</v>
      </c>
      <c r="C398" s="132">
        <v>84074.140459758462</v>
      </c>
      <c r="D398" s="118">
        <v>29756.32322599988</v>
      </c>
      <c r="E398" s="118">
        <v>47147.438055999992</v>
      </c>
      <c r="F398" s="118">
        <v>15181.559166666668</v>
      </c>
      <c r="G398" s="118">
        <v>23.210833333333337</v>
      </c>
      <c r="H398" s="118">
        <v>255.92760611000003</v>
      </c>
      <c r="I398" s="118">
        <v>243.77211666666668</v>
      </c>
      <c r="J398" s="118">
        <v>0</v>
      </c>
      <c r="K398" s="118">
        <f t="shared" si="24"/>
        <v>176682.37146453501</v>
      </c>
      <c r="L398" s="118">
        <v>252107.56249999997</v>
      </c>
      <c r="M398" s="118">
        <f t="shared" si="25"/>
        <v>428789.93396453501</v>
      </c>
      <c r="N398" s="132">
        <v>45299.186281469993</v>
      </c>
      <c r="O398" s="118">
        <v>46605.00379166667</v>
      </c>
      <c r="P398" s="118">
        <v>20331.895135999996</v>
      </c>
      <c r="Q398" s="118">
        <v>47147.438055999992</v>
      </c>
      <c r="R398" s="118">
        <v>15181.559166666668</v>
      </c>
      <c r="S398" s="118">
        <v>23.210833333333337</v>
      </c>
      <c r="T398" s="118">
        <v>255.92760611000003</v>
      </c>
      <c r="U398" s="118">
        <v>243.77211666666668</v>
      </c>
      <c r="V398" s="118">
        <v>0</v>
      </c>
      <c r="W398" s="118">
        <f t="shared" si="26"/>
        <v>175087.99298791331</v>
      </c>
      <c r="X398" s="118">
        <v>252107.56249999997</v>
      </c>
      <c r="Y398" s="133">
        <f t="shared" si="27"/>
        <v>427195.55548791331</v>
      </c>
    </row>
    <row r="399" spans="1:25" s="115" customFormat="1" ht="13" x14ac:dyDescent="0.3">
      <c r="A399" s="115">
        <v>394</v>
      </c>
      <c r="B399" s="115" t="s">
        <v>43</v>
      </c>
      <c r="C399" s="132">
        <v>63052.158361511967</v>
      </c>
      <c r="D399" s="118">
        <v>32121.461019996364</v>
      </c>
      <c r="E399" s="118">
        <v>42439.439842333326</v>
      </c>
      <c r="F399" s="118">
        <v>11772.650833333335</v>
      </c>
      <c r="G399" s="118">
        <v>21.973333333333333</v>
      </c>
      <c r="H399" s="118">
        <v>148.67227381000001</v>
      </c>
      <c r="I399" s="118">
        <v>257.87062733333329</v>
      </c>
      <c r="J399" s="118">
        <v>0</v>
      </c>
      <c r="K399" s="118">
        <f t="shared" si="24"/>
        <v>149814.22629165163</v>
      </c>
      <c r="L399" s="118">
        <v>182368.54583333331</v>
      </c>
      <c r="M399" s="118">
        <f t="shared" si="25"/>
        <v>332182.77212498494</v>
      </c>
      <c r="N399" s="132">
        <v>26314.992464369996</v>
      </c>
      <c r="O399" s="118">
        <v>35468.325916666661</v>
      </c>
      <c r="P399" s="118">
        <v>23330.599590666676</v>
      </c>
      <c r="Q399" s="118">
        <v>42439.439842333326</v>
      </c>
      <c r="R399" s="118">
        <v>11772.650833333335</v>
      </c>
      <c r="S399" s="118">
        <v>21.973333333333333</v>
      </c>
      <c r="T399" s="118">
        <v>148.67227381000001</v>
      </c>
      <c r="U399" s="118">
        <v>257.87062733333329</v>
      </c>
      <c r="V399" s="118">
        <v>0</v>
      </c>
      <c r="W399" s="118">
        <f t="shared" si="26"/>
        <v>139754.52488184665</v>
      </c>
      <c r="X399" s="118">
        <v>182368.54583333331</v>
      </c>
      <c r="Y399" s="133">
        <f t="shared" si="27"/>
        <v>322123.07071517996</v>
      </c>
    </row>
    <row r="400" spans="1:25" s="115" customFormat="1" ht="13" x14ac:dyDescent="0.3">
      <c r="A400" s="115">
        <v>395</v>
      </c>
      <c r="B400" s="115" t="s">
        <v>43</v>
      </c>
      <c r="C400" s="132">
        <v>201200.55110818346</v>
      </c>
      <c r="D400" s="118">
        <v>107508.99934374572</v>
      </c>
      <c r="E400" s="118">
        <v>93315.900000000009</v>
      </c>
      <c r="F400" s="118">
        <v>39346.770833333336</v>
      </c>
      <c r="G400" s="118">
        <v>51.559166666666663</v>
      </c>
      <c r="H400" s="118">
        <v>735.66003371499994</v>
      </c>
      <c r="I400" s="118">
        <v>597.33882433333326</v>
      </c>
      <c r="J400" s="118">
        <v>0</v>
      </c>
      <c r="K400" s="118">
        <f t="shared" si="24"/>
        <v>442756.77930997749</v>
      </c>
      <c r="L400" s="118">
        <v>669166.47750000004</v>
      </c>
      <c r="M400" s="118">
        <f t="shared" si="25"/>
        <v>1111923.2568099776</v>
      </c>
      <c r="N400" s="132">
        <v>130211.82596755499</v>
      </c>
      <c r="O400" s="118">
        <v>110061.25569999999</v>
      </c>
      <c r="P400" s="118">
        <v>75506.760000000009</v>
      </c>
      <c r="Q400" s="118">
        <v>93315.900000000009</v>
      </c>
      <c r="R400" s="118">
        <v>39346.770833333336</v>
      </c>
      <c r="S400" s="118">
        <v>51.559166666666663</v>
      </c>
      <c r="T400" s="118">
        <v>735.66003371499994</v>
      </c>
      <c r="U400" s="118">
        <v>597.33882433333326</v>
      </c>
      <c r="V400" s="118">
        <v>0</v>
      </c>
      <c r="W400" s="118">
        <f t="shared" si="26"/>
        <v>449827.07052560331</v>
      </c>
      <c r="X400" s="118">
        <v>669166.47750000004</v>
      </c>
      <c r="Y400" s="133">
        <f t="shared" si="27"/>
        <v>1118993.5480256034</v>
      </c>
    </row>
    <row r="401" spans="1:25" s="115" customFormat="1" ht="13" x14ac:dyDescent="0.3">
      <c r="A401" s="115">
        <v>396</v>
      </c>
      <c r="B401" s="115" t="s">
        <v>43</v>
      </c>
      <c r="C401" s="132">
        <v>84535.040874363025</v>
      </c>
      <c r="D401" s="118">
        <v>29254.508394607805</v>
      </c>
      <c r="E401" s="118">
        <v>46042.530403000004</v>
      </c>
      <c r="F401" s="118">
        <v>17569.655000000002</v>
      </c>
      <c r="G401" s="118">
        <v>23.228333333333335</v>
      </c>
      <c r="H401" s="118">
        <v>315.55945296499999</v>
      </c>
      <c r="I401" s="118">
        <v>248.08522933333333</v>
      </c>
      <c r="J401" s="118">
        <v>0</v>
      </c>
      <c r="K401" s="118">
        <f t="shared" si="24"/>
        <v>177988.60768760252</v>
      </c>
      <c r="L401" s="118">
        <v>292993.2608333333</v>
      </c>
      <c r="M401" s="118">
        <f t="shared" si="25"/>
        <v>470981.86852093582</v>
      </c>
      <c r="N401" s="132">
        <v>55854.023174804992</v>
      </c>
      <c r="O401" s="118">
        <v>46165.34525833332</v>
      </c>
      <c r="P401" s="118">
        <v>19296.072067999998</v>
      </c>
      <c r="Q401" s="118">
        <v>46042.530403000004</v>
      </c>
      <c r="R401" s="118">
        <v>17569.655000000002</v>
      </c>
      <c r="S401" s="118">
        <v>23.228333333333335</v>
      </c>
      <c r="T401" s="118">
        <v>315.55945296499999</v>
      </c>
      <c r="U401" s="118">
        <v>248.08522933333333</v>
      </c>
      <c r="V401" s="118">
        <v>0</v>
      </c>
      <c r="W401" s="118">
        <f t="shared" si="26"/>
        <v>185514.49891977001</v>
      </c>
      <c r="X401" s="118">
        <v>292993.2608333333</v>
      </c>
      <c r="Y401" s="133">
        <f t="shared" si="27"/>
        <v>478507.75975310331</v>
      </c>
    </row>
    <row r="402" spans="1:25" s="115" customFormat="1" ht="13" x14ac:dyDescent="0.3">
      <c r="A402" s="115">
        <v>397</v>
      </c>
      <c r="B402" s="115" t="s">
        <v>43</v>
      </c>
      <c r="C402" s="132">
        <v>2782.1010087749296</v>
      </c>
      <c r="D402" s="118">
        <v>10979.432909035071</v>
      </c>
      <c r="E402" s="118">
        <v>27833.251666666667</v>
      </c>
      <c r="F402" s="118">
        <v>577.81083333333333</v>
      </c>
      <c r="G402" s="118">
        <v>0.79666666666666652</v>
      </c>
      <c r="H402" s="118">
        <v>10.391843692</v>
      </c>
      <c r="I402" s="118">
        <v>45.280655899999999</v>
      </c>
      <c r="J402" s="118">
        <v>0</v>
      </c>
      <c r="K402" s="118">
        <f t="shared" si="24"/>
        <v>42229.065584068674</v>
      </c>
      <c r="L402" s="118">
        <v>9694.2741666666643</v>
      </c>
      <c r="M402" s="118">
        <f t="shared" si="25"/>
        <v>51923.339750735337</v>
      </c>
      <c r="N402" s="132">
        <v>1839.3563334840001</v>
      </c>
      <c r="O402" s="118">
        <v>1519.2517416666669</v>
      </c>
      <c r="P402" s="118">
        <v>8412.6863333333331</v>
      </c>
      <c r="Q402" s="118">
        <v>27833.251666666667</v>
      </c>
      <c r="R402" s="118">
        <v>577.81083333333333</v>
      </c>
      <c r="S402" s="118">
        <v>0.79666666666666652</v>
      </c>
      <c r="T402" s="118">
        <v>10.391843692</v>
      </c>
      <c r="U402" s="118">
        <v>45.280655899999999</v>
      </c>
      <c r="V402" s="118">
        <v>0</v>
      </c>
      <c r="W402" s="118">
        <f t="shared" si="26"/>
        <v>40238.826074742676</v>
      </c>
      <c r="X402" s="118">
        <v>9694.2741666666643</v>
      </c>
      <c r="Y402" s="133">
        <f t="shared" si="27"/>
        <v>49933.100241409338</v>
      </c>
    </row>
    <row r="403" spans="1:25" s="115" customFormat="1" ht="13" x14ac:dyDescent="0.3">
      <c r="A403" s="115">
        <v>398</v>
      </c>
      <c r="B403" s="115" t="s">
        <v>43</v>
      </c>
      <c r="C403" s="132">
        <v>15538.370691875809</v>
      </c>
      <c r="D403" s="118">
        <v>12297.314031890441</v>
      </c>
      <c r="E403" s="118">
        <v>28717.669999999987</v>
      </c>
      <c r="F403" s="118">
        <v>3221.7549999999997</v>
      </c>
      <c r="G403" s="118">
        <v>4.1983333333333333</v>
      </c>
      <c r="H403" s="118">
        <v>59.449000939499989</v>
      </c>
      <c r="I403" s="118">
        <v>108.78618299999999</v>
      </c>
      <c r="J403" s="118">
        <v>0</v>
      </c>
      <c r="K403" s="118">
        <f t="shared" si="24"/>
        <v>59947.543241039071</v>
      </c>
      <c r="L403" s="118">
        <v>54163.253333333327</v>
      </c>
      <c r="M403" s="118">
        <f t="shared" si="25"/>
        <v>114110.79657437239</v>
      </c>
      <c r="N403" s="132">
        <v>10522.473166291498</v>
      </c>
      <c r="O403" s="118">
        <v>8468.380224999999</v>
      </c>
      <c r="P403" s="118">
        <v>8904.4060000000009</v>
      </c>
      <c r="Q403" s="118">
        <v>28717.669999999987</v>
      </c>
      <c r="R403" s="118">
        <v>3221.7549999999997</v>
      </c>
      <c r="S403" s="118">
        <v>4.1983333333333333</v>
      </c>
      <c r="T403" s="118">
        <v>59.449000939499989</v>
      </c>
      <c r="U403" s="118">
        <v>108.78618299999999</v>
      </c>
      <c r="V403" s="118">
        <v>0</v>
      </c>
      <c r="W403" s="118">
        <f t="shared" si="26"/>
        <v>60007.117908564316</v>
      </c>
      <c r="X403" s="118">
        <v>54163.253333333327</v>
      </c>
      <c r="Y403" s="133">
        <f t="shared" si="27"/>
        <v>114170.37124189764</v>
      </c>
    </row>
    <row r="404" spans="1:25" s="115" customFormat="1" ht="13" x14ac:dyDescent="0.3">
      <c r="A404" s="115">
        <v>399</v>
      </c>
      <c r="B404" s="115" t="s">
        <v>43</v>
      </c>
      <c r="C404" s="132">
        <v>39893.981819549648</v>
      </c>
      <c r="D404" s="118">
        <v>16259.621720046185</v>
      </c>
      <c r="E404" s="118">
        <v>32709.77900000001</v>
      </c>
      <c r="F404" s="118">
        <v>6470.1366666666663</v>
      </c>
      <c r="G404" s="118">
        <v>7.1133333333333324</v>
      </c>
      <c r="H404" s="118">
        <v>138.54692091500002</v>
      </c>
      <c r="I404" s="118">
        <v>127.58892889999998</v>
      </c>
      <c r="J404" s="118">
        <v>0</v>
      </c>
      <c r="K404" s="118">
        <f t="shared" si="24"/>
        <v>95606.768389410849</v>
      </c>
      <c r="L404" s="118">
        <v>131000.46999999999</v>
      </c>
      <c r="M404" s="118">
        <f t="shared" si="25"/>
        <v>226607.23838941084</v>
      </c>
      <c r="N404" s="132">
        <v>24522.805001954996</v>
      </c>
      <c r="O404" s="118">
        <v>21910.293324999995</v>
      </c>
      <c r="P404" s="118">
        <v>11123.942199999998</v>
      </c>
      <c r="Q404" s="118">
        <v>32709.77900000001</v>
      </c>
      <c r="R404" s="118">
        <v>6470.1366666666663</v>
      </c>
      <c r="S404" s="118">
        <v>7.1133333333333324</v>
      </c>
      <c r="T404" s="118">
        <v>138.54692091500002</v>
      </c>
      <c r="U404" s="118">
        <v>127.58892889999998</v>
      </c>
      <c r="V404" s="118">
        <v>0</v>
      </c>
      <c r="W404" s="118">
        <f t="shared" si="26"/>
        <v>97010.205376769998</v>
      </c>
      <c r="X404" s="118">
        <v>131000.46999999999</v>
      </c>
      <c r="Y404" s="133">
        <f t="shared" si="27"/>
        <v>228010.67537676997</v>
      </c>
    </row>
    <row r="405" spans="1:25" s="115" customFormat="1" ht="13" x14ac:dyDescent="0.3">
      <c r="A405" s="115">
        <v>400</v>
      </c>
      <c r="B405" s="115" t="s">
        <v>43</v>
      </c>
      <c r="C405" s="132">
        <v>1177.9522170336265</v>
      </c>
      <c r="D405" s="118">
        <v>784.29625045178966</v>
      </c>
      <c r="E405" s="118">
        <v>1554.17778</v>
      </c>
      <c r="F405" s="118">
        <v>230.4383333333333</v>
      </c>
      <c r="G405" s="118">
        <v>0.20499999999999999</v>
      </c>
      <c r="H405" s="118">
        <v>4.0842436824999995</v>
      </c>
      <c r="I405" s="118">
        <v>6.9568345333333328</v>
      </c>
      <c r="J405" s="118">
        <v>0</v>
      </c>
      <c r="K405" s="118">
        <f t="shared" si="24"/>
        <v>3758.110659034583</v>
      </c>
      <c r="L405" s="118">
        <v>3750.1600000000003</v>
      </c>
      <c r="M405" s="118">
        <f t="shared" si="25"/>
        <v>7508.2706590345833</v>
      </c>
      <c r="N405" s="132">
        <v>722.91113180249988</v>
      </c>
      <c r="O405" s="118">
        <v>647.02594166666665</v>
      </c>
      <c r="P405" s="118">
        <v>564.73199999999997</v>
      </c>
      <c r="Q405" s="118">
        <v>1554.17778</v>
      </c>
      <c r="R405" s="118">
        <v>230.4383333333333</v>
      </c>
      <c r="S405" s="118">
        <v>0.20499999999999999</v>
      </c>
      <c r="T405" s="118">
        <v>4.0842436824999995</v>
      </c>
      <c r="U405" s="118">
        <v>6.9568345333333328</v>
      </c>
      <c r="V405" s="118">
        <v>0</v>
      </c>
      <c r="W405" s="118">
        <f t="shared" si="26"/>
        <v>3730.5312650183332</v>
      </c>
      <c r="X405" s="118">
        <v>3750.1600000000003</v>
      </c>
      <c r="Y405" s="133">
        <f t="shared" si="27"/>
        <v>7480.6912650183331</v>
      </c>
    </row>
    <row r="406" spans="1:25" s="115" customFormat="1" ht="13" x14ac:dyDescent="0.3">
      <c r="A406" s="115">
        <v>401</v>
      </c>
      <c r="B406" s="115" t="s">
        <v>43</v>
      </c>
      <c r="C406" s="132">
        <v>288985.12871806341</v>
      </c>
      <c r="D406" s="118">
        <v>109966.57123085328</v>
      </c>
      <c r="E406" s="118">
        <v>92376.429086666671</v>
      </c>
      <c r="F406" s="118">
        <v>58425.513333333336</v>
      </c>
      <c r="G406" s="118">
        <v>73.597499999999997</v>
      </c>
      <c r="H406" s="118">
        <v>1033.1398294999999</v>
      </c>
      <c r="I406" s="118">
        <v>836.10475100000019</v>
      </c>
      <c r="J406" s="118">
        <v>0</v>
      </c>
      <c r="K406" s="118">
        <f t="shared" si="24"/>
        <v>551696.48444941663</v>
      </c>
      <c r="L406" s="118">
        <v>963061.04749999999</v>
      </c>
      <c r="M406" s="118">
        <f t="shared" si="25"/>
        <v>1514757.5319494167</v>
      </c>
      <c r="N406" s="132">
        <v>182865.74982150001</v>
      </c>
      <c r="O406" s="118">
        <v>158361.85435000001</v>
      </c>
      <c r="P406" s="118">
        <v>74191.500721333345</v>
      </c>
      <c r="Q406" s="118">
        <v>92376.429086666671</v>
      </c>
      <c r="R406" s="118">
        <v>58425.513333333336</v>
      </c>
      <c r="S406" s="118">
        <v>73.597499999999997</v>
      </c>
      <c r="T406" s="118">
        <v>1033.1398294999999</v>
      </c>
      <c r="U406" s="118">
        <v>836.10475100000019</v>
      </c>
      <c r="V406" s="118">
        <v>0</v>
      </c>
      <c r="W406" s="118">
        <f t="shared" si="26"/>
        <v>568163.88939333335</v>
      </c>
      <c r="X406" s="118">
        <v>963061.04749999999</v>
      </c>
      <c r="Y406" s="133">
        <f t="shared" si="27"/>
        <v>1531224.9368933332</v>
      </c>
    </row>
    <row r="407" spans="1:25" s="115" customFormat="1" ht="13" x14ac:dyDescent="0.3">
      <c r="A407" s="115">
        <v>402</v>
      </c>
      <c r="B407" s="115" t="s">
        <v>43</v>
      </c>
      <c r="C407" s="132">
        <v>480603.53131432738</v>
      </c>
      <c r="D407" s="118">
        <v>171865.58240096419</v>
      </c>
      <c r="E407" s="118">
        <v>117147.13999999997</v>
      </c>
      <c r="F407" s="118">
        <v>82441.584166666667</v>
      </c>
      <c r="G407" s="118">
        <v>101.88833333333334</v>
      </c>
      <c r="H407" s="118">
        <v>1351.6935143499998</v>
      </c>
      <c r="I407" s="118">
        <v>1372.012074</v>
      </c>
      <c r="J407" s="118">
        <v>0</v>
      </c>
      <c r="K407" s="118">
        <f t="shared" si="24"/>
        <v>854883.43180364161</v>
      </c>
      <c r="L407" s="118">
        <v>1341726.2050000001</v>
      </c>
      <c r="M407" s="118">
        <f t="shared" si="25"/>
        <v>2196609.6368036419</v>
      </c>
      <c r="N407" s="132">
        <v>239249.75203994999</v>
      </c>
      <c r="O407" s="118">
        <v>267742.71344166668</v>
      </c>
      <c r="P407" s="118">
        <v>118802.87999999996</v>
      </c>
      <c r="Q407" s="118">
        <v>117147.13999999997</v>
      </c>
      <c r="R407" s="118">
        <v>82441.584166666667</v>
      </c>
      <c r="S407" s="118">
        <v>101.88833333333334</v>
      </c>
      <c r="T407" s="118">
        <v>1351.6935143499998</v>
      </c>
      <c r="U407" s="118">
        <v>1372.012074</v>
      </c>
      <c r="V407" s="118">
        <v>0</v>
      </c>
      <c r="W407" s="118">
        <f t="shared" si="26"/>
        <v>828209.66356996656</v>
      </c>
      <c r="X407" s="118">
        <v>1341726.2050000001</v>
      </c>
      <c r="Y407" s="133">
        <f t="shared" si="27"/>
        <v>2169935.8685699664</v>
      </c>
    </row>
    <row r="408" spans="1:25" s="115" customFormat="1" ht="13" x14ac:dyDescent="0.3">
      <c r="A408" s="115">
        <v>403</v>
      </c>
      <c r="B408" s="115" t="s">
        <v>43</v>
      </c>
      <c r="C408" s="132">
        <v>22816.33627239296</v>
      </c>
      <c r="D408" s="118">
        <v>9235.1718416903768</v>
      </c>
      <c r="E408" s="118">
        <v>23901.287014666668</v>
      </c>
      <c r="F408" s="118">
        <v>4768.2899999999991</v>
      </c>
      <c r="G408" s="118">
        <v>6.5166666666666666</v>
      </c>
      <c r="H408" s="118">
        <v>87.146259540000003</v>
      </c>
      <c r="I408" s="118">
        <v>229.32270626666664</v>
      </c>
      <c r="J408" s="118">
        <v>0</v>
      </c>
      <c r="K408" s="118">
        <f t="shared" si="24"/>
        <v>61044.070761223345</v>
      </c>
      <c r="L408" s="118">
        <v>80254.840833333321</v>
      </c>
      <c r="M408" s="118">
        <f t="shared" si="25"/>
        <v>141298.91159455667</v>
      </c>
      <c r="N408" s="132">
        <v>15424.887938579996</v>
      </c>
      <c r="O408" s="118">
        <v>12436.621766666665</v>
      </c>
      <c r="P408" s="118">
        <v>6226.5892397333337</v>
      </c>
      <c r="Q408" s="118">
        <v>23901.287014666668</v>
      </c>
      <c r="R408" s="118">
        <v>4768.2899999999991</v>
      </c>
      <c r="S408" s="118">
        <v>6.5166666666666666</v>
      </c>
      <c r="T408" s="118">
        <v>87.146259540000003</v>
      </c>
      <c r="U408" s="118">
        <v>229.32270626666664</v>
      </c>
      <c r="V408" s="118">
        <v>0</v>
      </c>
      <c r="W408" s="118">
        <f t="shared" si="26"/>
        <v>63080.661592120006</v>
      </c>
      <c r="X408" s="118">
        <v>80254.840833333321</v>
      </c>
      <c r="Y408" s="133">
        <f t="shared" si="27"/>
        <v>143335.50242545333</v>
      </c>
    </row>
    <row r="409" spans="1:25" s="115" customFormat="1" ht="13" x14ac:dyDescent="0.3">
      <c r="A409" s="115">
        <v>404</v>
      </c>
      <c r="B409" s="115" t="s">
        <v>43</v>
      </c>
      <c r="C409" s="132">
        <v>79337.170491059864</v>
      </c>
      <c r="D409" s="118">
        <v>37244.192559898474</v>
      </c>
      <c r="E409" s="118">
        <v>53348.25</v>
      </c>
      <c r="F409" s="118">
        <v>14169.150833333335</v>
      </c>
      <c r="G409" s="118">
        <v>16.790833333333332</v>
      </c>
      <c r="H409" s="118">
        <v>256.02582515</v>
      </c>
      <c r="I409" s="118">
        <v>256.90002766666663</v>
      </c>
      <c r="J409" s="118">
        <v>0</v>
      </c>
      <c r="K409" s="118">
        <f t="shared" si="24"/>
        <v>184628.48057044169</v>
      </c>
      <c r="L409" s="118">
        <v>240352.84583333335</v>
      </c>
      <c r="M409" s="118">
        <f t="shared" si="25"/>
        <v>424981.32640377502</v>
      </c>
      <c r="N409" s="132">
        <v>45316.571051550003</v>
      </c>
      <c r="O409" s="118">
        <v>43805.830558333335</v>
      </c>
      <c r="P409" s="118">
        <v>26145</v>
      </c>
      <c r="Q409" s="118">
        <v>53348.25</v>
      </c>
      <c r="R409" s="118">
        <v>14169.150833333335</v>
      </c>
      <c r="S409" s="118">
        <v>16.790833333333332</v>
      </c>
      <c r="T409" s="118">
        <v>256.02582515</v>
      </c>
      <c r="U409" s="118">
        <v>256.90002766666663</v>
      </c>
      <c r="V409" s="118">
        <v>0</v>
      </c>
      <c r="W409" s="118">
        <f t="shared" si="26"/>
        <v>183314.5191293667</v>
      </c>
      <c r="X409" s="118">
        <v>240352.84583333335</v>
      </c>
      <c r="Y409" s="133">
        <f t="shared" si="27"/>
        <v>423667.36496270006</v>
      </c>
    </row>
    <row r="410" spans="1:25" s="115" customFormat="1" ht="13" x14ac:dyDescent="0.3">
      <c r="A410" s="115">
        <v>405</v>
      </c>
      <c r="B410" s="115" t="s">
        <v>43</v>
      </c>
      <c r="C410" s="132">
        <v>126943.03891444225</v>
      </c>
      <c r="D410" s="118">
        <v>82781.378097091059</v>
      </c>
      <c r="E410" s="118">
        <v>82151.828406666697</v>
      </c>
      <c r="F410" s="118">
        <v>24418.407500000001</v>
      </c>
      <c r="G410" s="118">
        <v>24.179166666666664</v>
      </c>
      <c r="H410" s="118">
        <v>406.13411784000004</v>
      </c>
      <c r="I410" s="118">
        <v>403.50388099999992</v>
      </c>
      <c r="J410" s="118">
        <v>0</v>
      </c>
      <c r="K410" s="118">
        <f t="shared" si="24"/>
        <v>317128.4700837066</v>
      </c>
      <c r="L410" s="118">
        <v>384965.62333333329</v>
      </c>
      <c r="M410" s="118">
        <f t="shared" si="25"/>
        <v>702094.09341703984</v>
      </c>
      <c r="N410" s="132">
        <v>71885.738857680015</v>
      </c>
      <c r="O410" s="118">
        <v>70133.305175000001</v>
      </c>
      <c r="P410" s="118">
        <v>59877.05976933334</v>
      </c>
      <c r="Q410" s="118">
        <v>82151.828406666697</v>
      </c>
      <c r="R410" s="118">
        <v>24418.407500000001</v>
      </c>
      <c r="S410" s="118">
        <v>24.179166666666664</v>
      </c>
      <c r="T410" s="118">
        <v>406.13411784000004</v>
      </c>
      <c r="U410" s="118">
        <v>403.50388099999992</v>
      </c>
      <c r="V410" s="118">
        <v>0</v>
      </c>
      <c r="W410" s="118">
        <f t="shared" si="26"/>
        <v>309300.15687418665</v>
      </c>
      <c r="X410" s="118">
        <v>384965.62333333329</v>
      </c>
      <c r="Y410" s="133">
        <f t="shared" si="27"/>
        <v>694265.78020751989</v>
      </c>
    </row>
    <row r="411" spans="1:25" s="115" customFormat="1" ht="13" x14ac:dyDescent="0.3">
      <c r="A411" s="115">
        <v>406</v>
      </c>
      <c r="B411" s="115" t="s">
        <v>43</v>
      </c>
      <c r="C411" s="132">
        <v>58589.817219487675</v>
      </c>
      <c r="D411" s="118">
        <v>46006.201881908164</v>
      </c>
      <c r="E411" s="118">
        <v>57850.25058</v>
      </c>
      <c r="F411" s="118">
        <v>11916.941666666668</v>
      </c>
      <c r="G411" s="118">
        <v>15.743333333333331</v>
      </c>
      <c r="H411" s="118">
        <v>246.91102467499999</v>
      </c>
      <c r="I411" s="118">
        <v>277.32257966666668</v>
      </c>
      <c r="J411" s="118">
        <v>0</v>
      </c>
      <c r="K411" s="118">
        <f t="shared" si="24"/>
        <v>174903.18828573756</v>
      </c>
      <c r="L411" s="118">
        <v>212905.535</v>
      </c>
      <c r="M411" s="118">
        <f t="shared" si="25"/>
        <v>387808.72328573756</v>
      </c>
      <c r="N411" s="132">
        <v>43703.251367474993</v>
      </c>
      <c r="O411" s="118">
        <v>31659.742158333334</v>
      </c>
      <c r="P411" s="118">
        <v>33047.280000000006</v>
      </c>
      <c r="Q411" s="118">
        <v>57850.25058</v>
      </c>
      <c r="R411" s="118">
        <v>11916.941666666668</v>
      </c>
      <c r="S411" s="118">
        <v>15.743333333333331</v>
      </c>
      <c r="T411" s="118">
        <v>246.91102467499999</v>
      </c>
      <c r="U411" s="118">
        <v>277.32257966666668</v>
      </c>
      <c r="V411" s="118">
        <v>0</v>
      </c>
      <c r="W411" s="118">
        <f t="shared" si="26"/>
        <v>178717.44271015003</v>
      </c>
      <c r="X411" s="118">
        <v>212905.535</v>
      </c>
      <c r="Y411" s="133">
        <f t="shared" si="27"/>
        <v>391622.97771015007</v>
      </c>
    </row>
    <row r="412" spans="1:25" s="115" customFormat="1" ht="13" x14ac:dyDescent="0.3">
      <c r="A412" s="115">
        <v>407</v>
      </c>
      <c r="B412" s="115" t="s">
        <v>43</v>
      </c>
      <c r="C412" s="132">
        <v>34435.238079978524</v>
      </c>
      <c r="D412" s="118">
        <v>15844.661498675647</v>
      </c>
      <c r="E412" s="118">
        <v>32264.400000000005</v>
      </c>
      <c r="F412" s="118">
        <v>7269.8474999999999</v>
      </c>
      <c r="G412" s="118">
        <v>9.370000000000001</v>
      </c>
      <c r="H412" s="118">
        <v>131.663844985</v>
      </c>
      <c r="I412" s="118">
        <v>113.35353346666666</v>
      </c>
      <c r="J412" s="118">
        <v>0</v>
      </c>
      <c r="K412" s="118">
        <f t="shared" si="24"/>
        <v>90068.534457105838</v>
      </c>
      <c r="L412" s="118">
        <v>121953.34833333334</v>
      </c>
      <c r="M412" s="118">
        <f t="shared" si="25"/>
        <v>212021.88279043918</v>
      </c>
      <c r="N412" s="132">
        <v>23304.500562344998</v>
      </c>
      <c r="O412" s="118">
        <v>18768.132208333336</v>
      </c>
      <c r="P412" s="118">
        <v>10876.320000000002</v>
      </c>
      <c r="Q412" s="118">
        <v>32264.400000000005</v>
      </c>
      <c r="R412" s="118">
        <v>7269.8474999999999</v>
      </c>
      <c r="S412" s="118">
        <v>9.370000000000001</v>
      </c>
      <c r="T412" s="118">
        <v>131.663844985</v>
      </c>
      <c r="U412" s="118">
        <v>113.35353346666666</v>
      </c>
      <c r="V412" s="118">
        <v>0</v>
      </c>
      <c r="W412" s="118">
        <f t="shared" si="26"/>
        <v>92737.587649130001</v>
      </c>
      <c r="X412" s="118">
        <v>121953.34833333334</v>
      </c>
      <c r="Y412" s="133">
        <f t="shared" si="27"/>
        <v>214690.93598246336</v>
      </c>
    </row>
    <row r="413" spans="1:25" s="115" customFormat="1" ht="13" x14ac:dyDescent="0.3">
      <c r="A413" s="115">
        <v>408</v>
      </c>
      <c r="B413" s="115" t="s">
        <v>43</v>
      </c>
      <c r="C413" s="132">
        <v>339380.04161729227</v>
      </c>
      <c r="D413" s="118">
        <v>238554.79420241606</v>
      </c>
      <c r="E413" s="118">
        <v>134674.36335</v>
      </c>
      <c r="F413" s="118">
        <v>114952.12416666666</v>
      </c>
      <c r="G413" s="118">
        <v>100.7325</v>
      </c>
      <c r="H413" s="118">
        <v>2452.3059876500006</v>
      </c>
      <c r="I413" s="118">
        <v>2112.5837633333335</v>
      </c>
      <c r="J413" s="118">
        <v>0</v>
      </c>
      <c r="K413" s="118">
        <f t="shared" si="24"/>
        <v>832226.94558735832</v>
      </c>
      <c r="L413" s="118">
        <v>2048447.1175000004</v>
      </c>
      <c r="M413" s="118">
        <f t="shared" si="25"/>
        <v>2880674.0630873586</v>
      </c>
      <c r="N413" s="132">
        <v>434058.15981404996</v>
      </c>
      <c r="O413" s="118">
        <v>171186.4101166667</v>
      </c>
      <c r="P413" s="118">
        <v>158659.3057</v>
      </c>
      <c r="Q413" s="118">
        <v>134674.36335</v>
      </c>
      <c r="R413" s="118">
        <v>114952.12416666666</v>
      </c>
      <c r="S413" s="118">
        <v>100.7325</v>
      </c>
      <c r="T413" s="118">
        <v>2452.3059876500006</v>
      </c>
      <c r="U413" s="118">
        <v>2112.5837633333335</v>
      </c>
      <c r="V413" s="118">
        <v>0</v>
      </c>
      <c r="W413" s="118">
        <f t="shared" si="26"/>
        <v>1018195.9853983667</v>
      </c>
      <c r="X413" s="118">
        <v>2048447.1175000004</v>
      </c>
      <c r="Y413" s="133">
        <f t="shared" si="27"/>
        <v>3066643.1028983672</v>
      </c>
    </row>
    <row r="414" spans="1:25" s="115" customFormat="1" ht="13" x14ac:dyDescent="0.3">
      <c r="A414" s="115">
        <v>409</v>
      </c>
      <c r="B414" s="115" t="s">
        <v>43</v>
      </c>
      <c r="C414" s="132">
        <v>140653.58801322957</v>
      </c>
      <c r="D414" s="118">
        <v>69029.192597753761</v>
      </c>
      <c r="E414" s="118">
        <v>74537.086920000016</v>
      </c>
      <c r="F414" s="118">
        <v>23981.279166666664</v>
      </c>
      <c r="G414" s="118">
        <v>30.611666666666665</v>
      </c>
      <c r="H414" s="118">
        <v>404.50644277999999</v>
      </c>
      <c r="I414" s="118">
        <v>438.81242966666667</v>
      </c>
      <c r="J414" s="118">
        <v>0</v>
      </c>
      <c r="K414" s="118">
        <f t="shared" si="24"/>
        <v>309075.07723676343</v>
      </c>
      <c r="L414" s="118">
        <v>392417.98</v>
      </c>
      <c r="M414" s="118">
        <f t="shared" si="25"/>
        <v>701493.05723676342</v>
      </c>
      <c r="N414" s="132">
        <v>71597.640372060006</v>
      </c>
      <c r="O414" s="118">
        <v>78251.189116666661</v>
      </c>
      <c r="P414" s="118">
        <v>49216.421688000002</v>
      </c>
      <c r="Q414" s="118">
        <v>74537.086920000016</v>
      </c>
      <c r="R414" s="118">
        <v>23981.279166666664</v>
      </c>
      <c r="S414" s="118">
        <v>30.611666666666665</v>
      </c>
      <c r="T414" s="118">
        <v>404.50644277999999</v>
      </c>
      <c r="U414" s="118">
        <v>438.81242966666667</v>
      </c>
      <c r="V414" s="118">
        <v>0</v>
      </c>
      <c r="W414" s="118">
        <f t="shared" si="26"/>
        <v>298457.54780250677</v>
      </c>
      <c r="X414" s="118">
        <v>392417.98</v>
      </c>
      <c r="Y414" s="133">
        <f t="shared" si="27"/>
        <v>690875.52780250669</v>
      </c>
    </row>
    <row r="415" spans="1:25" s="115" customFormat="1" ht="13" x14ac:dyDescent="0.3">
      <c r="A415" s="115">
        <v>410</v>
      </c>
      <c r="B415" s="115" t="s">
        <v>43</v>
      </c>
      <c r="C415" s="132">
        <v>216414.70336736972</v>
      </c>
      <c r="D415" s="118">
        <v>118964.46889592193</v>
      </c>
      <c r="E415" s="118">
        <v>98096.699999999968</v>
      </c>
      <c r="F415" s="118">
        <v>46718.04</v>
      </c>
      <c r="G415" s="118">
        <v>60.064166666666665</v>
      </c>
      <c r="H415" s="118">
        <v>938.85232795000002</v>
      </c>
      <c r="I415" s="118">
        <v>788.50312466666674</v>
      </c>
      <c r="J415" s="118">
        <v>0</v>
      </c>
      <c r="K415" s="118">
        <f t="shared" si="24"/>
        <v>481981.33188257494</v>
      </c>
      <c r="L415" s="118">
        <v>811724.07666666666</v>
      </c>
      <c r="M415" s="118">
        <f t="shared" si="25"/>
        <v>1293705.4085492417</v>
      </c>
      <c r="N415" s="132">
        <v>166176.86204715</v>
      </c>
      <c r="O415" s="118">
        <v>116622.08519166667</v>
      </c>
      <c r="P415" s="118">
        <v>82199.87999999999</v>
      </c>
      <c r="Q415" s="118">
        <v>98096.699999999968</v>
      </c>
      <c r="R415" s="118">
        <v>46718.04</v>
      </c>
      <c r="S415" s="118">
        <v>60.064166666666665</v>
      </c>
      <c r="T415" s="118">
        <v>938.85232795000002</v>
      </c>
      <c r="U415" s="118">
        <v>788.50312466666674</v>
      </c>
      <c r="V415" s="118">
        <v>0</v>
      </c>
      <c r="W415" s="118">
        <f t="shared" si="26"/>
        <v>511600.98685809993</v>
      </c>
      <c r="X415" s="118">
        <v>811724.07666666666</v>
      </c>
      <c r="Y415" s="133">
        <f t="shared" si="27"/>
        <v>1323325.0635247666</v>
      </c>
    </row>
    <row r="416" spans="1:25" s="115" customFormat="1" ht="13" x14ac:dyDescent="0.3">
      <c r="A416" s="115">
        <v>411</v>
      </c>
      <c r="B416" s="115" t="s">
        <v>43</v>
      </c>
      <c r="C416" s="132">
        <v>47667.228189358088</v>
      </c>
      <c r="D416" s="118">
        <v>20514.5123611044</v>
      </c>
      <c r="E416" s="118">
        <v>28724.356124999995</v>
      </c>
      <c r="F416" s="118">
        <v>10379.422500000001</v>
      </c>
      <c r="G416" s="118">
        <v>14.741666666666667</v>
      </c>
      <c r="H416" s="118">
        <v>185.25053635499998</v>
      </c>
      <c r="I416" s="118">
        <v>156.67863966666667</v>
      </c>
      <c r="J416" s="118">
        <v>0</v>
      </c>
      <c r="K416" s="118">
        <f t="shared" si="24"/>
        <v>107642.19001815082</v>
      </c>
      <c r="L416" s="118">
        <v>171336.96666666667</v>
      </c>
      <c r="M416" s="118">
        <f t="shared" si="25"/>
        <v>278979.15668481751</v>
      </c>
      <c r="N416" s="132">
        <v>32789.344934835004</v>
      </c>
      <c r="O416" s="118">
        <v>25944.181224999997</v>
      </c>
      <c r="P416" s="118">
        <v>13921.689600000003</v>
      </c>
      <c r="Q416" s="118">
        <v>28724.356124999995</v>
      </c>
      <c r="R416" s="118">
        <v>10379.422500000001</v>
      </c>
      <c r="S416" s="118">
        <v>14.741666666666667</v>
      </c>
      <c r="T416" s="118">
        <v>185.25053635499998</v>
      </c>
      <c r="U416" s="118">
        <v>156.67863966666667</v>
      </c>
      <c r="V416" s="118">
        <v>0</v>
      </c>
      <c r="W416" s="118">
        <f t="shared" si="26"/>
        <v>112115.66522752334</v>
      </c>
      <c r="X416" s="118">
        <v>171336.96666666667</v>
      </c>
      <c r="Y416" s="133">
        <f t="shared" si="27"/>
        <v>283452.63189418998</v>
      </c>
    </row>
    <row r="417" spans="1:25" s="115" customFormat="1" ht="13" x14ac:dyDescent="0.3">
      <c r="A417" s="115">
        <v>412</v>
      </c>
      <c r="B417" s="115" t="s">
        <v>43</v>
      </c>
      <c r="C417" s="132">
        <v>2691.0490036633805</v>
      </c>
      <c r="D417" s="118">
        <v>5773.2998912199537</v>
      </c>
      <c r="E417" s="118">
        <v>20602.200000000004</v>
      </c>
      <c r="F417" s="118">
        <v>442.40250000000009</v>
      </c>
      <c r="G417" s="118">
        <v>0.9275000000000001</v>
      </c>
      <c r="H417" s="118">
        <v>8.3501654599999977</v>
      </c>
      <c r="I417" s="118">
        <v>54.861129266666666</v>
      </c>
      <c r="J417" s="118">
        <v>0</v>
      </c>
      <c r="K417" s="118">
        <f t="shared" si="24"/>
        <v>29573.090189610008</v>
      </c>
      <c r="L417" s="118">
        <v>7626.4625000000005</v>
      </c>
      <c r="M417" s="118">
        <f t="shared" si="25"/>
        <v>37199.552689610005</v>
      </c>
      <c r="N417" s="132">
        <v>1477.9792864199999</v>
      </c>
      <c r="O417" s="118">
        <v>1489.8438416666668</v>
      </c>
      <c r="P417" s="118">
        <v>4392.3599999999997</v>
      </c>
      <c r="Q417" s="118">
        <v>20602.200000000004</v>
      </c>
      <c r="R417" s="118">
        <v>442.40250000000009</v>
      </c>
      <c r="S417" s="118">
        <v>0.9275000000000001</v>
      </c>
      <c r="T417" s="118">
        <v>8.3501654599999977</v>
      </c>
      <c r="U417" s="118">
        <v>54.861129266666666</v>
      </c>
      <c r="V417" s="118">
        <v>0</v>
      </c>
      <c r="W417" s="118">
        <f t="shared" si="26"/>
        <v>28468.924422813343</v>
      </c>
      <c r="X417" s="118">
        <v>7626.4625000000005</v>
      </c>
      <c r="Y417" s="133">
        <f t="shared" si="27"/>
        <v>36095.386922813341</v>
      </c>
    </row>
    <row r="418" spans="1:25" s="115" customFormat="1" ht="13" x14ac:dyDescent="0.3">
      <c r="A418" s="115">
        <v>413</v>
      </c>
      <c r="B418" s="115" t="s">
        <v>43</v>
      </c>
      <c r="C418" s="132">
        <v>85.778423786197166</v>
      </c>
      <c r="D418" s="118">
        <v>3551.1818789238027</v>
      </c>
      <c r="E418" s="118">
        <v>17656.554</v>
      </c>
      <c r="F418" s="118">
        <v>14.755833333333335</v>
      </c>
      <c r="G418" s="118">
        <v>0.03</v>
      </c>
      <c r="H418" s="118">
        <v>0.25645837199999999</v>
      </c>
      <c r="I418" s="118">
        <v>1.0638299333333332</v>
      </c>
      <c r="J418" s="118">
        <v>0</v>
      </c>
      <c r="K418" s="118">
        <f t="shared" si="24"/>
        <v>21309.620424348665</v>
      </c>
      <c r="L418" s="118">
        <v>253.61249999999998</v>
      </c>
      <c r="M418" s="118">
        <f t="shared" si="25"/>
        <v>21563.232924348664</v>
      </c>
      <c r="N418" s="132">
        <v>45.393131844000003</v>
      </c>
      <c r="O418" s="118">
        <v>47.605341666666675</v>
      </c>
      <c r="P418" s="118">
        <v>2754.6372000000006</v>
      </c>
      <c r="Q418" s="118">
        <v>17656.554</v>
      </c>
      <c r="R418" s="118">
        <v>14.755833333333335</v>
      </c>
      <c r="S418" s="118">
        <v>0.03</v>
      </c>
      <c r="T418" s="118">
        <v>0.25645837199999999</v>
      </c>
      <c r="U418" s="118">
        <v>1.0638299333333332</v>
      </c>
      <c r="V418" s="118">
        <v>0</v>
      </c>
      <c r="W418" s="118">
        <f t="shared" si="26"/>
        <v>20520.295795149334</v>
      </c>
      <c r="X418" s="118">
        <v>253.61249999999998</v>
      </c>
      <c r="Y418" s="133">
        <f t="shared" si="27"/>
        <v>20773.908295149333</v>
      </c>
    </row>
    <row r="419" spans="1:25" s="115" customFormat="1" ht="13" x14ac:dyDescent="0.3">
      <c r="A419" s="115">
        <v>414</v>
      </c>
      <c r="B419" s="115" t="s">
        <v>43</v>
      </c>
      <c r="C419" s="132">
        <v>13338.892247551055</v>
      </c>
      <c r="D419" s="118">
        <v>11762.990604261444</v>
      </c>
      <c r="E419" s="118">
        <v>28032.150000000005</v>
      </c>
      <c r="F419" s="118">
        <v>3044.7016666666673</v>
      </c>
      <c r="G419" s="118">
        <v>3.8858333333333328</v>
      </c>
      <c r="H419" s="118">
        <v>56.333975175000006</v>
      </c>
      <c r="I419" s="118">
        <v>72.337935799999997</v>
      </c>
      <c r="J419" s="118">
        <v>0</v>
      </c>
      <c r="K419" s="118">
        <f t="shared" si="24"/>
        <v>56311.292262787509</v>
      </c>
      <c r="L419" s="118">
        <v>51462.635833333326</v>
      </c>
      <c r="M419" s="118">
        <f t="shared" si="25"/>
        <v>107773.92809612083</v>
      </c>
      <c r="N419" s="132">
        <v>9971.1136059750006</v>
      </c>
      <c r="O419" s="118">
        <v>7206.3954666666677</v>
      </c>
      <c r="P419" s="118">
        <v>8523.2700000000023</v>
      </c>
      <c r="Q419" s="118">
        <v>28032.150000000005</v>
      </c>
      <c r="R419" s="118">
        <v>3044.7016666666673</v>
      </c>
      <c r="S419" s="118">
        <v>3.8858333333333328</v>
      </c>
      <c r="T419" s="118">
        <v>56.333975175000006</v>
      </c>
      <c r="U419" s="118">
        <v>72.337935799999997</v>
      </c>
      <c r="V419" s="118">
        <v>0</v>
      </c>
      <c r="W419" s="118">
        <f t="shared" si="26"/>
        <v>56910.188483616686</v>
      </c>
      <c r="X419" s="118">
        <v>51462.635833333326</v>
      </c>
      <c r="Y419" s="133">
        <f t="shared" si="27"/>
        <v>108372.82431695002</v>
      </c>
    </row>
    <row r="420" spans="1:25" s="115" customFormat="1" ht="13" x14ac:dyDescent="0.3">
      <c r="A420" s="115">
        <v>415</v>
      </c>
      <c r="B420" s="115" t="s">
        <v>43</v>
      </c>
      <c r="C420" s="132">
        <v>93882.827803745415</v>
      </c>
      <c r="D420" s="118">
        <v>60838.603171633738</v>
      </c>
      <c r="E420" s="118">
        <v>70905.900000000009</v>
      </c>
      <c r="F420" s="118">
        <v>16771.653333333332</v>
      </c>
      <c r="G420" s="118">
        <v>26.355</v>
      </c>
      <c r="H420" s="118">
        <v>286.73728025500003</v>
      </c>
      <c r="I420" s="118">
        <v>284.06576166666667</v>
      </c>
      <c r="J420" s="118">
        <v>0</v>
      </c>
      <c r="K420" s="118">
        <f t="shared" si="24"/>
        <v>242996.14235063415</v>
      </c>
      <c r="L420" s="118">
        <v>281533.54749999999</v>
      </c>
      <c r="M420" s="118">
        <f t="shared" si="25"/>
        <v>524529.6898506342</v>
      </c>
      <c r="N420" s="132">
        <v>50752.498605134992</v>
      </c>
      <c r="O420" s="118">
        <v>52030.917766666673</v>
      </c>
      <c r="P420" s="118">
        <v>44132.76</v>
      </c>
      <c r="Q420" s="118">
        <v>70905.900000000009</v>
      </c>
      <c r="R420" s="118">
        <v>16771.653333333332</v>
      </c>
      <c r="S420" s="118">
        <v>26.355</v>
      </c>
      <c r="T420" s="118">
        <v>286.73728025500003</v>
      </c>
      <c r="U420" s="118">
        <v>284.06576166666667</v>
      </c>
      <c r="V420" s="118">
        <v>0</v>
      </c>
      <c r="W420" s="118">
        <f t="shared" si="26"/>
        <v>235190.88774705667</v>
      </c>
      <c r="X420" s="118">
        <v>281533.54749999999</v>
      </c>
      <c r="Y420" s="133">
        <f t="shared" si="27"/>
        <v>516724.43524705665</v>
      </c>
    </row>
    <row r="421" spans="1:25" s="115" customFormat="1" ht="13" x14ac:dyDescent="0.3">
      <c r="A421" s="115">
        <v>416</v>
      </c>
      <c r="B421" s="115" t="s">
        <v>43</v>
      </c>
      <c r="C421" s="132">
        <v>121989.48091145458</v>
      </c>
      <c r="D421" s="118">
        <v>43305.656375766259</v>
      </c>
      <c r="E421" s="118">
        <v>20305.358750000003</v>
      </c>
      <c r="F421" s="118">
        <v>21883.317500000001</v>
      </c>
      <c r="G421" s="118">
        <v>30.5</v>
      </c>
      <c r="H421" s="118">
        <v>365.82073206499996</v>
      </c>
      <c r="I421" s="118">
        <v>358.13612833333332</v>
      </c>
      <c r="J421" s="118">
        <v>0</v>
      </c>
      <c r="K421" s="118">
        <f t="shared" si="24"/>
        <v>208238.2703976192</v>
      </c>
      <c r="L421" s="118">
        <v>359870.33499999996</v>
      </c>
      <c r="M421" s="118">
        <f t="shared" si="25"/>
        <v>568108.60539761919</v>
      </c>
      <c r="N421" s="132">
        <v>64750.269575504994</v>
      </c>
      <c r="O421" s="118">
        <v>67688.643133333317</v>
      </c>
      <c r="P421" s="118">
        <v>29661.8511</v>
      </c>
      <c r="Q421" s="118">
        <v>20305.358750000003</v>
      </c>
      <c r="R421" s="118">
        <v>21883.317500000001</v>
      </c>
      <c r="S421" s="118">
        <v>30.5</v>
      </c>
      <c r="T421" s="118">
        <v>365.82073206499996</v>
      </c>
      <c r="U421" s="118">
        <v>358.13612833333332</v>
      </c>
      <c r="V421" s="118">
        <v>0</v>
      </c>
      <c r="W421" s="118">
        <f t="shared" si="26"/>
        <v>205043.89691923666</v>
      </c>
      <c r="X421" s="118">
        <v>359870.33499999996</v>
      </c>
      <c r="Y421" s="133">
        <f t="shared" si="27"/>
        <v>564914.2319192366</v>
      </c>
    </row>
    <row r="422" spans="1:25" s="115" customFormat="1" ht="13" x14ac:dyDescent="0.3">
      <c r="A422" s="115">
        <v>417</v>
      </c>
      <c r="B422" s="115" t="s">
        <v>43</v>
      </c>
      <c r="C422" s="132">
        <v>164709.61964690068</v>
      </c>
      <c r="D422" s="118">
        <v>76715.188408574293</v>
      </c>
      <c r="E422" s="118">
        <v>77031.300000000017</v>
      </c>
      <c r="F422" s="118">
        <v>34532.760833333334</v>
      </c>
      <c r="G422" s="118">
        <v>45.364166666666677</v>
      </c>
      <c r="H422" s="118">
        <v>633.01295576999996</v>
      </c>
      <c r="I422" s="118">
        <v>526.87282766666669</v>
      </c>
      <c r="J422" s="118">
        <v>0</v>
      </c>
      <c r="K422" s="118">
        <f t="shared" si="24"/>
        <v>354194.1188389117</v>
      </c>
      <c r="L422" s="118">
        <v>580736.15916666656</v>
      </c>
      <c r="M422" s="118">
        <f t="shared" si="25"/>
        <v>934930.27800557832</v>
      </c>
      <c r="N422" s="132">
        <v>112043.29317128997</v>
      </c>
      <c r="O422" s="118">
        <v>89732.47126666666</v>
      </c>
      <c r="P422" s="118">
        <v>52708.319999999985</v>
      </c>
      <c r="Q422" s="118">
        <v>77031.300000000017</v>
      </c>
      <c r="R422" s="118">
        <v>34532.760833333334</v>
      </c>
      <c r="S422" s="118">
        <v>45.364166666666677</v>
      </c>
      <c r="T422" s="118">
        <v>633.01295576999996</v>
      </c>
      <c r="U422" s="118">
        <v>526.87282766666669</v>
      </c>
      <c r="V422" s="118">
        <v>0</v>
      </c>
      <c r="W422" s="118">
        <f t="shared" si="26"/>
        <v>367253.39522139338</v>
      </c>
      <c r="X422" s="118">
        <v>580736.15916666656</v>
      </c>
      <c r="Y422" s="133">
        <f t="shared" si="27"/>
        <v>947989.55438806</v>
      </c>
    </row>
    <row r="423" spans="1:25" s="115" customFormat="1" ht="13" x14ac:dyDescent="0.3">
      <c r="A423" s="115">
        <v>418</v>
      </c>
      <c r="B423" s="115" t="s">
        <v>43</v>
      </c>
      <c r="C423" s="132">
        <v>42697.694080808455</v>
      </c>
      <c r="D423" s="118">
        <v>32547.253006391547</v>
      </c>
      <c r="E423" s="118">
        <v>50434.433399999987</v>
      </c>
      <c r="F423" s="118">
        <v>9048.4541666666682</v>
      </c>
      <c r="G423" s="118">
        <v>12.116666666666669</v>
      </c>
      <c r="H423" s="118">
        <v>171.54473303999998</v>
      </c>
      <c r="I423" s="118">
        <v>513.25582033333342</v>
      </c>
      <c r="J423" s="118">
        <v>0</v>
      </c>
      <c r="K423" s="118">
        <f t="shared" si="24"/>
        <v>135424.75187390667</v>
      </c>
      <c r="L423" s="118">
        <v>155370.35666666663</v>
      </c>
      <c r="M423" s="118">
        <f t="shared" si="25"/>
        <v>290795.10854057327</v>
      </c>
      <c r="N423" s="132">
        <v>30363.417748080003</v>
      </c>
      <c r="O423" s="118">
        <v>23172.434508333332</v>
      </c>
      <c r="P423" s="118">
        <v>23413.370400000003</v>
      </c>
      <c r="Q423" s="118">
        <v>50434.433399999987</v>
      </c>
      <c r="R423" s="118">
        <v>9048.4541666666682</v>
      </c>
      <c r="S423" s="118">
        <v>12.116666666666669</v>
      </c>
      <c r="T423" s="118">
        <v>171.54473303999998</v>
      </c>
      <c r="U423" s="118">
        <v>513.25582033333342</v>
      </c>
      <c r="V423" s="118">
        <v>0</v>
      </c>
      <c r="W423" s="118">
        <f t="shared" si="26"/>
        <v>137129.02744311999</v>
      </c>
      <c r="X423" s="118">
        <v>155370.35666666663</v>
      </c>
      <c r="Y423" s="133">
        <f t="shared" si="27"/>
        <v>292499.3841097866</v>
      </c>
    </row>
    <row r="424" spans="1:25" s="115" customFormat="1" ht="13" x14ac:dyDescent="0.3">
      <c r="A424" s="115">
        <v>419</v>
      </c>
      <c r="B424" s="115" t="s">
        <v>43</v>
      </c>
      <c r="C424" s="132">
        <v>59582.258668314782</v>
      </c>
      <c r="D424" s="118">
        <v>30615.660024860215</v>
      </c>
      <c r="E424" s="118">
        <v>48175.522325333332</v>
      </c>
      <c r="F424" s="118">
        <v>12454.803333333335</v>
      </c>
      <c r="G424" s="118">
        <v>15.434166666666664</v>
      </c>
      <c r="H424" s="118">
        <v>228.56098061</v>
      </c>
      <c r="I424" s="118">
        <v>219.90606400000001</v>
      </c>
      <c r="J424" s="118">
        <v>0</v>
      </c>
      <c r="K424" s="118">
        <f t="shared" si="24"/>
        <v>151292.14556311836</v>
      </c>
      <c r="L424" s="118">
        <v>209120.13749999998</v>
      </c>
      <c r="M424" s="118">
        <f t="shared" si="25"/>
        <v>360412.28306311835</v>
      </c>
      <c r="N424" s="132">
        <v>40455.293567970002</v>
      </c>
      <c r="O424" s="118">
        <v>32465.018058333331</v>
      </c>
      <c r="P424" s="118">
        <v>21295.698218666665</v>
      </c>
      <c r="Q424" s="118">
        <v>48175.522325333332</v>
      </c>
      <c r="R424" s="118">
        <v>12454.803333333335</v>
      </c>
      <c r="S424" s="118">
        <v>15.434166666666664</v>
      </c>
      <c r="T424" s="118">
        <v>228.56098061</v>
      </c>
      <c r="U424" s="118">
        <v>219.90606400000001</v>
      </c>
      <c r="V424" s="118">
        <v>0</v>
      </c>
      <c r="W424" s="118">
        <f t="shared" si="26"/>
        <v>155310.23671491334</v>
      </c>
      <c r="X424" s="118">
        <v>209120.13749999998</v>
      </c>
      <c r="Y424" s="133">
        <f t="shared" si="27"/>
        <v>364430.37421491335</v>
      </c>
    </row>
    <row r="425" spans="1:25" s="115" customFormat="1" ht="13" x14ac:dyDescent="0.3">
      <c r="A425" s="115">
        <v>420</v>
      </c>
      <c r="B425" s="115" t="s">
        <v>43</v>
      </c>
      <c r="C425" s="132">
        <v>121540.15048589719</v>
      </c>
      <c r="D425" s="118">
        <v>47057.878283119491</v>
      </c>
      <c r="E425" s="118">
        <v>59595.329999999994</v>
      </c>
      <c r="F425" s="118">
        <v>23600.125</v>
      </c>
      <c r="G425" s="118">
        <v>34.875833333333325</v>
      </c>
      <c r="H425" s="118">
        <v>418.78188202000001</v>
      </c>
      <c r="I425" s="118">
        <v>350.54992199999998</v>
      </c>
      <c r="J425" s="118">
        <v>0</v>
      </c>
      <c r="K425" s="118">
        <f t="shared" si="24"/>
        <v>252597.69140637</v>
      </c>
      <c r="L425" s="118">
        <v>396634.38499999995</v>
      </c>
      <c r="M425" s="118">
        <f t="shared" si="25"/>
        <v>649232.07640636992</v>
      </c>
      <c r="N425" s="132">
        <v>74124.393117540007</v>
      </c>
      <c r="O425" s="118">
        <v>66790.972200000004</v>
      </c>
      <c r="P425" s="118">
        <v>32001.479999999996</v>
      </c>
      <c r="Q425" s="118">
        <v>59595.329999999994</v>
      </c>
      <c r="R425" s="118">
        <v>23600.125</v>
      </c>
      <c r="S425" s="118">
        <v>34.875833333333325</v>
      </c>
      <c r="T425" s="118">
        <v>418.78188202000001</v>
      </c>
      <c r="U425" s="118">
        <v>350.54992199999998</v>
      </c>
      <c r="V425" s="118">
        <v>0</v>
      </c>
      <c r="W425" s="118">
        <f t="shared" si="26"/>
        <v>256916.50795489331</v>
      </c>
      <c r="X425" s="118">
        <v>396634.38499999995</v>
      </c>
      <c r="Y425" s="133">
        <f t="shared" si="27"/>
        <v>653550.89295489329</v>
      </c>
    </row>
    <row r="426" spans="1:25" s="115" customFormat="1" ht="13" x14ac:dyDescent="0.3">
      <c r="A426" s="115">
        <v>421</v>
      </c>
      <c r="B426" s="115" t="s">
        <v>43</v>
      </c>
      <c r="C426" s="132">
        <v>135257.79218420634</v>
      </c>
      <c r="D426" s="118">
        <v>91414.728465285327</v>
      </c>
      <c r="E426" s="118">
        <v>31797.056800000006</v>
      </c>
      <c r="F426" s="118">
        <v>27305.852499999997</v>
      </c>
      <c r="G426" s="118">
        <v>35.733333333333327</v>
      </c>
      <c r="H426" s="118">
        <v>535.92422778999992</v>
      </c>
      <c r="I426" s="118">
        <v>502.05810266666668</v>
      </c>
      <c r="J426" s="118">
        <v>0</v>
      </c>
      <c r="K426" s="118">
        <f t="shared" si="24"/>
        <v>286849.14561328164</v>
      </c>
      <c r="L426" s="118">
        <v>477797.75666666665</v>
      </c>
      <c r="M426" s="118">
        <f t="shared" si="25"/>
        <v>764646.90227994835</v>
      </c>
      <c r="N426" s="132">
        <v>94858.588318829992</v>
      </c>
      <c r="O426" s="118">
        <v>73495.13913333333</v>
      </c>
      <c r="P426" s="118">
        <v>65174.256000000016</v>
      </c>
      <c r="Q426" s="118">
        <v>31797.056800000006</v>
      </c>
      <c r="R426" s="118">
        <v>27305.852499999997</v>
      </c>
      <c r="S426" s="118">
        <v>35.733333333333327</v>
      </c>
      <c r="T426" s="118">
        <v>535.92422778999992</v>
      </c>
      <c r="U426" s="118">
        <v>502.05810266666668</v>
      </c>
      <c r="V426" s="118">
        <v>0</v>
      </c>
      <c r="W426" s="118">
        <f t="shared" si="26"/>
        <v>293704.60841595335</v>
      </c>
      <c r="X426" s="118">
        <v>477797.75666666665</v>
      </c>
      <c r="Y426" s="133">
        <f t="shared" si="27"/>
        <v>771502.36508261994</v>
      </c>
    </row>
    <row r="427" spans="1:25" s="115" customFormat="1" ht="13" x14ac:dyDescent="0.3">
      <c r="A427" s="115">
        <v>422</v>
      </c>
      <c r="B427" s="115" t="s">
        <v>43</v>
      </c>
      <c r="C427" s="132">
        <v>158553.12154898272</v>
      </c>
      <c r="D427" s="118">
        <v>56547.763874821423</v>
      </c>
      <c r="E427" s="118">
        <v>66941.566373000023</v>
      </c>
      <c r="F427" s="118">
        <v>27406.754166666666</v>
      </c>
      <c r="G427" s="118">
        <v>38.553333333333335</v>
      </c>
      <c r="H427" s="118">
        <v>463.24268876500008</v>
      </c>
      <c r="I427" s="118">
        <v>476.58096966666659</v>
      </c>
      <c r="J427" s="118">
        <v>0</v>
      </c>
      <c r="K427" s="118">
        <f t="shared" si="24"/>
        <v>310427.58295523579</v>
      </c>
      <c r="L427" s="118">
        <v>453530.00833333336</v>
      </c>
      <c r="M427" s="118">
        <f t="shared" si="25"/>
        <v>763957.59128856915</v>
      </c>
      <c r="N427" s="132">
        <v>81993.955911404992</v>
      </c>
      <c r="O427" s="118">
        <v>88122.753733333317</v>
      </c>
      <c r="P427" s="118">
        <v>38888.391388000011</v>
      </c>
      <c r="Q427" s="118">
        <v>66941.566373000023</v>
      </c>
      <c r="R427" s="118">
        <v>27406.754166666666</v>
      </c>
      <c r="S427" s="118">
        <v>38.553333333333335</v>
      </c>
      <c r="T427" s="118">
        <v>463.24268876500008</v>
      </c>
      <c r="U427" s="118">
        <v>476.58096966666659</v>
      </c>
      <c r="V427" s="118">
        <v>0</v>
      </c>
      <c r="W427" s="118">
        <f t="shared" si="26"/>
        <v>304331.79856416996</v>
      </c>
      <c r="X427" s="118">
        <v>453530.00833333336</v>
      </c>
      <c r="Y427" s="133">
        <f t="shared" si="27"/>
        <v>757861.80689750332</v>
      </c>
    </row>
    <row r="428" spans="1:25" s="115" customFormat="1" ht="13" x14ac:dyDescent="0.3">
      <c r="A428" s="115">
        <v>423</v>
      </c>
      <c r="B428" s="115" t="s">
        <v>43</v>
      </c>
      <c r="C428" s="132">
        <v>250881.28195756828</v>
      </c>
      <c r="D428" s="118">
        <v>85490.722177940042</v>
      </c>
      <c r="E428" s="118">
        <v>80142.832773333314</v>
      </c>
      <c r="F428" s="118">
        <v>48924.838333333319</v>
      </c>
      <c r="G428" s="118">
        <v>72.629166666666677</v>
      </c>
      <c r="H428" s="118">
        <v>859.83575581000002</v>
      </c>
      <c r="I428" s="118">
        <v>743.13782800000001</v>
      </c>
      <c r="J428" s="118">
        <v>0</v>
      </c>
      <c r="K428" s="118">
        <f t="shared" si="24"/>
        <v>467115.27799265162</v>
      </c>
      <c r="L428" s="118">
        <v>807348.90916666668</v>
      </c>
      <c r="M428" s="118">
        <f t="shared" si="25"/>
        <v>1274464.1871593182</v>
      </c>
      <c r="N428" s="132">
        <v>152190.92877837</v>
      </c>
      <c r="O428" s="118">
        <v>137923.88526666668</v>
      </c>
      <c r="P428" s="118">
        <v>57064.465882666649</v>
      </c>
      <c r="Q428" s="118">
        <v>80142.832773333314</v>
      </c>
      <c r="R428" s="118">
        <v>48924.838333333319</v>
      </c>
      <c r="S428" s="118">
        <v>72.629166666666677</v>
      </c>
      <c r="T428" s="118">
        <v>859.83575581000002</v>
      </c>
      <c r="U428" s="118">
        <v>743.13782800000001</v>
      </c>
      <c r="V428" s="118">
        <v>0</v>
      </c>
      <c r="W428" s="118">
        <f t="shared" si="26"/>
        <v>477922.55378484662</v>
      </c>
      <c r="X428" s="118">
        <v>807348.90916666668</v>
      </c>
      <c r="Y428" s="133">
        <f t="shared" si="27"/>
        <v>1285271.4629515132</v>
      </c>
    </row>
    <row r="429" spans="1:25" s="115" customFormat="1" ht="13" x14ac:dyDescent="0.3">
      <c r="A429" s="115">
        <v>424</v>
      </c>
      <c r="B429" s="115" t="s">
        <v>43</v>
      </c>
      <c r="C429" s="132">
        <v>254283.4180160634</v>
      </c>
      <c r="D429" s="118">
        <v>106161.14126585329</v>
      </c>
      <c r="E429" s="118">
        <v>91523.099999999991</v>
      </c>
      <c r="F429" s="118">
        <v>49396.274999999994</v>
      </c>
      <c r="G429" s="118">
        <v>69.306666666666672</v>
      </c>
      <c r="H429" s="118">
        <v>870.70324629999993</v>
      </c>
      <c r="I429" s="118">
        <v>737.92623200000014</v>
      </c>
      <c r="J429" s="118">
        <v>0</v>
      </c>
      <c r="K429" s="118">
        <f t="shared" si="24"/>
        <v>503041.87042688334</v>
      </c>
      <c r="L429" s="118">
        <v>824947.63416666666</v>
      </c>
      <c r="M429" s="118">
        <f t="shared" si="25"/>
        <v>1327989.50459355</v>
      </c>
      <c r="N429" s="132">
        <v>154114.47459509998</v>
      </c>
      <c r="O429" s="118">
        <v>139803.69663333334</v>
      </c>
      <c r="P429" s="118">
        <v>72996.839999999982</v>
      </c>
      <c r="Q429" s="118">
        <v>91523.099999999991</v>
      </c>
      <c r="R429" s="118">
        <v>49396.274999999994</v>
      </c>
      <c r="S429" s="118">
        <v>69.306666666666672</v>
      </c>
      <c r="T429" s="118">
        <v>870.70324629999993</v>
      </c>
      <c r="U429" s="118">
        <v>737.92623200000014</v>
      </c>
      <c r="V429" s="118">
        <v>0</v>
      </c>
      <c r="W429" s="118">
        <f t="shared" si="26"/>
        <v>509512.32237339986</v>
      </c>
      <c r="X429" s="118">
        <v>824947.63416666666</v>
      </c>
      <c r="Y429" s="133">
        <f t="shared" si="27"/>
        <v>1334459.9565400665</v>
      </c>
    </row>
    <row r="430" spans="1:25" s="115" customFormat="1" ht="13" x14ac:dyDescent="0.3">
      <c r="A430" s="115">
        <v>425</v>
      </c>
      <c r="B430" s="115" t="s">
        <v>43</v>
      </c>
      <c r="C430" s="132">
        <v>5833.8622539792959</v>
      </c>
      <c r="D430" s="118">
        <v>13144.698318819037</v>
      </c>
      <c r="E430" s="118">
        <v>30759.599999999995</v>
      </c>
      <c r="F430" s="118">
        <v>935.82499999999982</v>
      </c>
      <c r="G430" s="118">
        <v>0.65916666666666657</v>
      </c>
      <c r="H430" s="118">
        <v>15.401803837999999</v>
      </c>
      <c r="I430" s="118">
        <v>56.684428233333328</v>
      </c>
      <c r="J430" s="118">
        <v>0</v>
      </c>
      <c r="K430" s="118">
        <f t="shared" si="24"/>
        <v>50746.730971536323</v>
      </c>
      <c r="L430" s="118">
        <v>14512.334166666667</v>
      </c>
      <c r="M430" s="118">
        <f t="shared" si="25"/>
        <v>65259.06513820299</v>
      </c>
      <c r="N430" s="132">
        <v>2726.1192793260002</v>
      </c>
      <c r="O430" s="118">
        <v>3262.0348083333333</v>
      </c>
      <c r="P430" s="118">
        <v>10039.679999999998</v>
      </c>
      <c r="Q430" s="118">
        <v>30759.599999999995</v>
      </c>
      <c r="R430" s="118">
        <v>935.82499999999982</v>
      </c>
      <c r="S430" s="118">
        <v>0.65916666666666657</v>
      </c>
      <c r="T430" s="118">
        <v>15.401803837999999</v>
      </c>
      <c r="U430" s="118">
        <v>56.684428233333328</v>
      </c>
      <c r="V430" s="118">
        <v>0</v>
      </c>
      <c r="W430" s="118">
        <f t="shared" si="26"/>
        <v>47796.004486397323</v>
      </c>
      <c r="X430" s="118">
        <v>14512.334166666667</v>
      </c>
      <c r="Y430" s="133">
        <f t="shared" si="27"/>
        <v>62308.338653063991</v>
      </c>
    </row>
    <row r="431" spans="1:25" s="115" customFormat="1" ht="13" x14ac:dyDescent="0.3">
      <c r="A431" s="115">
        <v>426</v>
      </c>
      <c r="B431" s="115" t="s">
        <v>43</v>
      </c>
      <c r="C431" s="132">
        <v>199454.48637312432</v>
      </c>
      <c r="D431" s="118">
        <v>122851.63725537156</v>
      </c>
      <c r="E431" s="118">
        <v>102051.72722666668</v>
      </c>
      <c r="F431" s="118">
        <v>38459.297500000001</v>
      </c>
      <c r="G431" s="118">
        <v>54.447499999999998</v>
      </c>
      <c r="H431" s="118">
        <v>704.17464039499998</v>
      </c>
      <c r="I431" s="118">
        <v>977.66753233333327</v>
      </c>
      <c r="J431" s="118">
        <v>0</v>
      </c>
      <c r="K431" s="118">
        <f t="shared" si="24"/>
        <v>464553.43802789092</v>
      </c>
      <c r="L431" s="118">
        <v>653461.4916666667</v>
      </c>
      <c r="M431" s="118">
        <f t="shared" si="25"/>
        <v>1118014.9296945576</v>
      </c>
      <c r="N431" s="132">
        <v>124638.91134991497</v>
      </c>
      <c r="O431" s="118">
        <v>109405.78280833334</v>
      </c>
      <c r="P431" s="118">
        <v>87761.16551999998</v>
      </c>
      <c r="Q431" s="118">
        <v>102051.72722666668</v>
      </c>
      <c r="R431" s="118">
        <v>38459.297500000001</v>
      </c>
      <c r="S431" s="118">
        <v>54.447499999999998</v>
      </c>
      <c r="T431" s="118">
        <v>704.17464039499998</v>
      </c>
      <c r="U431" s="118">
        <v>977.66753233333327</v>
      </c>
      <c r="V431" s="118">
        <v>0</v>
      </c>
      <c r="W431" s="118">
        <f t="shared" si="26"/>
        <v>464053.17407764331</v>
      </c>
      <c r="X431" s="118">
        <v>653461.4916666667</v>
      </c>
      <c r="Y431" s="133">
        <f t="shared" si="27"/>
        <v>1117514.66574431</v>
      </c>
    </row>
    <row r="432" spans="1:25" s="115" customFormat="1" ht="13" x14ac:dyDescent="0.3">
      <c r="A432" s="115">
        <v>427</v>
      </c>
      <c r="B432" s="115" t="s">
        <v>43</v>
      </c>
      <c r="C432" s="132">
        <v>103988.43264145177</v>
      </c>
      <c r="D432" s="118">
        <v>45120.417514835739</v>
      </c>
      <c r="E432" s="118">
        <v>59507.902280666669</v>
      </c>
      <c r="F432" s="118">
        <v>17692.706666666669</v>
      </c>
      <c r="G432" s="118">
        <v>26.795000000000002</v>
      </c>
      <c r="H432" s="118">
        <v>287.513286145</v>
      </c>
      <c r="I432" s="118">
        <v>327.90259166666669</v>
      </c>
      <c r="J432" s="118">
        <v>0</v>
      </c>
      <c r="K432" s="118">
        <f t="shared" si="24"/>
        <v>226951.66998143253</v>
      </c>
      <c r="L432" s="118">
        <v>287744.77250000002</v>
      </c>
      <c r="M432" s="118">
        <f t="shared" si="25"/>
        <v>514696.44248143258</v>
      </c>
      <c r="N432" s="132">
        <v>50889.851647664997</v>
      </c>
      <c r="O432" s="118">
        <v>57990.762408333328</v>
      </c>
      <c r="P432" s="118">
        <v>31919.518717333325</v>
      </c>
      <c r="Q432" s="118">
        <v>59507.902280666669</v>
      </c>
      <c r="R432" s="118">
        <v>17692.706666666669</v>
      </c>
      <c r="S432" s="118">
        <v>26.795000000000002</v>
      </c>
      <c r="T432" s="118">
        <v>287.513286145</v>
      </c>
      <c r="U432" s="118">
        <v>327.90259166666669</v>
      </c>
      <c r="V432" s="118">
        <v>0</v>
      </c>
      <c r="W432" s="118">
        <f t="shared" si="26"/>
        <v>218642.95259847667</v>
      </c>
      <c r="X432" s="118">
        <v>287744.77250000002</v>
      </c>
      <c r="Y432" s="133">
        <f t="shared" si="27"/>
        <v>506387.72509847669</v>
      </c>
    </row>
    <row r="433" spans="1:25" s="115" customFormat="1" ht="13" x14ac:dyDescent="0.3">
      <c r="A433" s="115">
        <v>428</v>
      </c>
      <c r="B433" s="115" t="s">
        <v>43</v>
      </c>
      <c r="C433" s="132">
        <v>364.70064761612679</v>
      </c>
      <c r="D433" s="118">
        <v>288.8998584730399</v>
      </c>
      <c r="E433" s="118">
        <v>13078.199999999999</v>
      </c>
      <c r="F433" s="118">
        <v>78.375833333333318</v>
      </c>
      <c r="G433" s="118">
        <v>0.12999999999999998</v>
      </c>
      <c r="H433" s="118">
        <v>1.3994482269999999</v>
      </c>
      <c r="I433" s="118">
        <v>1.4703773666666666</v>
      </c>
      <c r="J433" s="118">
        <v>0</v>
      </c>
      <c r="K433" s="118">
        <f t="shared" si="24"/>
        <v>13813.176165016166</v>
      </c>
      <c r="L433" s="118">
        <v>1331.41</v>
      </c>
      <c r="M433" s="118">
        <f t="shared" si="25"/>
        <v>15144.586165016166</v>
      </c>
      <c r="N433" s="132">
        <v>247.70233617899999</v>
      </c>
      <c r="O433" s="118">
        <v>198.71189166666662</v>
      </c>
      <c r="P433" s="118">
        <v>209.16</v>
      </c>
      <c r="Q433" s="118">
        <v>13078.199999999999</v>
      </c>
      <c r="R433" s="118">
        <v>78.375833333333318</v>
      </c>
      <c r="S433" s="118">
        <v>0.12999999999999998</v>
      </c>
      <c r="T433" s="118">
        <v>1.3994482269999999</v>
      </c>
      <c r="U433" s="118">
        <v>1.4703773666666666</v>
      </c>
      <c r="V433" s="118">
        <v>0</v>
      </c>
      <c r="W433" s="118">
        <f t="shared" si="26"/>
        <v>13815.149886772666</v>
      </c>
      <c r="X433" s="118">
        <v>1331.41</v>
      </c>
      <c r="Y433" s="133">
        <f t="shared" si="27"/>
        <v>15146.559886772666</v>
      </c>
    </row>
    <row r="434" spans="1:25" s="115" customFormat="1" ht="13" x14ac:dyDescent="0.3">
      <c r="A434" s="115">
        <v>429</v>
      </c>
      <c r="B434" s="115" t="s">
        <v>43</v>
      </c>
      <c r="C434" s="132">
        <v>4832.2678279176062</v>
      </c>
      <c r="D434" s="118">
        <v>4445.6869681573944</v>
      </c>
      <c r="E434" s="118">
        <v>18563.581256666668</v>
      </c>
      <c r="F434" s="118">
        <v>1093.1541666666667</v>
      </c>
      <c r="G434" s="118">
        <v>3.9441666666666659</v>
      </c>
      <c r="H434" s="118">
        <v>17.815793889999998</v>
      </c>
      <c r="I434" s="118">
        <v>27.780810433333333</v>
      </c>
      <c r="J434" s="118">
        <v>0</v>
      </c>
      <c r="K434" s="118">
        <f t="shared" si="24"/>
        <v>28984.230990398341</v>
      </c>
      <c r="L434" s="118">
        <v>19758.341666666664</v>
      </c>
      <c r="M434" s="118">
        <f t="shared" si="25"/>
        <v>48742.572657065</v>
      </c>
      <c r="N434" s="132">
        <v>3153.3955185300001</v>
      </c>
      <c r="O434" s="118">
        <v>2641.6011166666663</v>
      </c>
      <c r="P434" s="118">
        <v>3258.9269953333333</v>
      </c>
      <c r="Q434" s="118">
        <v>18563.581256666668</v>
      </c>
      <c r="R434" s="118">
        <v>1093.1541666666667</v>
      </c>
      <c r="S434" s="118">
        <v>3.9441666666666659</v>
      </c>
      <c r="T434" s="118">
        <v>17.815793889999998</v>
      </c>
      <c r="U434" s="118">
        <v>27.780810433333333</v>
      </c>
      <c r="V434" s="118">
        <v>0</v>
      </c>
      <c r="W434" s="118">
        <f t="shared" si="26"/>
        <v>28760.199824853338</v>
      </c>
      <c r="X434" s="118">
        <v>19758.341666666664</v>
      </c>
      <c r="Y434" s="133">
        <f t="shared" si="27"/>
        <v>48518.541491520002</v>
      </c>
    </row>
    <row r="435" spans="1:25" s="115" customFormat="1" ht="13" x14ac:dyDescent="0.3">
      <c r="A435" s="115">
        <v>430</v>
      </c>
      <c r="B435" s="115" t="s">
        <v>43</v>
      </c>
      <c r="C435" s="132">
        <v>81849.591134212664</v>
      </c>
      <c r="D435" s="118">
        <v>37138.691655170653</v>
      </c>
      <c r="E435" s="118">
        <v>52678.920000000006</v>
      </c>
      <c r="F435" s="118">
        <v>16974.625</v>
      </c>
      <c r="G435" s="118">
        <v>23.483333333333334</v>
      </c>
      <c r="H435" s="118">
        <v>306.37258286000002</v>
      </c>
      <c r="I435" s="118">
        <v>274.49442899999997</v>
      </c>
      <c r="J435" s="118">
        <v>0</v>
      </c>
      <c r="K435" s="118">
        <f t="shared" si="24"/>
        <v>189246.17813457668</v>
      </c>
      <c r="L435" s="118">
        <v>286728.80416666664</v>
      </c>
      <c r="M435" s="118">
        <f t="shared" si="25"/>
        <v>475974.98230124335</v>
      </c>
      <c r="N435" s="132">
        <v>54227.947166219987</v>
      </c>
      <c r="O435" s="118">
        <v>44688.79754166666</v>
      </c>
      <c r="P435" s="118">
        <v>25517.52</v>
      </c>
      <c r="Q435" s="118">
        <v>52678.920000000006</v>
      </c>
      <c r="R435" s="118">
        <v>16974.625</v>
      </c>
      <c r="S435" s="118">
        <v>23.483333333333334</v>
      </c>
      <c r="T435" s="118">
        <v>306.37258286000002</v>
      </c>
      <c r="U435" s="118">
        <v>274.49442899999997</v>
      </c>
      <c r="V435" s="118">
        <v>0</v>
      </c>
      <c r="W435" s="118">
        <f t="shared" si="26"/>
        <v>194692.16005308001</v>
      </c>
      <c r="X435" s="118">
        <v>286728.80416666664</v>
      </c>
      <c r="Y435" s="133">
        <f t="shared" si="27"/>
        <v>481420.96421974665</v>
      </c>
    </row>
    <row r="436" spans="1:25" s="115" customFormat="1" ht="13" x14ac:dyDescent="0.3">
      <c r="A436" s="115">
        <v>431</v>
      </c>
      <c r="B436" s="115" t="s">
        <v>43</v>
      </c>
      <c r="C436" s="132">
        <v>68466.819784038031</v>
      </c>
      <c r="D436" s="118">
        <v>30489.713018145299</v>
      </c>
      <c r="E436" s="118">
        <v>47770.5</v>
      </c>
      <c r="F436" s="118">
        <v>13900.627500000001</v>
      </c>
      <c r="G436" s="118">
        <v>18.746666666666666</v>
      </c>
      <c r="H436" s="118">
        <v>254.57623981999998</v>
      </c>
      <c r="I436" s="118">
        <v>205.59797266666666</v>
      </c>
      <c r="J436" s="118">
        <v>0</v>
      </c>
      <c r="K436" s="118">
        <f t="shared" si="24"/>
        <v>161106.58118133666</v>
      </c>
      <c r="L436" s="118">
        <v>235035</v>
      </c>
      <c r="M436" s="118">
        <f t="shared" si="25"/>
        <v>396141.58118133666</v>
      </c>
      <c r="N436" s="132">
        <v>45059.994448140002</v>
      </c>
      <c r="O436" s="118">
        <v>37402.312475000006</v>
      </c>
      <c r="P436" s="118">
        <v>20916</v>
      </c>
      <c r="Q436" s="118">
        <v>47770.5</v>
      </c>
      <c r="R436" s="118">
        <v>13900.627500000001</v>
      </c>
      <c r="S436" s="118">
        <v>18.746666666666666</v>
      </c>
      <c r="T436" s="118">
        <v>254.57623981999998</v>
      </c>
      <c r="U436" s="118">
        <v>205.59797266666666</v>
      </c>
      <c r="V436" s="118">
        <v>0</v>
      </c>
      <c r="W436" s="118">
        <f t="shared" si="26"/>
        <v>165528.35530229335</v>
      </c>
      <c r="X436" s="118">
        <v>235035</v>
      </c>
      <c r="Y436" s="133">
        <f t="shared" si="27"/>
        <v>400563.35530229332</v>
      </c>
    </row>
    <row r="437" spans="1:25" s="115" customFormat="1" ht="13" x14ac:dyDescent="0.3">
      <c r="A437" s="115">
        <v>432</v>
      </c>
      <c r="B437" s="115" t="s">
        <v>43</v>
      </c>
      <c r="C437" s="132">
        <v>163.06212316366199</v>
      </c>
      <c r="D437" s="118">
        <v>27318.960513613012</v>
      </c>
      <c r="E437" s="118">
        <v>33169.511924999999</v>
      </c>
      <c r="F437" s="118">
        <v>1175.7141666666666</v>
      </c>
      <c r="G437" s="118">
        <v>0.1075</v>
      </c>
      <c r="H437" s="118">
        <v>8.0678820519999999</v>
      </c>
      <c r="I437" s="118">
        <v>189.76882499999996</v>
      </c>
      <c r="J437" s="118">
        <v>0</v>
      </c>
      <c r="K437" s="118">
        <f t="shared" si="24"/>
        <v>62025.192935495332</v>
      </c>
      <c r="L437" s="118">
        <v>16266.928333333335</v>
      </c>
      <c r="M437" s="118">
        <f t="shared" si="25"/>
        <v>78292.121268828661</v>
      </c>
      <c r="N437" s="132">
        <v>1428.0151232039998</v>
      </c>
      <c r="O437" s="118">
        <v>0</v>
      </c>
      <c r="P437" s="118">
        <v>21125.16</v>
      </c>
      <c r="Q437" s="118">
        <v>33169.511924999999</v>
      </c>
      <c r="R437" s="118">
        <v>1175.7141666666666</v>
      </c>
      <c r="S437" s="118">
        <v>0.1075</v>
      </c>
      <c r="T437" s="118">
        <v>8.0678820519999999</v>
      </c>
      <c r="U437" s="118">
        <v>189.76882499999996</v>
      </c>
      <c r="V437" s="118">
        <v>0</v>
      </c>
      <c r="W437" s="118">
        <f t="shared" si="26"/>
        <v>57096.345421922655</v>
      </c>
      <c r="X437" s="118">
        <v>16266.928333333335</v>
      </c>
      <c r="Y437" s="133">
        <f t="shared" si="27"/>
        <v>73363.273755255985</v>
      </c>
    </row>
    <row r="438" spans="1:25" s="115" customFormat="1" ht="13" x14ac:dyDescent="0.3">
      <c r="A438" s="115">
        <v>433</v>
      </c>
      <c r="B438" s="115" t="s">
        <v>43</v>
      </c>
      <c r="C438" s="132">
        <v>437437.8041287993</v>
      </c>
      <c r="D438" s="118">
        <v>150816.12691357569</v>
      </c>
      <c r="E438" s="118">
        <v>110462.63998666666</v>
      </c>
      <c r="F438" s="118">
        <v>74924.565000000002</v>
      </c>
      <c r="G438" s="118">
        <v>103.86749999999999</v>
      </c>
      <c r="H438" s="118">
        <v>1246.1128908499998</v>
      </c>
      <c r="I438" s="118">
        <v>1265.6438406666668</v>
      </c>
      <c r="J438" s="118">
        <v>0</v>
      </c>
      <c r="K438" s="118">
        <f t="shared" si="24"/>
        <v>776256.76026055834</v>
      </c>
      <c r="L438" s="118">
        <v>1231837.9366666668</v>
      </c>
      <c r="M438" s="118">
        <f t="shared" si="25"/>
        <v>2008094.6969272252</v>
      </c>
      <c r="N438" s="132">
        <v>220561.98168045003</v>
      </c>
      <c r="O438" s="118">
        <v>243506.32822499998</v>
      </c>
      <c r="P438" s="118">
        <v>103602.51010666665</v>
      </c>
      <c r="Q438" s="118">
        <v>110462.63998666666</v>
      </c>
      <c r="R438" s="118">
        <v>74924.565000000002</v>
      </c>
      <c r="S438" s="118">
        <v>103.86749999999999</v>
      </c>
      <c r="T438" s="118">
        <v>1246.1128908499998</v>
      </c>
      <c r="U438" s="118">
        <v>1265.6438406666668</v>
      </c>
      <c r="V438" s="118">
        <v>0</v>
      </c>
      <c r="W438" s="118">
        <f t="shared" si="26"/>
        <v>755673.64923029987</v>
      </c>
      <c r="X438" s="118">
        <v>1231837.9366666668</v>
      </c>
      <c r="Y438" s="133">
        <f t="shared" si="27"/>
        <v>1987511.5858969665</v>
      </c>
    </row>
    <row r="439" spans="1:25" s="115" customFormat="1" ht="13" x14ac:dyDescent="0.3">
      <c r="A439" s="115">
        <v>434</v>
      </c>
      <c r="B439" s="115" t="s">
        <v>43</v>
      </c>
      <c r="C439" s="132">
        <v>150686.79593689789</v>
      </c>
      <c r="D439" s="118">
        <v>83582.562926977102</v>
      </c>
      <c r="E439" s="118">
        <v>79506.467346666672</v>
      </c>
      <c r="F439" s="118">
        <v>40030.754166666666</v>
      </c>
      <c r="G439" s="118">
        <v>53.946666666666665</v>
      </c>
      <c r="H439" s="118">
        <v>805.32031584999993</v>
      </c>
      <c r="I439" s="118">
        <v>810.29633799999999</v>
      </c>
      <c r="J439" s="118">
        <v>0</v>
      </c>
      <c r="K439" s="118">
        <f t="shared" si="24"/>
        <v>355476.14369772497</v>
      </c>
      <c r="L439" s="118">
        <v>696070.47750000004</v>
      </c>
      <c r="M439" s="118">
        <f t="shared" si="25"/>
        <v>1051546.6211977249</v>
      </c>
      <c r="N439" s="132">
        <v>142541.69590545</v>
      </c>
      <c r="O439" s="118">
        <v>79392.518058333342</v>
      </c>
      <c r="P439" s="118">
        <v>56173.554285333339</v>
      </c>
      <c r="Q439" s="118">
        <v>79506.467346666672</v>
      </c>
      <c r="R439" s="118">
        <v>40030.754166666666</v>
      </c>
      <c r="S439" s="118">
        <v>53.946666666666665</v>
      </c>
      <c r="T439" s="118">
        <v>805.32031584999993</v>
      </c>
      <c r="U439" s="118">
        <v>810.29633799999999</v>
      </c>
      <c r="V439" s="118">
        <v>0</v>
      </c>
      <c r="W439" s="118">
        <f t="shared" si="26"/>
        <v>399314.55308296665</v>
      </c>
      <c r="X439" s="118">
        <v>696070.47750000004</v>
      </c>
      <c r="Y439" s="133">
        <f t="shared" si="27"/>
        <v>1095385.0305829667</v>
      </c>
    </row>
    <row r="440" spans="1:25" s="115" customFormat="1" ht="13" x14ac:dyDescent="0.3">
      <c r="A440" s="115">
        <v>435</v>
      </c>
      <c r="B440" s="115" t="s">
        <v>43</v>
      </c>
      <c r="C440" s="132">
        <v>452297.26203787327</v>
      </c>
      <c r="D440" s="118">
        <v>169288.80917079342</v>
      </c>
      <c r="E440" s="118">
        <v>116973.98765000002</v>
      </c>
      <c r="F440" s="118">
        <v>73833.24500000001</v>
      </c>
      <c r="G440" s="118">
        <v>109.63250000000001</v>
      </c>
      <c r="H440" s="118">
        <v>1203.3864544000003</v>
      </c>
      <c r="I440" s="118">
        <v>1356.8797030000003</v>
      </c>
      <c r="J440" s="118">
        <v>0</v>
      </c>
      <c r="K440" s="118">
        <f t="shared" si="24"/>
        <v>815063.20251606661</v>
      </c>
      <c r="L440" s="118">
        <v>1206776.1541666668</v>
      </c>
      <c r="M440" s="118">
        <f t="shared" si="25"/>
        <v>2021839.3566827334</v>
      </c>
      <c r="N440" s="132">
        <v>212999.40242879998</v>
      </c>
      <c r="O440" s="118">
        <v>252793.48904166665</v>
      </c>
      <c r="P440" s="118">
        <v>118409.13629999997</v>
      </c>
      <c r="Q440" s="118">
        <v>116973.98765000002</v>
      </c>
      <c r="R440" s="118">
        <v>73833.24500000001</v>
      </c>
      <c r="S440" s="118">
        <v>109.63250000000001</v>
      </c>
      <c r="T440" s="118">
        <v>1203.3864544000003</v>
      </c>
      <c r="U440" s="118">
        <v>1356.8797030000003</v>
      </c>
      <c r="V440" s="118">
        <v>0</v>
      </c>
      <c r="W440" s="118">
        <f t="shared" si="26"/>
        <v>777679.15907786658</v>
      </c>
      <c r="X440" s="118">
        <v>1206776.1541666668</v>
      </c>
      <c r="Y440" s="133">
        <f t="shared" si="27"/>
        <v>1984455.3132445333</v>
      </c>
    </row>
    <row r="441" spans="1:25" s="115" customFormat="1" ht="13" x14ac:dyDescent="0.3">
      <c r="A441" s="115">
        <v>436</v>
      </c>
      <c r="B441" s="115" t="s">
        <v>43</v>
      </c>
      <c r="C441" s="132">
        <v>80070.876139615852</v>
      </c>
      <c r="D441" s="118">
        <v>32718.173517829986</v>
      </c>
      <c r="E441" s="118">
        <v>49778.49</v>
      </c>
      <c r="F441" s="118">
        <v>14196.94</v>
      </c>
      <c r="G441" s="118">
        <v>22.435833333333335</v>
      </c>
      <c r="H441" s="118">
        <v>240.54084753499998</v>
      </c>
      <c r="I441" s="118">
        <v>236.0325016666666</v>
      </c>
      <c r="J441" s="118">
        <v>0</v>
      </c>
      <c r="K441" s="118">
        <f t="shared" si="24"/>
        <v>177263.48883998083</v>
      </c>
      <c r="L441" s="118">
        <v>237690.0325</v>
      </c>
      <c r="M441" s="118">
        <f t="shared" si="25"/>
        <v>414953.52133998083</v>
      </c>
      <c r="N441" s="132">
        <v>42575.730013695</v>
      </c>
      <c r="O441" s="118">
        <v>44424.0743</v>
      </c>
      <c r="P441" s="118">
        <v>22798.440000000002</v>
      </c>
      <c r="Q441" s="118">
        <v>49778.49</v>
      </c>
      <c r="R441" s="118">
        <v>14196.94</v>
      </c>
      <c r="S441" s="118">
        <v>22.435833333333335</v>
      </c>
      <c r="T441" s="118">
        <v>240.54084753499998</v>
      </c>
      <c r="U441" s="118">
        <v>236.0325016666666</v>
      </c>
      <c r="V441" s="118">
        <v>0</v>
      </c>
      <c r="W441" s="118">
        <f t="shared" si="26"/>
        <v>174272.68349622999</v>
      </c>
      <c r="X441" s="118">
        <v>237690.0325</v>
      </c>
      <c r="Y441" s="133">
        <f t="shared" si="27"/>
        <v>411962.71599623002</v>
      </c>
    </row>
    <row r="442" spans="1:25" s="115" customFormat="1" ht="13" x14ac:dyDescent="0.3">
      <c r="A442" s="115">
        <v>437</v>
      </c>
      <c r="B442" s="115" t="s">
        <v>43</v>
      </c>
      <c r="C442" s="132">
        <v>110415.95463572677</v>
      </c>
      <c r="D442" s="118">
        <v>114629.6108157399</v>
      </c>
      <c r="E442" s="118">
        <v>99740.099999999991</v>
      </c>
      <c r="F442" s="118">
        <v>22977.114166666666</v>
      </c>
      <c r="G442" s="118">
        <v>34.545000000000002</v>
      </c>
      <c r="H442" s="118">
        <v>415.90575736</v>
      </c>
      <c r="I442" s="118">
        <v>493.12115399999999</v>
      </c>
      <c r="J442" s="118">
        <v>0</v>
      </c>
      <c r="K442" s="118">
        <f t="shared" si="24"/>
        <v>348706.35152949329</v>
      </c>
      <c r="L442" s="118">
        <v>390446.28499999997</v>
      </c>
      <c r="M442" s="118">
        <f t="shared" si="25"/>
        <v>739152.63652949326</v>
      </c>
      <c r="N442" s="132">
        <v>73615.319052719991</v>
      </c>
      <c r="O442" s="118">
        <v>60254.545008333342</v>
      </c>
      <c r="P442" s="118">
        <v>84500.64</v>
      </c>
      <c r="Q442" s="118">
        <v>99740.099999999991</v>
      </c>
      <c r="R442" s="118">
        <v>22977.114166666666</v>
      </c>
      <c r="S442" s="118">
        <v>34.545000000000002</v>
      </c>
      <c r="T442" s="118">
        <v>415.90575736</v>
      </c>
      <c r="U442" s="118">
        <v>493.12115399999999</v>
      </c>
      <c r="V442" s="118">
        <v>0</v>
      </c>
      <c r="W442" s="118">
        <f t="shared" si="26"/>
        <v>342031.29013907997</v>
      </c>
      <c r="X442" s="118">
        <v>390446.28499999997</v>
      </c>
      <c r="Y442" s="133">
        <f t="shared" si="27"/>
        <v>732477.57513907994</v>
      </c>
    </row>
    <row r="443" spans="1:25" s="115" customFormat="1" ht="13" x14ac:dyDescent="0.3">
      <c r="A443" s="115">
        <v>438</v>
      </c>
      <c r="B443" s="115" t="s">
        <v>43</v>
      </c>
      <c r="C443" s="132">
        <v>23834.293915062677</v>
      </c>
      <c r="D443" s="118">
        <v>11832.589410195656</v>
      </c>
      <c r="E443" s="118">
        <v>27568.090858666663</v>
      </c>
      <c r="F443" s="118">
        <v>4829.5774999999985</v>
      </c>
      <c r="G443" s="118">
        <v>7.4866666666666672</v>
      </c>
      <c r="H443" s="118">
        <v>85.131322469999972</v>
      </c>
      <c r="I443" s="118">
        <v>131.453577</v>
      </c>
      <c r="J443" s="118">
        <v>0</v>
      </c>
      <c r="K443" s="118">
        <f t="shared" si="24"/>
        <v>68288.623250061646</v>
      </c>
      <c r="L443" s="118">
        <v>81638.506666666668</v>
      </c>
      <c r="M443" s="118">
        <f t="shared" si="25"/>
        <v>149927.1299167283</v>
      </c>
      <c r="N443" s="132">
        <v>15068.24407719</v>
      </c>
      <c r="O443" s="118">
        <v>13061.956774999999</v>
      </c>
      <c r="P443" s="118">
        <v>8265.2619989333343</v>
      </c>
      <c r="Q443" s="118">
        <v>27568.090858666663</v>
      </c>
      <c r="R443" s="118">
        <v>4829.5774999999985</v>
      </c>
      <c r="S443" s="118">
        <v>7.4866666666666672</v>
      </c>
      <c r="T443" s="118">
        <v>85.131322469999972</v>
      </c>
      <c r="U443" s="118">
        <v>131.453577</v>
      </c>
      <c r="V443" s="118">
        <v>0</v>
      </c>
      <c r="W443" s="118">
        <f t="shared" si="26"/>
        <v>69017.202775926649</v>
      </c>
      <c r="X443" s="118">
        <v>81638.506666666668</v>
      </c>
      <c r="Y443" s="133">
        <f t="shared" si="27"/>
        <v>150655.70944259333</v>
      </c>
    </row>
    <row r="444" spans="1:25" s="115" customFormat="1" ht="13" x14ac:dyDescent="0.3">
      <c r="A444" s="115">
        <v>439</v>
      </c>
      <c r="B444" s="115" t="s">
        <v>43</v>
      </c>
      <c r="C444" s="132">
        <v>6093.8907516073232</v>
      </c>
      <c r="D444" s="118">
        <v>6881.8172124193434</v>
      </c>
      <c r="E444" s="118">
        <v>21971.567999999999</v>
      </c>
      <c r="F444" s="118">
        <v>1552.8541666666663</v>
      </c>
      <c r="G444" s="118">
        <v>3.375833333333333</v>
      </c>
      <c r="H444" s="118">
        <v>17.522996751999997</v>
      </c>
      <c r="I444" s="118">
        <v>46.079364966666667</v>
      </c>
      <c r="J444" s="118">
        <v>0</v>
      </c>
      <c r="K444" s="118">
        <f t="shared" si="24"/>
        <v>36567.108325745328</v>
      </c>
      <c r="L444" s="118">
        <v>21213.45</v>
      </c>
      <c r="M444" s="118">
        <f t="shared" si="25"/>
        <v>57780.558325745325</v>
      </c>
      <c r="N444" s="132">
        <v>3101.5704251040006</v>
      </c>
      <c r="O444" s="118">
        <v>3390.3033083333335</v>
      </c>
      <c r="P444" s="118">
        <v>5153.702400000001</v>
      </c>
      <c r="Q444" s="118">
        <v>21971.567999999999</v>
      </c>
      <c r="R444" s="118">
        <v>1552.8541666666663</v>
      </c>
      <c r="S444" s="118">
        <v>3.375833333333333</v>
      </c>
      <c r="T444" s="118">
        <v>17.522996751999997</v>
      </c>
      <c r="U444" s="118">
        <v>46.079364966666667</v>
      </c>
      <c r="V444" s="118">
        <v>0</v>
      </c>
      <c r="W444" s="118">
        <f t="shared" si="26"/>
        <v>35236.976495155999</v>
      </c>
      <c r="X444" s="118">
        <v>21213.45</v>
      </c>
      <c r="Y444" s="133">
        <f t="shared" si="27"/>
        <v>56450.426495156004</v>
      </c>
    </row>
    <row r="445" spans="1:25" s="115" customFormat="1" ht="13" x14ac:dyDescent="0.3">
      <c r="A445" s="115">
        <v>440</v>
      </c>
      <c r="B445" s="115" t="s">
        <v>43</v>
      </c>
      <c r="C445" s="132">
        <v>1508.3291732202815</v>
      </c>
      <c r="D445" s="118">
        <v>1961.7965493663851</v>
      </c>
      <c r="E445" s="118">
        <v>15314.081999999997</v>
      </c>
      <c r="F445" s="118">
        <v>387.47583333333336</v>
      </c>
      <c r="G445" s="118">
        <v>0.19666666666666666</v>
      </c>
      <c r="H445" s="118">
        <v>6.5545133439999992</v>
      </c>
      <c r="I445" s="118">
        <v>12.303340333333333</v>
      </c>
      <c r="J445" s="118">
        <v>0</v>
      </c>
      <c r="K445" s="118">
        <f t="shared" si="24"/>
        <v>19190.738076263995</v>
      </c>
      <c r="L445" s="118">
        <v>5734.2</v>
      </c>
      <c r="M445" s="118">
        <f t="shared" si="25"/>
        <v>24924.938076263996</v>
      </c>
      <c r="N445" s="132">
        <v>1160.1488618880001</v>
      </c>
      <c r="O445" s="118">
        <v>812.68001666666669</v>
      </c>
      <c r="P445" s="118">
        <v>1452.2675999999999</v>
      </c>
      <c r="Q445" s="118">
        <v>15314.081999999997</v>
      </c>
      <c r="R445" s="118">
        <v>387.47583333333336</v>
      </c>
      <c r="S445" s="118">
        <v>0.19666666666666666</v>
      </c>
      <c r="T445" s="118">
        <v>6.5545133439999992</v>
      </c>
      <c r="U445" s="118">
        <v>12.303340333333333</v>
      </c>
      <c r="V445" s="118">
        <v>0</v>
      </c>
      <c r="W445" s="118">
        <f t="shared" si="26"/>
        <v>19145.708832231994</v>
      </c>
      <c r="X445" s="118">
        <v>5734.2</v>
      </c>
      <c r="Y445" s="133">
        <f t="shared" si="27"/>
        <v>24879.908832231995</v>
      </c>
    </row>
    <row r="446" spans="1:25" s="115" customFormat="1" ht="13" x14ac:dyDescent="0.3">
      <c r="A446" s="115">
        <v>441</v>
      </c>
      <c r="B446" s="115" t="s">
        <v>43</v>
      </c>
      <c r="C446" s="132">
        <v>6567.1589365839063</v>
      </c>
      <c r="D446" s="118">
        <v>7754.9779374031741</v>
      </c>
      <c r="E446" s="118">
        <v>22997.50371666667</v>
      </c>
      <c r="F446" s="118">
        <v>1606.6908333333331</v>
      </c>
      <c r="G446" s="118">
        <v>3.8091666666666666</v>
      </c>
      <c r="H446" s="118">
        <v>27.451863604500002</v>
      </c>
      <c r="I446" s="118">
        <v>59.835189166666673</v>
      </c>
      <c r="J446" s="118">
        <v>0</v>
      </c>
      <c r="K446" s="118">
        <f t="shared" si="24"/>
        <v>39017.427643424926</v>
      </c>
      <c r="L446" s="118">
        <v>28464.779166666671</v>
      </c>
      <c r="M446" s="118">
        <f t="shared" si="25"/>
        <v>67482.206810091593</v>
      </c>
      <c r="N446" s="132">
        <v>4858.9798579965</v>
      </c>
      <c r="O446" s="118">
        <v>3551.3167749999998</v>
      </c>
      <c r="P446" s="118">
        <v>5724.103023333334</v>
      </c>
      <c r="Q446" s="118">
        <v>22997.50371666667</v>
      </c>
      <c r="R446" s="118">
        <v>1606.6908333333331</v>
      </c>
      <c r="S446" s="118">
        <v>3.8091666666666666</v>
      </c>
      <c r="T446" s="118">
        <v>27.451863604500002</v>
      </c>
      <c r="U446" s="118">
        <v>59.835189166666673</v>
      </c>
      <c r="V446" s="118">
        <v>0</v>
      </c>
      <c r="W446" s="118">
        <f t="shared" si="26"/>
        <v>38829.690425767672</v>
      </c>
      <c r="X446" s="118">
        <v>28464.779166666671</v>
      </c>
      <c r="Y446" s="133">
        <f t="shared" si="27"/>
        <v>67294.46959243434</v>
      </c>
    </row>
    <row r="447" spans="1:25" s="115" customFormat="1" ht="13" x14ac:dyDescent="0.3">
      <c r="A447" s="115">
        <v>442</v>
      </c>
      <c r="B447" s="115" t="s">
        <v>43</v>
      </c>
      <c r="C447" s="132">
        <v>1019.316853023838</v>
      </c>
      <c r="D447" s="118">
        <v>7567.7806425640802</v>
      </c>
      <c r="E447" s="118">
        <v>23235.600000000002</v>
      </c>
      <c r="F447" s="118">
        <v>100.93083333333334</v>
      </c>
      <c r="G447" s="118">
        <v>8.666666666666667E-2</v>
      </c>
      <c r="H447" s="118">
        <v>1.8215632854999997</v>
      </c>
      <c r="I447" s="118">
        <v>29.035050533333333</v>
      </c>
      <c r="J447" s="118">
        <v>0</v>
      </c>
      <c r="K447" s="118">
        <f t="shared" si="24"/>
        <v>31954.57160940675</v>
      </c>
      <c r="L447" s="118">
        <v>1703.2166666666665</v>
      </c>
      <c r="M447" s="118">
        <f t="shared" si="25"/>
        <v>33657.788276073414</v>
      </c>
      <c r="N447" s="132">
        <v>322.41670153349992</v>
      </c>
      <c r="O447" s="118">
        <v>580.33674999999994</v>
      </c>
      <c r="P447" s="118">
        <v>5856.4800000000023</v>
      </c>
      <c r="Q447" s="118">
        <v>23235.600000000002</v>
      </c>
      <c r="R447" s="118">
        <v>100.93083333333334</v>
      </c>
      <c r="S447" s="118">
        <v>8.666666666666667E-2</v>
      </c>
      <c r="T447" s="118">
        <v>1.8215632854999997</v>
      </c>
      <c r="U447" s="118">
        <v>29.035050533333333</v>
      </c>
      <c r="V447" s="118">
        <v>0</v>
      </c>
      <c r="W447" s="118">
        <f t="shared" si="26"/>
        <v>30126.707565352335</v>
      </c>
      <c r="X447" s="118">
        <v>1703.2166666666665</v>
      </c>
      <c r="Y447" s="133">
        <f t="shared" si="27"/>
        <v>31829.924232019002</v>
      </c>
    </row>
    <row r="448" spans="1:25" s="115" customFormat="1" ht="13" x14ac:dyDescent="0.3">
      <c r="A448" s="115">
        <v>443</v>
      </c>
      <c r="B448" s="115" t="s">
        <v>43</v>
      </c>
      <c r="C448" s="132">
        <v>75797.333601321123</v>
      </c>
      <c r="D448" s="118">
        <v>78048.137553078879</v>
      </c>
      <c r="E448" s="118">
        <v>66437.49023499999</v>
      </c>
      <c r="F448" s="118">
        <v>21735.758333333335</v>
      </c>
      <c r="G448" s="118">
        <v>33.109166666666667</v>
      </c>
      <c r="H448" s="118">
        <v>499.70323847999998</v>
      </c>
      <c r="I448" s="118">
        <v>700.33174666666662</v>
      </c>
      <c r="J448" s="118">
        <v>0</v>
      </c>
      <c r="K448" s="118">
        <f t="shared" si="24"/>
        <v>243251.86387454666</v>
      </c>
      <c r="L448" s="118">
        <v>385115.38583333325</v>
      </c>
      <c r="M448" s="118">
        <f t="shared" si="25"/>
        <v>628367.24970787996</v>
      </c>
      <c r="N448" s="132">
        <v>88447.473210959986</v>
      </c>
      <c r="O448" s="118">
        <v>38805.86185833333</v>
      </c>
      <c r="P448" s="118">
        <v>55187.879263999996</v>
      </c>
      <c r="Q448" s="118">
        <v>66437.49023499999</v>
      </c>
      <c r="R448" s="118">
        <v>21735.758333333335</v>
      </c>
      <c r="S448" s="118">
        <v>33.109166666666667</v>
      </c>
      <c r="T448" s="118">
        <v>499.70323847999998</v>
      </c>
      <c r="U448" s="118">
        <v>700.33174666666662</v>
      </c>
      <c r="V448" s="118">
        <v>0</v>
      </c>
      <c r="W448" s="118">
        <f t="shared" si="26"/>
        <v>271847.60705344006</v>
      </c>
      <c r="X448" s="118">
        <v>385115.38583333325</v>
      </c>
      <c r="Y448" s="133">
        <f t="shared" si="27"/>
        <v>656962.99288677331</v>
      </c>
    </row>
    <row r="449" spans="1:25" s="115" customFormat="1" ht="13" x14ac:dyDescent="0.3">
      <c r="A449" s="115">
        <v>444</v>
      </c>
      <c r="B449" s="115" t="s">
        <v>43</v>
      </c>
      <c r="C449" s="132">
        <v>81820.864156850716</v>
      </c>
      <c r="D449" s="118">
        <v>28871.786607182628</v>
      </c>
      <c r="E449" s="118">
        <v>46066.446968666663</v>
      </c>
      <c r="F449" s="118">
        <v>16092.408333333335</v>
      </c>
      <c r="G449" s="118">
        <v>22.455833333333331</v>
      </c>
      <c r="H449" s="118">
        <v>286.06568843999992</v>
      </c>
      <c r="I449" s="118">
        <v>233.28406233333331</v>
      </c>
      <c r="J449" s="118">
        <v>0</v>
      </c>
      <c r="K449" s="118">
        <f t="shared" si="24"/>
        <v>173393.31165014001</v>
      </c>
      <c r="L449" s="118">
        <v>269534.02666666661</v>
      </c>
      <c r="M449" s="118">
        <f t="shared" si="25"/>
        <v>442927.33831680659</v>
      </c>
      <c r="N449" s="132">
        <v>50633.62685388</v>
      </c>
      <c r="O449" s="118">
        <v>44914.258108333335</v>
      </c>
      <c r="P449" s="118">
        <v>19318.493245333335</v>
      </c>
      <c r="Q449" s="118">
        <v>46066.446968666663</v>
      </c>
      <c r="R449" s="118">
        <v>16092.408333333335</v>
      </c>
      <c r="S449" s="118">
        <v>22.455833333333331</v>
      </c>
      <c r="T449" s="118">
        <v>286.06568843999992</v>
      </c>
      <c r="U449" s="118">
        <v>233.28406233333331</v>
      </c>
      <c r="V449" s="118">
        <v>0</v>
      </c>
      <c r="W449" s="118">
        <f t="shared" si="26"/>
        <v>177567.03909365335</v>
      </c>
      <c r="X449" s="118">
        <v>269534.02666666661</v>
      </c>
      <c r="Y449" s="133">
        <f t="shared" si="27"/>
        <v>447101.06576031994</v>
      </c>
    </row>
    <row r="450" spans="1:25" s="115" customFormat="1" ht="13" x14ac:dyDescent="0.3">
      <c r="A450" s="115">
        <v>445</v>
      </c>
      <c r="B450" s="115" t="s">
        <v>43</v>
      </c>
      <c r="C450" s="132">
        <v>17978.56849985426</v>
      </c>
      <c r="D450" s="118">
        <v>13427.886322280325</v>
      </c>
      <c r="E450" s="118">
        <v>30109.672699999999</v>
      </c>
      <c r="F450" s="118">
        <v>3745.2816666666663</v>
      </c>
      <c r="G450" s="118">
        <v>8.8233333333333324</v>
      </c>
      <c r="H450" s="118">
        <v>69.040872501500004</v>
      </c>
      <c r="I450" s="118">
        <v>93.654851233333332</v>
      </c>
      <c r="J450" s="118">
        <v>0</v>
      </c>
      <c r="K450" s="118">
        <f t="shared" si="24"/>
        <v>65432.928245869422</v>
      </c>
      <c r="L450" s="118">
        <v>65918.392500000002</v>
      </c>
      <c r="M450" s="118">
        <f t="shared" si="25"/>
        <v>131351.32074586942</v>
      </c>
      <c r="N450" s="132">
        <v>12220.234432765499</v>
      </c>
      <c r="O450" s="118">
        <v>9795.2292166666666</v>
      </c>
      <c r="P450" s="118">
        <v>9678.3328600000004</v>
      </c>
      <c r="Q450" s="118">
        <v>30109.672699999999</v>
      </c>
      <c r="R450" s="118">
        <v>3745.2816666666663</v>
      </c>
      <c r="S450" s="118">
        <v>8.8233333333333324</v>
      </c>
      <c r="T450" s="118">
        <v>69.040872501500004</v>
      </c>
      <c r="U450" s="118">
        <v>93.654851233333332</v>
      </c>
      <c r="V450" s="118">
        <v>0</v>
      </c>
      <c r="W450" s="118">
        <f t="shared" si="26"/>
        <v>65720.269933167001</v>
      </c>
      <c r="X450" s="118">
        <v>65918.392500000002</v>
      </c>
      <c r="Y450" s="133">
        <f t="shared" si="27"/>
        <v>131638.66243316699</v>
      </c>
    </row>
    <row r="451" spans="1:25" s="115" customFormat="1" ht="13" x14ac:dyDescent="0.3">
      <c r="A451" s="115">
        <v>446</v>
      </c>
      <c r="B451" s="115" t="s">
        <v>43</v>
      </c>
      <c r="C451" s="132">
        <v>48309.028556001409</v>
      </c>
      <c r="D451" s="118">
        <v>24336.69161821526</v>
      </c>
      <c r="E451" s="118">
        <v>43247.097760666664</v>
      </c>
      <c r="F451" s="118">
        <v>9183.8799999999992</v>
      </c>
      <c r="G451" s="118">
        <v>13.500833333333333</v>
      </c>
      <c r="H451" s="118">
        <v>168.21887905999998</v>
      </c>
      <c r="I451" s="118">
        <v>169.69343683333332</v>
      </c>
      <c r="J451" s="118">
        <v>0</v>
      </c>
      <c r="K451" s="118">
        <f t="shared" si="24"/>
        <v>125428.11108411</v>
      </c>
      <c r="L451" s="118">
        <v>158115.03666666665</v>
      </c>
      <c r="M451" s="118">
        <f t="shared" si="25"/>
        <v>283543.14775077667</v>
      </c>
      <c r="N451" s="132">
        <v>29774.741593619994</v>
      </c>
      <c r="O451" s="118">
        <v>26526.603641666665</v>
      </c>
      <c r="P451" s="118">
        <v>17074.085597333331</v>
      </c>
      <c r="Q451" s="118">
        <v>43247.097760666664</v>
      </c>
      <c r="R451" s="118">
        <v>9183.8799999999992</v>
      </c>
      <c r="S451" s="118">
        <v>13.500833333333333</v>
      </c>
      <c r="T451" s="118">
        <v>168.21887905999998</v>
      </c>
      <c r="U451" s="118">
        <v>169.69343683333332</v>
      </c>
      <c r="V451" s="118">
        <v>0</v>
      </c>
      <c r="W451" s="118">
        <f t="shared" si="26"/>
        <v>126157.82174251332</v>
      </c>
      <c r="X451" s="118">
        <v>158115.03666666665</v>
      </c>
      <c r="Y451" s="133">
        <f t="shared" si="27"/>
        <v>284272.85840917996</v>
      </c>
    </row>
    <row r="452" spans="1:25" s="115" customFormat="1" ht="13" x14ac:dyDescent="0.3">
      <c r="A452" s="115">
        <v>447</v>
      </c>
      <c r="B452" s="115" t="s">
        <v>43</v>
      </c>
      <c r="C452" s="132">
        <v>104399.61801000986</v>
      </c>
      <c r="D452" s="118">
        <v>40901.815882506817</v>
      </c>
      <c r="E452" s="118">
        <v>55133.130000000005</v>
      </c>
      <c r="F452" s="118">
        <v>20538.424999999999</v>
      </c>
      <c r="G452" s="118">
        <v>30.857499999999998</v>
      </c>
      <c r="H452" s="118">
        <v>363.7019522199999</v>
      </c>
      <c r="I452" s="118">
        <v>321.35403933333333</v>
      </c>
      <c r="J452" s="118">
        <v>0</v>
      </c>
      <c r="K452" s="118">
        <f t="shared" si="24"/>
        <v>221688.90238407001</v>
      </c>
      <c r="L452" s="118">
        <v>345001.45083333337</v>
      </c>
      <c r="M452" s="118">
        <f t="shared" si="25"/>
        <v>566690.3532174034</v>
      </c>
      <c r="N452" s="132">
        <v>64375.245542939992</v>
      </c>
      <c r="O452" s="118">
        <v>57324.079058333336</v>
      </c>
      <c r="P452" s="118">
        <v>27818.28000000001</v>
      </c>
      <c r="Q452" s="118">
        <v>55133.130000000005</v>
      </c>
      <c r="R452" s="118">
        <v>20538.424999999999</v>
      </c>
      <c r="S452" s="118">
        <v>30.857499999999998</v>
      </c>
      <c r="T452" s="118">
        <v>363.7019522199999</v>
      </c>
      <c r="U452" s="118">
        <v>321.35403933333333</v>
      </c>
      <c r="V452" s="118">
        <v>0</v>
      </c>
      <c r="W452" s="118">
        <f t="shared" si="26"/>
        <v>225905.07309282667</v>
      </c>
      <c r="X452" s="118">
        <v>345001.45083333337</v>
      </c>
      <c r="Y452" s="133">
        <f t="shared" si="27"/>
        <v>570906.52392616007</v>
      </c>
    </row>
    <row r="453" spans="1:25" s="115" customFormat="1" ht="13" x14ac:dyDescent="0.3">
      <c r="A453" s="115">
        <v>448</v>
      </c>
      <c r="B453" s="115" t="s">
        <v>43</v>
      </c>
      <c r="C453" s="132">
        <v>3172.1859467161626</v>
      </c>
      <c r="D453" s="118">
        <v>2544.4368469325882</v>
      </c>
      <c r="E453" s="118">
        <v>16038.449108666669</v>
      </c>
      <c r="F453" s="118">
        <v>674.7258333333333</v>
      </c>
      <c r="G453" s="118">
        <v>1.1941666666666666</v>
      </c>
      <c r="H453" s="118">
        <v>11.1385923985</v>
      </c>
      <c r="I453" s="118">
        <v>24.533306999999997</v>
      </c>
      <c r="J453" s="118">
        <v>0</v>
      </c>
      <c r="K453" s="118">
        <f t="shared" si="24"/>
        <v>22466.663801713923</v>
      </c>
      <c r="L453" s="118">
        <v>11094.053333333335</v>
      </c>
      <c r="M453" s="118">
        <f t="shared" si="25"/>
        <v>33560.717135047256</v>
      </c>
      <c r="N453" s="132">
        <v>1971.5308545344999</v>
      </c>
      <c r="O453" s="118">
        <v>1740.7495416666668</v>
      </c>
      <c r="P453" s="118">
        <v>1855.0018489333336</v>
      </c>
      <c r="Q453" s="118">
        <v>16038.449108666669</v>
      </c>
      <c r="R453" s="118">
        <v>674.7258333333333</v>
      </c>
      <c r="S453" s="118">
        <v>1.1941666666666666</v>
      </c>
      <c r="T453" s="118">
        <v>11.1385923985</v>
      </c>
      <c r="U453" s="118">
        <v>24.533306999999997</v>
      </c>
      <c r="V453" s="118">
        <v>0</v>
      </c>
      <c r="W453" s="118">
        <f t="shared" si="26"/>
        <v>22317.323253199673</v>
      </c>
      <c r="X453" s="118">
        <v>11094.053333333335</v>
      </c>
      <c r="Y453" s="133">
        <f t="shared" si="27"/>
        <v>33411.376586533006</v>
      </c>
    </row>
    <row r="454" spans="1:25" s="115" customFormat="1" ht="13" x14ac:dyDescent="0.3">
      <c r="A454" s="115">
        <v>449</v>
      </c>
      <c r="B454" s="115" t="s">
        <v>43</v>
      </c>
      <c r="C454" s="132">
        <v>329002.90108254226</v>
      </c>
      <c r="D454" s="118">
        <v>142110.78340104109</v>
      </c>
      <c r="E454" s="118">
        <v>107808.75126666667</v>
      </c>
      <c r="F454" s="118">
        <v>62536.462500000016</v>
      </c>
      <c r="G454" s="118">
        <v>66.963333333333338</v>
      </c>
      <c r="H454" s="118">
        <v>1179.2397883000001</v>
      </c>
      <c r="I454" s="118">
        <v>1268.7492450000002</v>
      </c>
      <c r="J454" s="118">
        <v>-85594.426266666676</v>
      </c>
      <c r="K454" s="118">
        <f t="shared" si="24"/>
        <v>558379.42435021675</v>
      </c>
      <c r="L454" s="118">
        <v>1047150.8208333332</v>
      </c>
      <c r="M454" s="118">
        <f t="shared" si="25"/>
        <v>1605530.2451835498</v>
      </c>
      <c r="N454" s="132">
        <v>208725.44252909996</v>
      </c>
      <c r="O454" s="118">
        <v>180255.09734999997</v>
      </c>
      <c r="P454" s="118">
        <v>97567.639866666679</v>
      </c>
      <c r="Q454" s="118">
        <v>107808.75126666667</v>
      </c>
      <c r="R454" s="118">
        <v>62536.462500000016</v>
      </c>
      <c r="S454" s="118">
        <v>66.963333333333338</v>
      </c>
      <c r="T454" s="118">
        <v>1179.2397883000001</v>
      </c>
      <c r="U454" s="118">
        <v>1268.7492450000002</v>
      </c>
      <c r="V454" s="118">
        <v>-85594.426266666676</v>
      </c>
      <c r="W454" s="118">
        <f t="shared" si="26"/>
        <v>573813.9196124</v>
      </c>
      <c r="X454" s="118">
        <v>1047150.8208333332</v>
      </c>
      <c r="Y454" s="133">
        <f t="shared" si="27"/>
        <v>1620964.7404457331</v>
      </c>
    </row>
    <row r="455" spans="1:25" s="115" customFormat="1" ht="13" x14ac:dyDescent="0.3">
      <c r="A455" s="115">
        <v>450</v>
      </c>
      <c r="B455" s="115" t="s">
        <v>43</v>
      </c>
      <c r="C455" s="132">
        <v>3377.6450952754226</v>
      </c>
      <c r="D455" s="118">
        <v>6103.7961074520763</v>
      </c>
      <c r="E455" s="118">
        <v>21016.019999999997</v>
      </c>
      <c r="F455" s="118">
        <v>704.99083333333328</v>
      </c>
      <c r="G455" s="118">
        <v>1.1824999999999999</v>
      </c>
      <c r="H455" s="118">
        <v>10.800057152999999</v>
      </c>
      <c r="I455" s="118">
        <v>24.429562399999998</v>
      </c>
      <c r="J455" s="118">
        <v>0</v>
      </c>
      <c r="K455" s="118">
        <f t="shared" ref="K455:K518" si="28">SUM(C455:J455)</f>
        <v>31238.864155613828</v>
      </c>
      <c r="L455" s="118">
        <v>11196.573333333334</v>
      </c>
      <c r="M455" s="118">
        <f t="shared" ref="M455:M518" si="29">SUM(K455:L455)</f>
        <v>42435.437488947166</v>
      </c>
      <c r="N455" s="132">
        <v>1911.6101160809997</v>
      </c>
      <c r="O455" s="118">
        <v>1866.1502500000004</v>
      </c>
      <c r="P455" s="118">
        <v>4622.4360000000006</v>
      </c>
      <c r="Q455" s="118">
        <v>21016.019999999997</v>
      </c>
      <c r="R455" s="118">
        <v>704.99083333333328</v>
      </c>
      <c r="S455" s="118">
        <v>1.1824999999999999</v>
      </c>
      <c r="T455" s="118">
        <v>10.800057152999999</v>
      </c>
      <c r="U455" s="118">
        <v>24.429562399999998</v>
      </c>
      <c r="V455" s="118">
        <v>0</v>
      </c>
      <c r="W455" s="118">
        <f t="shared" ref="W455:W518" si="30">SUM(N455:V455)</f>
        <v>30157.619318967329</v>
      </c>
      <c r="X455" s="118">
        <v>11196.573333333334</v>
      </c>
      <c r="Y455" s="133">
        <f t="shared" ref="Y455:Y518" si="31">SUM(W455:X455)</f>
        <v>41354.192652300662</v>
      </c>
    </row>
    <row r="456" spans="1:25" s="115" customFormat="1" ht="13" x14ac:dyDescent="0.3">
      <c r="A456" s="115">
        <v>451</v>
      </c>
      <c r="B456" s="115" t="s">
        <v>43</v>
      </c>
      <c r="C456" s="132">
        <v>1617.0749158928172</v>
      </c>
      <c r="D456" s="118">
        <v>1236.8511272688497</v>
      </c>
      <c r="E456" s="118">
        <v>14297.892232</v>
      </c>
      <c r="F456" s="118">
        <v>416.86583333333328</v>
      </c>
      <c r="G456" s="118">
        <v>0.68583333333333341</v>
      </c>
      <c r="H456" s="118">
        <v>6.7462401940000012</v>
      </c>
      <c r="I456" s="118">
        <v>9.4079224333333329</v>
      </c>
      <c r="J456" s="118">
        <v>0</v>
      </c>
      <c r="K456" s="118">
        <f t="shared" si="28"/>
        <v>17585.524104455664</v>
      </c>
      <c r="L456" s="118">
        <v>6550.9425000000001</v>
      </c>
      <c r="M456" s="118">
        <f t="shared" si="29"/>
        <v>24136.466604455665</v>
      </c>
      <c r="N456" s="132">
        <v>1194.084514338</v>
      </c>
      <c r="O456" s="118">
        <v>874.62431666666646</v>
      </c>
      <c r="P456" s="118">
        <v>887.28553759999988</v>
      </c>
      <c r="Q456" s="118">
        <v>14297.892232</v>
      </c>
      <c r="R456" s="118">
        <v>416.86583333333328</v>
      </c>
      <c r="S456" s="118">
        <v>0.68583333333333341</v>
      </c>
      <c r="T456" s="118">
        <v>6.7462401940000012</v>
      </c>
      <c r="U456" s="118">
        <v>9.4079224333333329</v>
      </c>
      <c r="V456" s="118">
        <v>0</v>
      </c>
      <c r="W456" s="118">
        <f t="shared" si="30"/>
        <v>17687.592429898665</v>
      </c>
      <c r="X456" s="118">
        <v>6550.9425000000001</v>
      </c>
      <c r="Y456" s="133">
        <f t="shared" si="31"/>
        <v>24238.534929898666</v>
      </c>
    </row>
    <row r="457" spans="1:25" s="115" customFormat="1" ht="13" x14ac:dyDescent="0.3">
      <c r="A457" s="115">
        <v>452</v>
      </c>
      <c r="B457" s="115" t="s">
        <v>43</v>
      </c>
      <c r="C457" s="132">
        <v>26656.004895834503</v>
      </c>
      <c r="D457" s="118">
        <v>12474.458451290493</v>
      </c>
      <c r="E457" s="118">
        <v>28502.400000000005</v>
      </c>
      <c r="F457" s="118">
        <v>4863.5649999999996</v>
      </c>
      <c r="G457" s="118">
        <v>7.3008333333333333</v>
      </c>
      <c r="H457" s="118">
        <v>83.187764550000011</v>
      </c>
      <c r="I457" s="118">
        <v>83.3961039</v>
      </c>
      <c r="J457" s="118">
        <v>0</v>
      </c>
      <c r="K457" s="118">
        <f t="shared" si="28"/>
        <v>72670.313048908341</v>
      </c>
      <c r="L457" s="118">
        <v>81239.599166666652</v>
      </c>
      <c r="M457" s="118">
        <f t="shared" si="29"/>
        <v>153909.91221557499</v>
      </c>
      <c r="N457" s="132">
        <v>14724.23432535</v>
      </c>
      <c r="O457" s="118">
        <v>14751.868191666668</v>
      </c>
      <c r="P457" s="118">
        <v>8784.7199999999993</v>
      </c>
      <c r="Q457" s="118">
        <v>28502.400000000005</v>
      </c>
      <c r="R457" s="118">
        <v>4863.5649999999996</v>
      </c>
      <c r="S457" s="118">
        <v>7.3008333333333333</v>
      </c>
      <c r="T457" s="118">
        <v>83.187764550000011</v>
      </c>
      <c r="U457" s="118">
        <v>83.3961039</v>
      </c>
      <c r="V457" s="118">
        <v>0</v>
      </c>
      <c r="W457" s="118">
        <f t="shared" si="30"/>
        <v>71800.672218800013</v>
      </c>
      <c r="X457" s="118">
        <v>81239.599166666652</v>
      </c>
      <c r="Y457" s="133">
        <f t="shared" si="31"/>
        <v>153040.27138546668</v>
      </c>
    </row>
    <row r="458" spans="1:25" s="115" customFormat="1" ht="13" x14ac:dyDescent="0.3">
      <c r="A458" s="115">
        <v>453</v>
      </c>
      <c r="B458" s="115" t="s">
        <v>43</v>
      </c>
      <c r="C458" s="132">
        <v>353.95534370911969</v>
      </c>
      <c r="D458" s="118">
        <v>826.01489232296353</v>
      </c>
      <c r="E458" s="118">
        <v>13839.628800000004</v>
      </c>
      <c r="F458" s="118">
        <v>60.871666666666648</v>
      </c>
      <c r="G458" s="118">
        <v>3.4166666666666665E-2</v>
      </c>
      <c r="H458" s="118">
        <v>0.81975529849999995</v>
      </c>
      <c r="I458" s="118">
        <v>48.511958366666654</v>
      </c>
      <c r="J458" s="118">
        <v>0</v>
      </c>
      <c r="K458" s="118">
        <f t="shared" si="28"/>
        <v>15129.836583030587</v>
      </c>
      <c r="L458" s="118">
        <v>937.03666666666675</v>
      </c>
      <c r="M458" s="118">
        <f t="shared" si="29"/>
        <v>16066.873249697253</v>
      </c>
      <c r="N458" s="132">
        <v>145.09668783450005</v>
      </c>
      <c r="O458" s="118">
        <v>199.28545</v>
      </c>
      <c r="P458" s="118">
        <v>632.49984000000018</v>
      </c>
      <c r="Q458" s="118">
        <v>13839.628800000004</v>
      </c>
      <c r="R458" s="118">
        <v>60.871666666666648</v>
      </c>
      <c r="S458" s="118">
        <v>3.4166666666666665E-2</v>
      </c>
      <c r="T458" s="118">
        <v>0.81975529849999995</v>
      </c>
      <c r="U458" s="118">
        <v>48.511958366666654</v>
      </c>
      <c r="V458" s="118">
        <v>0</v>
      </c>
      <c r="W458" s="118">
        <f t="shared" si="30"/>
        <v>14926.748324833005</v>
      </c>
      <c r="X458" s="118">
        <v>937.03666666666675</v>
      </c>
      <c r="Y458" s="133">
        <f t="shared" si="31"/>
        <v>15863.784991499671</v>
      </c>
    </row>
    <row r="459" spans="1:25" s="115" customFormat="1" ht="13" x14ac:dyDescent="0.3">
      <c r="A459" s="115">
        <v>454</v>
      </c>
      <c r="B459" s="115" t="s">
        <v>43</v>
      </c>
      <c r="C459" s="132">
        <v>150.31435368792253</v>
      </c>
      <c r="D459" s="118">
        <v>70535.573292308312</v>
      </c>
      <c r="E459" s="118">
        <v>24049.877740000007</v>
      </c>
      <c r="F459" s="118">
        <v>2232.4933333333333</v>
      </c>
      <c r="G459" s="118">
        <v>0</v>
      </c>
      <c r="H459" s="118">
        <v>7.4371561754999993</v>
      </c>
      <c r="I459" s="118">
        <v>825.94601499999999</v>
      </c>
      <c r="J459" s="118">
        <v>0</v>
      </c>
      <c r="K459" s="118">
        <f t="shared" si="28"/>
        <v>97801.641890505067</v>
      </c>
      <c r="L459" s="118">
        <v>21294.281666666666</v>
      </c>
      <c r="M459" s="118">
        <f t="shared" si="29"/>
        <v>119095.92355717173</v>
      </c>
      <c r="N459" s="132">
        <v>1316.3766430634998</v>
      </c>
      <c r="O459" s="118">
        <v>0</v>
      </c>
      <c r="P459" s="118">
        <v>54688.763079999982</v>
      </c>
      <c r="Q459" s="118">
        <v>24049.877740000007</v>
      </c>
      <c r="R459" s="118">
        <v>2232.4933333333333</v>
      </c>
      <c r="S459" s="118">
        <v>0</v>
      </c>
      <c r="T459" s="118">
        <v>7.4371561754999993</v>
      </c>
      <c r="U459" s="118">
        <v>825.94601499999999</v>
      </c>
      <c r="V459" s="118">
        <v>0</v>
      </c>
      <c r="W459" s="118">
        <f t="shared" si="30"/>
        <v>83120.893967572309</v>
      </c>
      <c r="X459" s="118">
        <v>21294.281666666666</v>
      </c>
      <c r="Y459" s="133">
        <f t="shared" si="31"/>
        <v>104415.17563423897</v>
      </c>
    </row>
    <row r="460" spans="1:25" s="115" customFormat="1" ht="13" x14ac:dyDescent="0.3">
      <c r="A460" s="115">
        <v>455</v>
      </c>
      <c r="B460" s="115" t="s">
        <v>43</v>
      </c>
      <c r="C460" s="132">
        <v>107746.57288940175</v>
      </c>
      <c r="D460" s="118">
        <v>45625.173364110749</v>
      </c>
      <c r="E460" s="118">
        <v>58539.771799999995</v>
      </c>
      <c r="F460" s="118">
        <v>22535.676666666666</v>
      </c>
      <c r="G460" s="118">
        <v>28.254999999999999</v>
      </c>
      <c r="H460" s="118">
        <v>407.43963961499998</v>
      </c>
      <c r="I460" s="118">
        <v>346.99362266666662</v>
      </c>
      <c r="J460" s="118">
        <v>0</v>
      </c>
      <c r="K460" s="118">
        <f t="shared" si="28"/>
        <v>235229.88298246084</v>
      </c>
      <c r="L460" s="118">
        <v>377521.22499999992</v>
      </c>
      <c r="M460" s="118">
        <f t="shared" si="29"/>
        <v>612751.10798246076</v>
      </c>
      <c r="N460" s="132">
        <v>72116.816211854981</v>
      </c>
      <c r="O460" s="118">
        <v>58778.883699999998</v>
      </c>
      <c r="P460" s="118">
        <v>31011.920800000004</v>
      </c>
      <c r="Q460" s="118">
        <v>58539.771799999995</v>
      </c>
      <c r="R460" s="118">
        <v>22535.676666666666</v>
      </c>
      <c r="S460" s="118">
        <v>28.254999999999999</v>
      </c>
      <c r="T460" s="118">
        <v>407.43963961499998</v>
      </c>
      <c r="U460" s="118">
        <v>346.99362266666662</v>
      </c>
      <c r="V460" s="118">
        <v>0</v>
      </c>
      <c r="W460" s="118">
        <f t="shared" si="30"/>
        <v>243765.75744080331</v>
      </c>
      <c r="X460" s="118">
        <v>377521.22499999992</v>
      </c>
      <c r="Y460" s="133">
        <f t="shared" si="31"/>
        <v>621286.9824408032</v>
      </c>
    </row>
    <row r="461" spans="1:25" s="115" customFormat="1" ht="13" x14ac:dyDescent="0.3">
      <c r="A461" s="115">
        <v>456</v>
      </c>
      <c r="B461" s="115" t="s">
        <v>43</v>
      </c>
      <c r="C461" s="132">
        <v>1166.1006366197187</v>
      </c>
      <c r="D461" s="118">
        <v>5826.7955467136153</v>
      </c>
      <c r="E461" s="118">
        <v>7194.8972562500012</v>
      </c>
      <c r="F461" s="118">
        <v>170.72583333333338</v>
      </c>
      <c r="G461" s="118">
        <v>0.17916666666666667</v>
      </c>
      <c r="H461" s="118">
        <v>4.7950400000000002</v>
      </c>
      <c r="I461" s="118">
        <v>196.18486666666669</v>
      </c>
      <c r="J461" s="118">
        <v>0</v>
      </c>
      <c r="K461" s="118">
        <f t="shared" si="28"/>
        <v>14559.678346250004</v>
      </c>
      <c r="L461" s="118">
        <v>3406.4258333333332</v>
      </c>
      <c r="M461" s="118">
        <f t="shared" si="29"/>
        <v>17966.104179583337</v>
      </c>
      <c r="N461" s="132">
        <v>848.72208000000001</v>
      </c>
      <c r="O461" s="118">
        <v>631.53986666666663</v>
      </c>
      <c r="P461" s="118">
        <v>4472.421800000001</v>
      </c>
      <c r="Q461" s="118">
        <v>7194.8972562500012</v>
      </c>
      <c r="R461" s="118">
        <v>170.72583333333338</v>
      </c>
      <c r="S461" s="118">
        <v>0.17916666666666667</v>
      </c>
      <c r="T461" s="118">
        <v>4.7950400000000002</v>
      </c>
      <c r="U461" s="118">
        <v>196.18486666666669</v>
      </c>
      <c r="V461" s="118">
        <v>0</v>
      </c>
      <c r="W461" s="118">
        <f t="shared" si="30"/>
        <v>13519.465909583336</v>
      </c>
      <c r="X461" s="118">
        <v>3406.4258333333332</v>
      </c>
      <c r="Y461" s="133">
        <f t="shared" si="31"/>
        <v>16925.891742916669</v>
      </c>
    </row>
    <row r="462" spans="1:25" s="115" customFormat="1" ht="13" x14ac:dyDescent="0.3">
      <c r="A462" s="115">
        <v>457</v>
      </c>
      <c r="B462" s="115" t="s">
        <v>43</v>
      </c>
      <c r="C462" s="132">
        <v>106967.48439256549</v>
      </c>
      <c r="D462" s="118">
        <v>68270.487697842836</v>
      </c>
      <c r="E462" s="118">
        <v>32097.702775000009</v>
      </c>
      <c r="F462" s="118">
        <v>20448.409166666661</v>
      </c>
      <c r="G462" s="118">
        <v>29.047499999999996</v>
      </c>
      <c r="H462" s="118">
        <v>356.02978288999998</v>
      </c>
      <c r="I462" s="118">
        <v>324.50561300000004</v>
      </c>
      <c r="J462" s="118">
        <v>0</v>
      </c>
      <c r="K462" s="118">
        <f t="shared" si="28"/>
        <v>228493.66692796495</v>
      </c>
      <c r="L462" s="118">
        <v>341966.32333333342</v>
      </c>
      <c r="M462" s="118">
        <f t="shared" si="29"/>
        <v>570459.99026129837</v>
      </c>
      <c r="N462" s="132">
        <v>63017.271571530007</v>
      </c>
      <c r="O462" s="118">
        <v>58932.440908333323</v>
      </c>
      <c r="P462" s="118">
        <v>49152.599999999984</v>
      </c>
      <c r="Q462" s="118">
        <v>32097.702775000009</v>
      </c>
      <c r="R462" s="118">
        <v>20448.409166666661</v>
      </c>
      <c r="S462" s="118">
        <v>29.047499999999996</v>
      </c>
      <c r="T462" s="118">
        <v>356.02978288999998</v>
      </c>
      <c r="U462" s="118">
        <v>324.50561300000004</v>
      </c>
      <c r="V462" s="118">
        <v>0</v>
      </c>
      <c r="W462" s="118">
        <f t="shared" si="30"/>
        <v>224358.00731741995</v>
      </c>
      <c r="X462" s="118">
        <v>341966.32333333342</v>
      </c>
      <c r="Y462" s="133">
        <f t="shared" si="31"/>
        <v>566324.33065075334</v>
      </c>
    </row>
    <row r="463" spans="1:25" s="115" customFormat="1" ht="13" x14ac:dyDescent="0.3">
      <c r="A463" s="115">
        <v>458</v>
      </c>
      <c r="B463" s="115" t="s">
        <v>43</v>
      </c>
      <c r="C463" s="132">
        <v>78158.831242447894</v>
      </c>
      <c r="D463" s="118">
        <v>28162.392792618775</v>
      </c>
      <c r="E463" s="118">
        <v>16108.106091333335</v>
      </c>
      <c r="F463" s="118">
        <v>16200.671666666667</v>
      </c>
      <c r="G463" s="118">
        <v>18.764166666666664</v>
      </c>
      <c r="H463" s="118">
        <v>296.88701048000001</v>
      </c>
      <c r="I463" s="118">
        <v>238.58975366666672</v>
      </c>
      <c r="J463" s="118">
        <v>0</v>
      </c>
      <c r="K463" s="118">
        <f t="shared" si="28"/>
        <v>139184.24272387999</v>
      </c>
      <c r="L463" s="118">
        <v>270169.84916666668</v>
      </c>
      <c r="M463" s="118">
        <f t="shared" si="29"/>
        <v>409354.09189054667</v>
      </c>
      <c r="N463" s="132">
        <v>52549.000854959981</v>
      </c>
      <c r="O463" s="118">
        <v>42622.006158333337</v>
      </c>
      <c r="P463" s="118">
        <v>18650.403669333333</v>
      </c>
      <c r="Q463" s="118">
        <v>16108.106091333335</v>
      </c>
      <c r="R463" s="118">
        <v>16200.671666666667</v>
      </c>
      <c r="S463" s="118">
        <v>18.764166666666664</v>
      </c>
      <c r="T463" s="118">
        <v>296.88701048000001</v>
      </c>
      <c r="U463" s="118">
        <v>238.58975366666672</v>
      </c>
      <c r="V463" s="118">
        <v>0</v>
      </c>
      <c r="W463" s="118">
        <f t="shared" si="30"/>
        <v>146684.42937143997</v>
      </c>
      <c r="X463" s="118">
        <v>270169.84916666668</v>
      </c>
      <c r="Y463" s="133">
        <f t="shared" si="31"/>
        <v>416854.27853810665</v>
      </c>
    </row>
    <row r="464" spans="1:25" s="115" customFormat="1" ht="13" x14ac:dyDescent="0.3">
      <c r="A464" s="115">
        <v>459</v>
      </c>
      <c r="B464" s="115" t="s">
        <v>43</v>
      </c>
      <c r="C464" s="132">
        <v>71429.37144073908</v>
      </c>
      <c r="D464" s="118">
        <v>33218.148096581746</v>
      </c>
      <c r="E464" s="118">
        <v>50224.71</v>
      </c>
      <c r="F464" s="118">
        <v>13723.896666666667</v>
      </c>
      <c r="G464" s="118">
        <v>22.631666666666664</v>
      </c>
      <c r="H464" s="118">
        <v>237.76303938500004</v>
      </c>
      <c r="I464" s="118">
        <v>214.756158</v>
      </c>
      <c r="J464" s="118">
        <v>0</v>
      </c>
      <c r="K464" s="118">
        <f t="shared" si="28"/>
        <v>169071.27706803914</v>
      </c>
      <c r="L464" s="118">
        <v>230397.57333333333</v>
      </c>
      <c r="M464" s="118">
        <f t="shared" si="29"/>
        <v>399468.85040137247</v>
      </c>
      <c r="N464" s="132">
        <v>42084.057971144997</v>
      </c>
      <c r="O464" s="118">
        <v>39352.932224999997</v>
      </c>
      <c r="P464" s="118">
        <v>23216.760000000006</v>
      </c>
      <c r="Q464" s="118">
        <v>50224.71</v>
      </c>
      <c r="R464" s="118">
        <v>13723.896666666667</v>
      </c>
      <c r="S464" s="118">
        <v>22.631666666666664</v>
      </c>
      <c r="T464" s="118">
        <v>237.76303938500004</v>
      </c>
      <c r="U464" s="118">
        <v>214.756158</v>
      </c>
      <c r="V464" s="118">
        <v>0</v>
      </c>
      <c r="W464" s="118">
        <f t="shared" si="30"/>
        <v>169077.50772686332</v>
      </c>
      <c r="X464" s="118">
        <v>230397.57333333333</v>
      </c>
      <c r="Y464" s="133">
        <f t="shared" si="31"/>
        <v>399475.08106019662</v>
      </c>
    </row>
    <row r="465" spans="1:25" s="115" customFormat="1" ht="13" x14ac:dyDescent="0.3">
      <c r="A465" s="115">
        <v>460</v>
      </c>
      <c r="B465" s="115" t="s">
        <v>43</v>
      </c>
      <c r="C465" s="132">
        <v>108888.77029555106</v>
      </c>
      <c r="D465" s="118">
        <v>47985.890063594772</v>
      </c>
      <c r="E465" s="118">
        <v>32052.076200000007</v>
      </c>
      <c r="F465" s="118">
        <v>19657.565833333334</v>
      </c>
      <c r="G465" s="118">
        <v>28.956666666666667</v>
      </c>
      <c r="H465" s="118">
        <v>330.86263197499994</v>
      </c>
      <c r="I465" s="118">
        <v>334.50369166666667</v>
      </c>
      <c r="J465" s="118">
        <v>0</v>
      </c>
      <c r="K465" s="118">
        <f t="shared" si="28"/>
        <v>209278.62538278752</v>
      </c>
      <c r="L465" s="118">
        <v>325495.44833333336</v>
      </c>
      <c r="M465" s="118">
        <f t="shared" si="29"/>
        <v>534774.07371612091</v>
      </c>
      <c r="N465" s="132">
        <v>58562.685859574995</v>
      </c>
      <c r="O465" s="118">
        <v>60367.744566666668</v>
      </c>
      <c r="P465" s="118">
        <v>33674.76</v>
      </c>
      <c r="Q465" s="118">
        <v>32052.076200000007</v>
      </c>
      <c r="R465" s="118">
        <v>19657.565833333334</v>
      </c>
      <c r="S465" s="118">
        <v>28.956666666666667</v>
      </c>
      <c r="T465" s="118">
        <v>330.86263197499994</v>
      </c>
      <c r="U465" s="118">
        <v>334.50369166666667</v>
      </c>
      <c r="V465" s="118">
        <v>0</v>
      </c>
      <c r="W465" s="118">
        <f t="shared" si="30"/>
        <v>205009.15544988334</v>
      </c>
      <c r="X465" s="118">
        <v>325495.44833333336</v>
      </c>
      <c r="Y465" s="133">
        <f t="shared" si="31"/>
        <v>530504.60378321668</v>
      </c>
    </row>
    <row r="466" spans="1:25" s="115" customFormat="1" ht="13" x14ac:dyDescent="0.3">
      <c r="A466" s="115">
        <v>461</v>
      </c>
      <c r="B466" s="115" t="s">
        <v>43</v>
      </c>
      <c r="C466" s="132">
        <v>226012.68371540844</v>
      </c>
      <c r="D466" s="118">
        <v>133727.84050159153</v>
      </c>
      <c r="E466" s="118">
        <v>88629.228373333332</v>
      </c>
      <c r="F466" s="118">
        <v>48828.313333333324</v>
      </c>
      <c r="G466" s="118">
        <v>46.123333333333342</v>
      </c>
      <c r="H466" s="118">
        <v>984.86593240000002</v>
      </c>
      <c r="I466" s="118">
        <v>1154.7865490000002</v>
      </c>
      <c r="J466" s="118">
        <v>0</v>
      </c>
      <c r="K466" s="118">
        <f t="shared" si="28"/>
        <v>499383.84173840005</v>
      </c>
      <c r="L466" s="118">
        <v>858684.17500000016</v>
      </c>
      <c r="M466" s="118">
        <f t="shared" si="29"/>
        <v>1358068.0167384003</v>
      </c>
      <c r="N466" s="132">
        <v>174321.27003479999</v>
      </c>
      <c r="O466" s="118">
        <v>121742.03186666669</v>
      </c>
      <c r="P466" s="118">
        <v>93164.713413333302</v>
      </c>
      <c r="Q466" s="118">
        <v>88629.228373333332</v>
      </c>
      <c r="R466" s="118">
        <v>48828.313333333324</v>
      </c>
      <c r="S466" s="118">
        <v>46.123333333333342</v>
      </c>
      <c r="T466" s="118">
        <v>984.86593240000002</v>
      </c>
      <c r="U466" s="118">
        <v>1154.7865490000002</v>
      </c>
      <c r="V466" s="118">
        <v>0</v>
      </c>
      <c r="W466" s="118">
        <f t="shared" si="30"/>
        <v>528871.3328361999</v>
      </c>
      <c r="X466" s="118">
        <v>858684.17500000016</v>
      </c>
      <c r="Y466" s="133">
        <f t="shared" si="31"/>
        <v>1387555.5078362001</v>
      </c>
    </row>
    <row r="467" spans="1:25" s="115" customFormat="1" ht="13" x14ac:dyDescent="0.3">
      <c r="A467" s="115">
        <v>462</v>
      </c>
      <c r="B467" s="115" t="s">
        <v>43</v>
      </c>
      <c r="C467" s="132">
        <v>238244.13850125702</v>
      </c>
      <c r="D467" s="118">
        <v>87770.589902867956</v>
      </c>
      <c r="E467" s="118">
        <v>69666.112773333341</v>
      </c>
      <c r="F467" s="118">
        <v>49062.408333333333</v>
      </c>
      <c r="G467" s="118">
        <v>65.944999999999993</v>
      </c>
      <c r="H467" s="118">
        <v>882.69349054999986</v>
      </c>
      <c r="I467" s="118">
        <v>1129.5232779999999</v>
      </c>
      <c r="J467" s="118">
        <v>0</v>
      </c>
      <c r="K467" s="118">
        <f t="shared" si="28"/>
        <v>446821.41127934161</v>
      </c>
      <c r="L467" s="118">
        <v>822228.57</v>
      </c>
      <c r="M467" s="118">
        <f t="shared" si="29"/>
        <v>1269049.9812793415</v>
      </c>
      <c r="N467" s="132">
        <v>156236.74782734996</v>
      </c>
      <c r="O467" s="118">
        <v>130186.58334999999</v>
      </c>
      <c r="P467" s="118">
        <v>58587.046102666674</v>
      </c>
      <c r="Q467" s="118">
        <v>69666.112773333341</v>
      </c>
      <c r="R467" s="118">
        <v>49062.408333333333</v>
      </c>
      <c r="S467" s="118">
        <v>65.944999999999993</v>
      </c>
      <c r="T467" s="118">
        <v>882.69349054999986</v>
      </c>
      <c r="U467" s="118">
        <v>1129.5232779999999</v>
      </c>
      <c r="V467" s="118">
        <v>0</v>
      </c>
      <c r="W467" s="118">
        <f t="shared" si="30"/>
        <v>465817.06015523331</v>
      </c>
      <c r="X467" s="118">
        <v>822228.57</v>
      </c>
      <c r="Y467" s="133">
        <f t="shared" si="31"/>
        <v>1288045.6301552332</v>
      </c>
    </row>
    <row r="468" spans="1:25" s="115" customFormat="1" ht="13" x14ac:dyDescent="0.3">
      <c r="A468" s="115">
        <v>463</v>
      </c>
      <c r="B468" s="115" t="s">
        <v>43</v>
      </c>
      <c r="C468" s="132">
        <v>119761.98758837643</v>
      </c>
      <c r="D468" s="118">
        <v>39396.054048402759</v>
      </c>
      <c r="E468" s="118">
        <v>29912.968333333334</v>
      </c>
      <c r="F468" s="118">
        <v>24344.144166666665</v>
      </c>
      <c r="G468" s="118">
        <v>30.22666666666667</v>
      </c>
      <c r="H468" s="118">
        <v>452.37997273499991</v>
      </c>
      <c r="I468" s="118">
        <v>639.45627833333344</v>
      </c>
      <c r="J468" s="118">
        <v>0</v>
      </c>
      <c r="K468" s="118">
        <f t="shared" si="28"/>
        <v>214537.21705451419</v>
      </c>
      <c r="L468" s="118">
        <v>408670.27166666667</v>
      </c>
      <c r="M468" s="118">
        <f t="shared" si="29"/>
        <v>623207.48872118082</v>
      </c>
      <c r="N468" s="132">
        <v>80071.255174095</v>
      </c>
      <c r="O468" s="118">
        <v>65339.556766666676</v>
      </c>
      <c r="P468" s="118">
        <v>25688.16744666667</v>
      </c>
      <c r="Q468" s="118">
        <v>29912.968333333334</v>
      </c>
      <c r="R468" s="118">
        <v>24344.144166666665</v>
      </c>
      <c r="S468" s="118">
        <v>30.22666666666667</v>
      </c>
      <c r="T468" s="118">
        <v>452.37997273499991</v>
      </c>
      <c r="U468" s="118">
        <v>639.45627833333344</v>
      </c>
      <c r="V468" s="118">
        <v>0</v>
      </c>
      <c r="W468" s="118">
        <f t="shared" si="30"/>
        <v>226478.15480516333</v>
      </c>
      <c r="X468" s="118">
        <v>408670.27166666667</v>
      </c>
      <c r="Y468" s="133">
        <f t="shared" si="31"/>
        <v>635148.42647183</v>
      </c>
    </row>
    <row r="469" spans="1:25" s="115" customFormat="1" ht="13" x14ac:dyDescent="0.3">
      <c r="A469" s="115">
        <v>464</v>
      </c>
      <c r="B469" s="115" t="s">
        <v>43</v>
      </c>
      <c r="C469" s="132">
        <v>476630.52273002145</v>
      </c>
      <c r="D469" s="118">
        <v>182289.85132799103</v>
      </c>
      <c r="E469" s="118">
        <v>110301.75444333331</v>
      </c>
      <c r="F469" s="118">
        <v>99764.8125</v>
      </c>
      <c r="G469" s="118">
        <v>157.25</v>
      </c>
      <c r="H469" s="118">
        <v>1876.002871015</v>
      </c>
      <c r="I469" s="118">
        <v>1563.1080110000003</v>
      </c>
      <c r="J469" s="118">
        <v>0</v>
      </c>
      <c r="K469" s="118">
        <f t="shared" si="28"/>
        <v>872583.30188336084</v>
      </c>
      <c r="L469" s="118">
        <v>1730536.4933333339</v>
      </c>
      <c r="M469" s="118">
        <f t="shared" si="29"/>
        <v>2603119.7952166945</v>
      </c>
      <c r="N469" s="132">
        <v>332052.50816965493</v>
      </c>
      <c r="O469" s="118">
        <v>259136.627075</v>
      </c>
      <c r="P469" s="118">
        <v>121215.64905333333</v>
      </c>
      <c r="Q469" s="118">
        <v>110301.75444333331</v>
      </c>
      <c r="R469" s="118">
        <v>99764.8125</v>
      </c>
      <c r="S469" s="118">
        <v>157.25</v>
      </c>
      <c r="T469" s="118">
        <v>1876.002871015</v>
      </c>
      <c r="U469" s="118">
        <v>1563.1080110000003</v>
      </c>
      <c r="V469" s="118">
        <v>0</v>
      </c>
      <c r="W469" s="118">
        <f t="shared" si="30"/>
        <v>926067.7121233365</v>
      </c>
      <c r="X469" s="118">
        <v>1730536.4933333339</v>
      </c>
      <c r="Y469" s="133">
        <f t="shared" si="31"/>
        <v>2656604.2054566704</v>
      </c>
    </row>
    <row r="470" spans="1:25" s="115" customFormat="1" ht="13" x14ac:dyDescent="0.3">
      <c r="A470" s="115">
        <v>465</v>
      </c>
      <c r="B470" s="115" t="s">
        <v>43</v>
      </c>
      <c r="C470" s="132">
        <v>305.52377760563377</v>
      </c>
      <c r="D470" s="118">
        <v>1644.5159690610333</v>
      </c>
      <c r="E470" s="118">
        <v>759.08727499999998</v>
      </c>
      <c r="F470" s="118">
        <v>60.564166666666665</v>
      </c>
      <c r="G470" s="118">
        <v>0.1525</v>
      </c>
      <c r="H470" s="118">
        <v>1.1750859999999996</v>
      </c>
      <c r="I470" s="118">
        <v>19.071766666666665</v>
      </c>
      <c r="J470" s="118">
        <v>0</v>
      </c>
      <c r="K470" s="118">
        <f t="shared" si="28"/>
        <v>2790.0905410000005</v>
      </c>
      <c r="L470" s="118">
        <v>1126.3591666666669</v>
      </c>
      <c r="M470" s="118">
        <f t="shared" si="29"/>
        <v>3916.4497076666676</v>
      </c>
      <c r="N470" s="132">
        <v>207.99022199999999</v>
      </c>
      <c r="O470" s="118">
        <v>166.43620000000001</v>
      </c>
      <c r="P470" s="118">
        <v>1264.1979000000001</v>
      </c>
      <c r="Q470" s="118">
        <v>759.08727499999998</v>
      </c>
      <c r="R470" s="118">
        <v>60.564166666666665</v>
      </c>
      <c r="S470" s="118">
        <v>0.1525</v>
      </c>
      <c r="T470" s="118">
        <v>1.1750859999999996</v>
      </c>
      <c r="U470" s="118">
        <v>19.071766666666665</v>
      </c>
      <c r="V470" s="118">
        <v>0</v>
      </c>
      <c r="W470" s="118">
        <f t="shared" si="30"/>
        <v>2478.6751163333333</v>
      </c>
      <c r="X470" s="118">
        <v>1126.3591666666669</v>
      </c>
      <c r="Y470" s="133">
        <f t="shared" si="31"/>
        <v>3605.034283</v>
      </c>
    </row>
    <row r="471" spans="1:25" s="115" customFormat="1" ht="13" x14ac:dyDescent="0.3">
      <c r="A471" s="115">
        <v>466</v>
      </c>
      <c r="B471" s="115" t="s">
        <v>43</v>
      </c>
      <c r="C471" s="132">
        <v>231.7752807933451</v>
      </c>
      <c r="D471" s="118">
        <v>1716.311701995405</v>
      </c>
      <c r="E471" s="118">
        <v>676.06122126666639</v>
      </c>
      <c r="F471" s="118">
        <v>50.136666666666677</v>
      </c>
      <c r="G471" s="118">
        <v>8.3333333333333332E-3</v>
      </c>
      <c r="H471" s="118">
        <v>1.1338542065000001</v>
      </c>
      <c r="I471" s="118">
        <v>90.190113833333342</v>
      </c>
      <c r="J471" s="118">
        <v>-643.40616351666665</v>
      </c>
      <c r="K471" s="118">
        <f t="shared" si="28"/>
        <v>2122.211008578583</v>
      </c>
      <c r="L471" s="118">
        <v>892.82333333333327</v>
      </c>
      <c r="M471" s="118">
        <f t="shared" si="29"/>
        <v>3015.0343419119163</v>
      </c>
      <c r="N471" s="132">
        <v>200.69219455050003</v>
      </c>
      <c r="O471" s="118">
        <v>123.36718333333334</v>
      </c>
      <c r="P471" s="118">
        <v>1320.3925298666666</v>
      </c>
      <c r="Q471" s="118">
        <v>676.06122126666639</v>
      </c>
      <c r="R471" s="118">
        <v>50.136666666666677</v>
      </c>
      <c r="S471" s="118">
        <v>8.3333333333333332E-3</v>
      </c>
      <c r="T471" s="118">
        <v>1.1338542065000001</v>
      </c>
      <c r="U471" s="118">
        <v>90.190113833333342</v>
      </c>
      <c r="V471" s="118">
        <v>-643.40616351666665</v>
      </c>
      <c r="W471" s="118">
        <f t="shared" si="30"/>
        <v>1818.5759335403327</v>
      </c>
      <c r="X471" s="118">
        <v>892.82333333333327</v>
      </c>
      <c r="Y471" s="133">
        <f t="shared" si="31"/>
        <v>2711.399266873666</v>
      </c>
    </row>
    <row r="472" spans="1:25" s="115" customFormat="1" ht="13" x14ac:dyDescent="0.3">
      <c r="A472" s="115">
        <v>467</v>
      </c>
      <c r="B472" s="115" t="s">
        <v>43</v>
      </c>
      <c r="C472" s="132">
        <v>198341.64560473873</v>
      </c>
      <c r="D472" s="118">
        <v>77938.327077486276</v>
      </c>
      <c r="E472" s="118">
        <v>77977.74678666667</v>
      </c>
      <c r="F472" s="118">
        <v>35561.381666666675</v>
      </c>
      <c r="G472" s="118">
        <v>49.914166666666659</v>
      </c>
      <c r="H472" s="118">
        <v>598.38003067</v>
      </c>
      <c r="I472" s="118">
        <v>589.48823966666657</v>
      </c>
      <c r="J472" s="118">
        <v>0</v>
      </c>
      <c r="K472" s="118">
        <f t="shared" si="28"/>
        <v>391056.88357256172</v>
      </c>
      <c r="L472" s="118">
        <v>588089.90249999997</v>
      </c>
      <c r="M472" s="118">
        <f t="shared" si="29"/>
        <v>979146.78607256175</v>
      </c>
      <c r="N472" s="132">
        <v>105913.26542859001</v>
      </c>
      <c r="O472" s="118">
        <v>110011.46040833333</v>
      </c>
      <c r="P472" s="118">
        <v>54033.34550133333</v>
      </c>
      <c r="Q472" s="118">
        <v>77977.74678666667</v>
      </c>
      <c r="R472" s="118">
        <v>35561.381666666675</v>
      </c>
      <c r="S472" s="118">
        <v>49.914166666666659</v>
      </c>
      <c r="T472" s="118">
        <v>598.38003067</v>
      </c>
      <c r="U472" s="118">
        <v>589.48823966666657</v>
      </c>
      <c r="V472" s="118">
        <v>0</v>
      </c>
      <c r="W472" s="118">
        <f t="shared" si="30"/>
        <v>384734.98222859344</v>
      </c>
      <c r="X472" s="118">
        <v>588089.90249999997</v>
      </c>
      <c r="Y472" s="133">
        <f t="shared" si="31"/>
        <v>972824.8847285934</v>
      </c>
    </row>
    <row r="473" spans="1:25" s="115" customFormat="1" ht="13" x14ac:dyDescent="0.3">
      <c r="A473" s="115">
        <v>468</v>
      </c>
      <c r="B473" s="115" t="s">
        <v>43</v>
      </c>
      <c r="C473" s="132">
        <v>91315.708309189082</v>
      </c>
      <c r="D473" s="118">
        <v>39927.244536106744</v>
      </c>
      <c r="E473" s="118">
        <v>55356.24</v>
      </c>
      <c r="F473" s="118">
        <v>16297.723333333335</v>
      </c>
      <c r="G473" s="118">
        <v>23.944999999999997</v>
      </c>
      <c r="H473" s="118">
        <v>274.56502815499999</v>
      </c>
      <c r="I473" s="118">
        <v>265.77942999999999</v>
      </c>
      <c r="J473" s="118">
        <v>0</v>
      </c>
      <c r="K473" s="118">
        <f t="shared" si="28"/>
        <v>203461.20563678414</v>
      </c>
      <c r="L473" s="118">
        <v>270174.34416666668</v>
      </c>
      <c r="M473" s="118">
        <f t="shared" si="29"/>
        <v>473635.54980345082</v>
      </c>
      <c r="N473" s="132">
        <v>48598.009983435004</v>
      </c>
      <c r="O473" s="118">
        <v>50659.904783333332</v>
      </c>
      <c r="P473" s="118">
        <v>28027.440000000002</v>
      </c>
      <c r="Q473" s="118">
        <v>55356.24</v>
      </c>
      <c r="R473" s="118">
        <v>16297.723333333335</v>
      </c>
      <c r="S473" s="118">
        <v>23.944999999999997</v>
      </c>
      <c r="T473" s="118">
        <v>274.56502815499999</v>
      </c>
      <c r="U473" s="118">
        <v>265.77942999999999</v>
      </c>
      <c r="V473" s="118">
        <v>0</v>
      </c>
      <c r="W473" s="118">
        <f t="shared" si="30"/>
        <v>199503.60755825666</v>
      </c>
      <c r="X473" s="118">
        <v>270174.34416666668</v>
      </c>
      <c r="Y473" s="133">
        <f t="shared" si="31"/>
        <v>469677.95172492333</v>
      </c>
    </row>
    <row r="474" spans="1:25" s="115" customFormat="1" ht="13" x14ac:dyDescent="0.3">
      <c r="A474" s="115">
        <v>469</v>
      </c>
      <c r="B474" s="115" t="s">
        <v>43</v>
      </c>
      <c r="C474" s="132">
        <v>110441.75980062394</v>
      </c>
      <c r="D474" s="118">
        <v>49778.902155192722</v>
      </c>
      <c r="E474" s="118">
        <v>62799.4375</v>
      </c>
      <c r="F474" s="118">
        <v>20083.645833333332</v>
      </c>
      <c r="G474" s="118">
        <v>28.728333333333335</v>
      </c>
      <c r="H474" s="118">
        <v>336.56075578000002</v>
      </c>
      <c r="I474" s="118">
        <v>366.09444833333333</v>
      </c>
      <c r="J474" s="118">
        <v>0</v>
      </c>
      <c r="K474" s="118">
        <f t="shared" si="28"/>
        <v>243835.12882659669</v>
      </c>
      <c r="L474" s="118">
        <v>333464.40666666662</v>
      </c>
      <c r="M474" s="118">
        <f t="shared" si="29"/>
        <v>577299.53549326328</v>
      </c>
      <c r="N474" s="132">
        <v>59571.253773060009</v>
      </c>
      <c r="O474" s="118">
        <v>61217.028033333328</v>
      </c>
      <c r="P474" s="118">
        <v>35005.25</v>
      </c>
      <c r="Q474" s="118">
        <v>62799.4375</v>
      </c>
      <c r="R474" s="118">
        <v>20083.645833333332</v>
      </c>
      <c r="S474" s="118">
        <v>28.728333333333335</v>
      </c>
      <c r="T474" s="118">
        <v>336.56075578000002</v>
      </c>
      <c r="U474" s="118">
        <v>366.09444833333333</v>
      </c>
      <c r="V474" s="118">
        <v>0</v>
      </c>
      <c r="W474" s="118">
        <f t="shared" si="30"/>
        <v>239407.99867717337</v>
      </c>
      <c r="X474" s="118">
        <v>333464.40666666662</v>
      </c>
      <c r="Y474" s="133">
        <f t="shared" si="31"/>
        <v>572872.40534384002</v>
      </c>
    </row>
    <row r="475" spans="1:25" s="115" customFormat="1" ht="13" x14ac:dyDescent="0.3">
      <c r="A475" s="115">
        <v>470</v>
      </c>
      <c r="B475" s="115" t="s">
        <v>43</v>
      </c>
      <c r="C475" s="132">
        <v>104624.72695519823</v>
      </c>
      <c r="D475" s="118">
        <v>57177.208661922596</v>
      </c>
      <c r="E475" s="118">
        <v>68216.7</v>
      </c>
      <c r="F475" s="118">
        <v>20763.123333333337</v>
      </c>
      <c r="G475" s="118">
        <v>25.045833333333334</v>
      </c>
      <c r="H475" s="118">
        <v>371.81299074499998</v>
      </c>
      <c r="I475" s="118">
        <v>317.95685266666669</v>
      </c>
      <c r="J475" s="118">
        <v>0</v>
      </c>
      <c r="K475" s="118">
        <f t="shared" si="28"/>
        <v>251496.57462719918</v>
      </c>
      <c r="L475" s="118">
        <v>346143.95166666672</v>
      </c>
      <c r="M475" s="118">
        <f t="shared" si="29"/>
        <v>597640.52629386587</v>
      </c>
      <c r="N475" s="132">
        <v>65810.899361864998</v>
      </c>
      <c r="O475" s="118">
        <v>57360.213233333336</v>
      </c>
      <c r="P475" s="118">
        <v>40367.880000000005</v>
      </c>
      <c r="Q475" s="118">
        <v>68216.7</v>
      </c>
      <c r="R475" s="118">
        <v>20763.123333333337</v>
      </c>
      <c r="S475" s="118">
        <v>25.045833333333334</v>
      </c>
      <c r="T475" s="118">
        <v>371.81299074499998</v>
      </c>
      <c r="U475" s="118">
        <v>317.95685266666669</v>
      </c>
      <c r="V475" s="118">
        <v>0</v>
      </c>
      <c r="W475" s="118">
        <f t="shared" si="30"/>
        <v>253233.63160527669</v>
      </c>
      <c r="X475" s="118">
        <v>346143.95166666672</v>
      </c>
      <c r="Y475" s="133">
        <f t="shared" si="31"/>
        <v>599377.58327194338</v>
      </c>
    </row>
    <row r="476" spans="1:25" s="115" customFormat="1" ht="13" x14ac:dyDescent="0.3">
      <c r="A476" s="115">
        <v>471</v>
      </c>
      <c r="B476" s="115" t="s">
        <v>43</v>
      </c>
      <c r="C476" s="132">
        <v>423286.83853915147</v>
      </c>
      <c r="D476" s="118">
        <v>147453.60471072362</v>
      </c>
      <c r="E476" s="118">
        <v>108373.00427999998</v>
      </c>
      <c r="F476" s="118">
        <v>82663.5</v>
      </c>
      <c r="G476" s="118">
        <v>118.94250000000001</v>
      </c>
      <c r="H476" s="118">
        <v>1443.6798118500001</v>
      </c>
      <c r="I476" s="118">
        <v>1219.9306723333332</v>
      </c>
      <c r="J476" s="118">
        <v>0</v>
      </c>
      <c r="K476" s="118">
        <f t="shared" si="28"/>
        <v>764559.5005140584</v>
      </c>
      <c r="L476" s="118">
        <v>1378149.3524999998</v>
      </c>
      <c r="M476" s="118">
        <f t="shared" si="29"/>
        <v>2142708.8530140584</v>
      </c>
      <c r="N476" s="132">
        <v>255531.32669744993</v>
      </c>
      <c r="O476" s="118">
        <v>232789.13005833328</v>
      </c>
      <c r="P476" s="118">
        <v>98850.73576000001</v>
      </c>
      <c r="Q476" s="118">
        <v>108373.00427999998</v>
      </c>
      <c r="R476" s="118">
        <v>82663.5</v>
      </c>
      <c r="S476" s="118">
        <v>118.94250000000001</v>
      </c>
      <c r="T476" s="118">
        <v>1443.6798118500001</v>
      </c>
      <c r="U476" s="118">
        <v>1219.9306723333332</v>
      </c>
      <c r="V476" s="118">
        <v>0</v>
      </c>
      <c r="W476" s="118">
        <f t="shared" si="30"/>
        <v>780990.24977996654</v>
      </c>
      <c r="X476" s="118">
        <v>1378149.3524999998</v>
      </c>
      <c r="Y476" s="133">
        <f t="shared" si="31"/>
        <v>2159139.6022799662</v>
      </c>
    </row>
    <row r="477" spans="1:25" s="115" customFormat="1" ht="13" x14ac:dyDescent="0.3">
      <c r="A477" s="115">
        <v>472</v>
      </c>
      <c r="B477" s="115" t="s">
        <v>43</v>
      </c>
      <c r="C477" s="132">
        <v>255506.22930738702</v>
      </c>
      <c r="D477" s="118">
        <v>134100.76314260054</v>
      </c>
      <c r="E477" s="118">
        <v>107397.26</v>
      </c>
      <c r="F477" s="118">
        <v>44312.970833333333</v>
      </c>
      <c r="G477" s="118">
        <v>57.840833333333336</v>
      </c>
      <c r="H477" s="118">
        <v>691.61928658500017</v>
      </c>
      <c r="I477" s="118">
        <v>924.39995333333343</v>
      </c>
      <c r="J477" s="118">
        <v>0</v>
      </c>
      <c r="K477" s="118">
        <f t="shared" si="28"/>
        <v>542991.08335657255</v>
      </c>
      <c r="L477" s="118">
        <v>709769.95250000001</v>
      </c>
      <c r="M477" s="118">
        <f t="shared" si="29"/>
        <v>1252761.0358565724</v>
      </c>
      <c r="N477" s="132">
        <v>122416.613725545</v>
      </c>
      <c r="O477" s="118">
        <v>142663.92775833336</v>
      </c>
      <c r="P477" s="118">
        <v>96631.92</v>
      </c>
      <c r="Q477" s="118">
        <v>107397.26</v>
      </c>
      <c r="R477" s="118">
        <v>44312.970833333333</v>
      </c>
      <c r="S477" s="118">
        <v>57.840833333333336</v>
      </c>
      <c r="T477" s="118">
        <v>691.61928658500017</v>
      </c>
      <c r="U477" s="118">
        <v>924.39995333333343</v>
      </c>
      <c r="V477" s="118">
        <v>0</v>
      </c>
      <c r="W477" s="118">
        <f t="shared" si="30"/>
        <v>515096.55239046336</v>
      </c>
      <c r="X477" s="118">
        <v>709769.95250000001</v>
      </c>
      <c r="Y477" s="133">
        <f t="shared" si="31"/>
        <v>1224866.5048904633</v>
      </c>
    </row>
    <row r="478" spans="1:25" s="115" customFormat="1" ht="13" x14ac:dyDescent="0.3">
      <c r="A478" s="115">
        <v>473</v>
      </c>
      <c r="B478" s="115" t="s">
        <v>43</v>
      </c>
      <c r="C478" s="132">
        <v>281616.03840830276</v>
      </c>
      <c r="D478" s="118">
        <v>113417.19602894719</v>
      </c>
      <c r="E478" s="118">
        <v>95855.7</v>
      </c>
      <c r="F478" s="118">
        <v>49885</v>
      </c>
      <c r="G478" s="118">
        <v>66.962500000000006</v>
      </c>
      <c r="H478" s="118">
        <v>830.88530669999989</v>
      </c>
      <c r="I478" s="118">
        <v>819.18876399999999</v>
      </c>
      <c r="J478" s="118">
        <v>0</v>
      </c>
      <c r="K478" s="118">
        <f t="shared" si="28"/>
        <v>542490.97100795002</v>
      </c>
      <c r="L478" s="118">
        <v>818228.6691666668</v>
      </c>
      <c r="M478" s="118">
        <f t="shared" si="29"/>
        <v>1360719.6401746168</v>
      </c>
      <c r="N478" s="132">
        <v>147066.69928589999</v>
      </c>
      <c r="O478" s="118">
        <v>156423.69645833332</v>
      </c>
      <c r="P478" s="118">
        <v>79062.48</v>
      </c>
      <c r="Q478" s="118">
        <v>95855.7</v>
      </c>
      <c r="R478" s="118">
        <v>49885</v>
      </c>
      <c r="S478" s="118">
        <v>66.962500000000006</v>
      </c>
      <c r="T478" s="118">
        <v>830.88530669999989</v>
      </c>
      <c r="U478" s="118">
        <v>819.18876399999999</v>
      </c>
      <c r="V478" s="118">
        <v>0</v>
      </c>
      <c r="W478" s="118">
        <f t="shared" si="30"/>
        <v>530010.61231493333</v>
      </c>
      <c r="X478" s="118">
        <v>818228.6691666668</v>
      </c>
      <c r="Y478" s="133">
        <f t="shared" si="31"/>
        <v>1348239.2814816001</v>
      </c>
    </row>
    <row r="479" spans="1:25" s="115" customFormat="1" ht="13" x14ac:dyDescent="0.3">
      <c r="A479" s="115">
        <v>474</v>
      </c>
      <c r="B479" s="115" t="s">
        <v>43</v>
      </c>
      <c r="C479" s="132">
        <v>95969.897989004923</v>
      </c>
      <c r="D479" s="118">
        <v>92473.897151336758</v>
      </c>
      <c r="E479" s="118">
        <v>88236.300000000032</v>
      </c>
      <c r="F479" s="118">
        <v>17032.08666666667</v>
      </c>
      <c r="G479" s="118">
        <v>27.845000000000002</v>
      </c>
      <c r="H479" s="118">
        <v>314.56693801</v>
      </c>
      <c r="I479" s="118">
        <v>456.77822133333331</v>
      </c>
      <c r="J479" s="118">
        <v>0</v>
      </c>
      <c r="K479" s="118">
        <f t="shared" si="28"/>
        <v>294511.3719663517</v>
      </c>
      <c r="L479" s="118">
        <v>290316.20250000001</v>
      </c>
      <c r="M479" s="118">
        <f t="shared" si="29"/>
        <v>584827.57446635165</v>
      </c>
      <c r="N479" s="132">
        <v>55678.34802777</v>
      </c>
      <c r="O479" s="118">
        <v>52931.456491666671</v>
      </c>
      <c r="P479" s="118">
        <v>68395.319999999978</v>
      </c>
      <c r="Q479" s="118">
        <v>88236.300000000032</v>
      </c>
      <c r="R479" s="118">
        <v>17032.08666666667</v>
      </c>
      <c r="S479" s="118">
        <v>27.845000000000002</v>
      </c>
      <c r="T479" s="118">
        <v>314.56693801</v>
      </c>
      <c r="U479" s="118">
        <v>456.77822133333331</v>
      </c>
      <c r="V479" s="118">
        <v>0</v>
      </c>
      <c r="W479" s="118">
        <f t="shared" si="30"/>
        <v>283072.70134544664</v>
      </c>
      <c r="X479" s="118">
        <v>290316.20250000001</v>
      </c>
      <c r="Y479" s="133">
        <f t="shared" si="31"/>
        <v>573388.90384544665</v>
      </c>
    </row>
    <row r="480" spans="1:25" s="115" customFormat="1" ht="13" x14ac:dyDescent="0.3">
      <c r="A480" s="115">
        <v>475</v>
      </c>
      <c r="B480" s="115" t="s">
        <v>43</v>
      </c>
      <c r="C480" s="132">
        <v>72970.530566085567</v>
      </c>
      <c r="D480" s="118">
        <v>32580.396928368606</v>
      </c>
      <c r="E480" s="118">
        <v>20461.004624999998</v>
      </c>
      <c r="F480" s="118">
        <v>14719.92083333333</v>
      </c>
      <c r="G480" s="118">
        <v>18.780833333333337</v>
      </c>
      <c r="H480" s="118">
        <v>261.55174154499997</v>
      </c>
      <c r="I480" s="118">
        <v>218.47757366666667</v>
      </c>
      <c r="J480" s="118">
        <v>0</v>
      </c>
      <c r="K480" s="118">
        <f t="shared" si="28"/>
        <v>141230.66310133249</v>
      </c>
      <c r="L480" s="118">
        <v>244289.90583333329</v>
      </c>
      <c r="M480" s="118">
        <f t="shared" si="29"/>
        <v>385520.56893466576</v>
      </c>
      <c r="N480" s="132">
        <v>46294.658253464993</v>
      </c>
      <c r="O480" s="118">
        <v>39979.257925000005</v>
      </c>
      <c r="P480" s="118">
        <v>22463.783999999996</v>
      </c>
      <c r="Q480" s="118">
        <v>20461.004624999998</v>
      </c>
      <c r="R480" s="118">
        <v>14719.92083333333</v>
      </c>
      <c r="S480" s="118">
        <v>18.780833333333337</v>
      </c>
      <c r="T480" s="118">
        <v>261.55174154499997</v>
      </c>
      <c r="U480" s="118">
        <v>218.47757366666667</v>
      </c>
      <c r="V480" s="118">
        <v>0</v>
      </c>
      <c r="W480" s="118">
        <f t="shared" si="30"/>
        <v>144417.43578534332</v>
      </c>
      <c r="X480" s="118">
        <v>244289.90583333329</v>
      </c>
      <c r="Y480" s="133">
        <f t="shared" si="31"/>
        <v>388707.34161867661</v>
      </c>
    </row>
    <row r="481" spans="1:25" s="115" customFormat="1" ht="13" x14ac:dyDescent="0.3">
      <c r="A481" s="115">
        <v>476</v>
      </c>
      <c r="B481" s="115" t="s">
        <v>43</v>
      </c>
      <c r="C481" s="132">
        <v>82220.142181055635</v>
      </c>
      <c r="D481" s="118">
        <v>33129.001682419359</v>
      </c>
      <c r="E481" s="118">
        <v>49139.95579066666</v>
      </c>
      <c r="F481" s="118">
        <v>17498.114999999998</v>
      </c>
      <c r="G481" s="118">
        <v>18.629166666666666</v>
      </c>
      <c r="H481" s="118">
        <v>325.22184577000002</v>
      </c>
      <c r="I481" s="118">
        <v>273.99663099999998</v>
      </c>
      <c r="J481" s="118">
        <v>0</v>
      </c>
      <c r="K481" s="118">
        <f t="shared" si="28"/>
        <v>182605.06229757829</v>
      </c>
      <c r="L481" s="118">
        <v>292930.8041666667</v>
      </c>
      <c r="M481" s="118">
        <f t="shared" si="29"/>
        <v>475535.86646424502</v>
      </c>
      <c r="N481" s="132">
        <v>57564.266701289998</v>
      </c>
      <c r="O481" s="118">
        <v>44682.644825000003</v>
      </c>
      <c r="P481" s="118">
        <v>22199.830277333331</v>
      </c>
      <c r="Q481" s="118">
        <v>49139.95579066666</v>
      </c>
      <c r="R481" s="118">
        <v>17498.114999999998</v>
      </c>
      <c r="S481" s="118">
        <v>18.629166666666666</v>
      </c>
      <c r="T481" s="118">
        <v>325.22184577000002</v>
      </c>
      <c r="U481" s="118">
        <v>273.99663099999998</v>
      </c>
      <c r="V481" s="118">
        <v>0</v>
      </c>
      <c r="W481" s="118">
        <f t="shared" si="30"/>
        <v>191702.66023772664</v>
      </c>
      <c r="X481" s="118">
        <v>292930.8041666667</v>
      </c>
      <c r="Y481" s="133">
        <f t="shared" si="31"/>
        <v>484633.46440439334</v>
      </c>
    </row>
    <row r="482" spans="1:25" s="115" customFormat="1" ht="13" x14ac:dyDescent="0.3">
      <c r="A482" s="115">
        <v>477</v>
      </c>
      <c r="B482" s="115" t="s">
        <v>43</v>
      </c>
      <c r="C482" s="132">
        <v>96891.002936455639</v>
      </c>
      <c r="D482" s="118">
        <v>55398.160352552695</v>
      </c>
      <c r="E482" s="118">
        <v>68039.412000000011</v>
      </c>
      <c r="F482" s="118">
        <v>16044.259166666665</v>
      </c>
      <c r="G482" s="118">
        <v>19.671666666666667</v>
      </c>
      <c r="H482" s="118">
        <v>267.23727041000001</v>
      </c>
      <c r="I482" s="118">
        <v>295.90122066666669</v>
      </c>
      <c r="J482" s="118">
        <v>0</v>
      </c>
      <c r="K482" s="118">
        <f t="shared" si="28"/>
        <v>236955.64461341835</v>
      </c>
      <c r="L482" s="118">
        <v>259663.82500000004</v>
      </c>
      <c r="M482" s="118">
        <f t="shared" si="29"/>
        <v>496619.46961341839</v>
      </c>
      <c r="N482" s="132">
        <v>47300.996862569998</v>
      </c>
      <c r="O482" s="118">
        <v>54040.561883333343</v>
      </c>
      <c r="P482" s="118">
        <v>40119.676800000008</v>
      </c>
      <c r="Q482" s="118">
        <v>68039.412000000011</v>
      </c>
      <c r="R482" s="118">
        <v>16044.259166666665</v>
      </c>
      <c r="S482" s="118">
        <v>19.671666666666667</v>
      </c>
      <c r="T482" s="118">
        <v>267.23727041000001</v>
      </c>
      <c r="U482" s="118">
        <v>295.90122066666669</v>
      </c>
      <c r="V482" s="118">
        <v>0</v>
      </c>
      <c r="W482" s="118">
        <f t="shared" si="30"/>
        <v>226127.71687031336</v>
      </c>
      <c r="X482" s="118">
        <v>259663.82500000004</v>
      </c>
      <c r="Y482" s="133">
        <f t="shared" si="31"/>
        <v>485791.54187031341</v>
      </c>
    </row>
    <row r="483" spans="1:25" s="115" customFormat="1" ht="13" x14ac:dyDescent="0.3">
      <c r="A483" s="115">
        <v>478</v>
      </c>
      <c r="B483" s="115" t="s">
        <v>43</v>
      </c>
      <c r="C483" s="132">
        <v>125693.75116556727</v>
      </c>
      <c r="D483" s="118">
        <v>47880.249001820244</v>
      </c>
      <c r="E483" s="118">
        <v>60264.66</v>
      </c>
      <c r="F483" s="118">
        <v>23915.049166666664</v>
      </c>
      <c r="G483" s="118">
        <v>32.943333333333335</v>
      </c>
      <c r="H483" s="118">
        <v>419.80376026499994</v>
      </c>
      <c r="I483" s="118">
        <v>374.49756666666673</v>
      </c>
      <c r="J483" s="118">
        <v>0</v>
      </c>
      <c r="K483" s="118">
        <f t="shared" si="28"/>
        <v>258580.95399431916</v>
      </c>
      <c r="L483" s="118">
        <v>398578.81000000006</v>
      </c>
      <c r="M483" s="118">
        <f t="shared" si="29"/>
        <v>657159.76399431925</v>
      </c>
      <c r="N483" s="132">
        <v>74305.265566904985</v>
      </c>
      <c r="O483" s="118">
        <v>69232.192891666666</v>
      </c>
      <c r="P483" s="118">
        <v>32628.960000000003</v>
      </c>
      <c r="Q483" s="118">
        <v>60264.66</v>
      </c>
      <c r="R483" s="118">
        <v>23915.049166666664</v>
      </c>
      <c r="S483" s="118">
        <v>32.943333333333335</v>
      </c>
      <c r="T483" s="118">
        <v>419.80376026499994</v>
      </c>
      <c r="U483" s="118">
        <v>374.49756666666673</v>
      </c>
      <c r="V483" s="118">
        <v>0</v>
      </c>
      <c r="W483" s="118">
        <f t="shared" si="30"/>
        <v>261173.37228550328</v>
      </c>
      <c r="X483" s="118">
        <v>398578.81000000006</v>
      </c>
      <c r="Y483" s="133">
        <f t="shared" si="31"/>
        <v>659752.18228550337</v>
      </c>
    </row>
    <row r="484" spans="1:25" s="115" customFormat="1" ht="13" x14ac:dyDescent="0.3">
      <c r="A484" s="115">
        <v>479</v>
      </c>
      <c r="B484" s="115" t="s">
        <v>43</v>
      </c>
      <c r="C484" s="132">
        <v>21086.070936580985</v>
      </c>
      <c r="D484" s="118">
        <v>10959.171414544015</v>
      </c>
      <c r="E484" s="118">
        <v>26504.35999999999</v>
      </c>
      <c r="F484" s="118">
        <v>4211.1641666666665</v>
      </c>
      <c r="G484" s="118">
        <v>5.6950000000000012</v>
      </c>
      <c r="H484" s="118">
        <v>77.123227349999993</v>
      </c>
      <c r="I484" s="118">
        <v>65.449586999999994</v>
      </c>
      <c r="J484" s="118">
        <v>0</v>
      </c>
      <c r="K484" s="118">
        <f t="shared" si="28"/>
        <v>62909.034332141666</v>
      </c>
      <c r="L484" s="118">
        <v>71371.145833333314</v>
      </c>
      <c r="M484" s="118">
        <f t="shared" si="29"/>
        <v>134280.18016547497</v>
      </c>
      <c r="N484" s="132">
        <v>13650.811240949997</v>
      </c>
      <c r="O484" s="118">
        <v>11534.258083333332</v>
      </c>
      <c r="P484" s="118">
        <v>7673.847999999999</v>
      </c>
      <c r="Q484" s="118">
        <v>26504.35999999999</v>
      </c>
      <c r="R484" s="118">
        <v>4211.1641666666665</v>
      </c>
      <c r="S484" s="118">
        <v>5.6950000000000012</v>
      </c>
      <c r="T484" s="118">
        <v>77.123227349999993</v>
      </c>
      <c r="U484" s="118">
        <v>65.449586999999994</v>
      </c>
      <c r="V484" s="118">
        <v>0</v>
      </c>
      <c r="W484" s="118">
        <f t="shared" si="30"/>
        <v>63722.709305299992</v>
      </c>
      <c r="X484" s="118">
        <v>71371.145833333314</v>
      </c>
      <c r="Y484" s="133">
        <f t="shared" si="31"/>
        <v>135093.85513863331</v>
      </c>
    </row>
    <row r="485" spans="1:25" s="115" customFormat="1" ht="13" x14ac:dyDescent="0.3">
      <c r="A485" s="115">
        <v>480</v>
      </c>
      <c r="B485" s="115" t="s">
        <v>43</v>
      </c>
      <c r="C485" s="132">
        <v>148346.80448317854</v>
      </c>
      <c r="D485" s="118">
        <v>55750.415364575638</v>
      </c>
      <c r="E485" s="118">
        <v>66511.739999999991</v>
      </c>
      <c r="F485" s="118">
        <v>26588.850833333334</v>
      </c>
      <c r="G485" s="118">
        <v>38.459166666666668</v>
      </c>
      <c r="H485" s="118">
        <v>443.29333310500004</v>
      </c>
      <c r="I485" s="118">
        <v>422.15865100000002</v>
      </c>
      <c r="J485" s="118">
        <v>0</v>
      </c>
      <c r="K485" s="118">
        <f t="shared" si="28"/>
        <v>298101.72183185915</v>
      </c>
      <c r="L485" s="118">
        <v>438580.46500000003</v>
      </c>
      <c r="M485" s="118">
        <f t="shared" si="29"/>
        <v>736682.18683185917</v>
      </c>
      <c r="N485" s="132">
        <v>78462.919959584993</v>
      </c>
      <c r="O485" s="118">
        <v>82332.31736666667</v>
      </c>
      <c r="P485" s="118">
        <v>38485.439999999995</v>
      </c>
      <c r="Q485" s="118">
        <v>66511.739999999991</v>
      </c>
      <c r="R485" s="118">
        <v>26588.850833333334</v>
      </c>
      <c r="S485" s="118">
        <v>38.459166666666668</v>
      </c>
      <c r="T485" s="118">
        <v>443.29333310500004</v>
      </c>
      <c r="U485" s="118">
        <v>422.15865100000002</v>
      </c>
      <c r="V485" s="118">
        <v>0</v>
      </c>
      <c r="W485" s="118">
        <f t="shared" si="30"/>
        <v>293285.17931035662</v>
      </c>
      <c r="X485" s="118">
        <v>438580.46500000003</v>
      </c>
      <c r="Y485" s="133">
        <f t="shared" si="31"/>
        <v>731865.64431035658</v>
      </c>
    </row>
    <row r="486" spans="1:25" s="115" customFormat="1" ht="13" x14ac:dyDescent="0.3">
      <c r="A486" s="115">
        <v>481</v>
      </c>
      <c r="B486" s="115" t="s">
        <v>43</v>
      </c>
      <c r="C486" s="132">
        <v>67811.125757118309</v>
      </c>
      <c r="D486" s="118">
        <v>25508.219083248361</v>
      </c>
      <c r="E486" s="118">
        <v>43346.012385000002</v>
      </c>
      <c r="F486" s="118">
        <v>13552.299999999997</v>
      </c>
      <c r="G486" s="118">
        <v>16.297500000000003</v>
      </c>
      <c r="H486" s="118">
        <v>246.92044083999994</v>
      </c>
      <c r="I486" s="118">
        <v>219.35514233333336</v>
      </c>
      <c r="J486" s="118">
        <v>0</v>
      </c>
      <c r="K486" s="118">
        <f t="shared" si="28"/>
        <v>150700.23030853999</v>
      </c>
      <c r="L486" s="118">
        <v>227470.86583333332</v>
      </c>
      <c r="M486" s="118">
        <f t="shared" si="29"/>
        <v>378171.09614187328</v>
      </c>
      <c r="N486" s="132">
        <v>43704.918028679996</v>
      </c>
      <c r="O486" s="118">
        <v>37106.408516666663</v>
      </c>
      <c r="P486" s="118">
        <v>17130.936060000004</v>
      </c>
      <c r="Q486" s="118">
        <v>43346.012385000002</v>
      </c>
      <c r="R486" s="118">
        <v>13552.299999999997</v>
      </c>
      <c r="S486" s="118">
        <v>16.297500000000003</v>
      </c>
      <c r="T486" s="118">
        <v>246.92044083999994</v>
      </c>
      <c r="U486" s="118">
        <v>219.35514233333336</v>
      </c>
      <c r="V486" s="118">
        <v>0</v>
      </c>
      <c r="W486" s="118">
        <f t="shared" si="30"/>
        <v>155323.14807351999</v>
      </c>
      <c r="X486" s="118">
        <v>227470.86583333332</v>
      </c>
      <c r="Y486" s="133">
        <f t="shared" si="31"/>
        <v>382794.01390685327</v>
      </c>
    </row>
    <row r="487" spans="1:25" s="115" customFormat="1" ht="13" x14ac:dyDescent="0.3">
      <c r="A487" s="115">
        <v>482</v>
      </c>
      <c r="B487" s="115" t="s">
        <v>43</v>
      </c>
      <c r="C487" s="132">
        <v>3225.6159740496478</v>
      </c>
      <c r="D487" s="118">
        <v>238980.8414617962</v>
      </c>
      <c r="E487" s="118">
        <v>96018.744542666696</v>
      </c>
      <c r="F487" s="118">
        <v>4076.0250000000001</v>
      </c>
      <c r="G487" s="118">
        <v>0</v>
      </c>
      <c r="H487" s="118">
        <v>58.694335615</v>
      </c>
      <c r="I487" s="118">
        <v>566.73160466666661</v>
      </c>
      <c r="J487" s="118">
        <v>0</v>
      </c>
      <c r="K487" s="118">
        <f t="shared" si="28"/>
        <v>342926.65291879419</v>
      </c>
      <c r="L487" s="118">
        <v>70077.354999999996</v>
      </c>
      <c r="M487" s="118">
        <f t="shared" si="29"/>
        <v>413004.00791879417</v>
      </c>
      <c r="N487" s="132">
        <v>10388.897403854999</v>
      </c>
      <c r="O487" s="118">
        <v>1204.5767833333334</v>
      </c>
      <c r="P487" s="118">
        <v>184927.45755866668</v>
      </c>
      <c r="Q487" s="118">
        <v>96018.744542666696</v>
      </c>
      <c r="R487" s="118">
        <v>4076.0250000000001</v>
      </c>
      <c r="S487" s="118">
        <v>0</v>
      </c>
      <c r="T487" s="118">
        <v>58.694335615</v>
      </c>
      <c r="U487" s="118">
        <v>566.73160466666661</v>
      </c>
      <c r="V487" s="118">
        <v>0</v>
      </c>
      <c r="W487" s="118">
        <f t="shared" si="30"/>
        <v>297241.12722880341</v>
      </c>
      <c r="X487" s="118">
        <v>70077.354999999996</v>
      </c>
      <c r="Y487" s="133">
        <f t="shared" si="31"/>
        <v>367318.48222880339</v>
      </c>
    </row>
    <row r="488" spans="1:25" s="115" customFormat="1" ht="13" x14ac:dyDescent="0.3">
      <c r="A488" s="115">
        <v>483</v>
      </c>
      <c r="B488" s="115" t="s">
        <v>43</v>
      </c>
      <c r="C488" s="132">
        <v>109130.63085841584</v>
      </c>
      <c r="D488" s="118">
        <v>47851.738140763329</v>
      </c>
      <c r="E488" s="118">
        <v>60661.575995333318</v>
      </c>
      <c r="F488" s="118">
        <v>21976.122499999998</v>
      </c>
      <c r="G488" s="118">
        <v>26.708333333333332</v>
      </c>
      <c r="H488" s="118">
        <v>383.42184961499999</v>
      </c>
      <c r="I488" s="118">
        <v>525.04707766666672</v>
      </c>
      <c r="J488" s="118">
        <v>0</v>
      </c>
      <c r="K488" s="118">
        <f t="shared" si="28"/>
        <v>240555.2447551275</v>
      </c>
      <c r="L488" s="118">
        <v>358874.73666666675</v>
      </c>
      <c r="M488" s="118">
        <f t="shared" si="29"/>
        <v>599429.98142179428</v>
      </c>
      <c r="N488" s="132">
        <v>67865.667381855004</v>
      </c>
      <c r="O488" s="118">
        <v>59883.139916666667</v>
      </c>
      <c r="P488" s="118">
        <v>33001.058738666667</v>
      </c>
      <c r="Q488" s="118">
        <v>60661.575995333318</v>
      </c>
      <c r="R488" s="118">
        <v>21976.122499999998</v>
      </c>
      <c r="S488" s="118">
        <v>26.708333333333332</v>
      </c>
      <c r="T488" s="118">
        <v>383.42184961499999</v>
      </c>
      <c r="U488" s="118">
        <v>525.04707766666672</v>
      </c>
      <c r="V488" s="118">
        <v>0</v>
      </c>
      <c r="W488" s="118">
        <f t="shared" si="30"/>
        <v>244322.74179313667</v>
      </c>
      <c r="X488" s="118">
        <v>358874.73666666675</v>
      </c>
      <c r="Y488" s="133">
        <f t="shared" si="31"/>
        <v>603197.47845980339</v>
      </c>
    </row>
    <row r="489" spans="1:25" s="115" customFormat="1" ht="13" x14ac:dyDescent="0.3">
      <c r="A489" s="115">
        <v>484</v>
      </c>
      <c r="B489" s="115" t="s">
        <v>43</v>
      </c>
      <c r="C489" s="132">
        <v>854779.09829424287</v>
      </c>
      <c r="D489" s="118">
        <v>297114.32935554872</v>
      </c>
      <c r="E489" s="118">
        <v>151091.16666666666</v>
      </c>
      <c r="F489" s="118">
        <v>173845.00166666668</v>
      </c>
      <c r="G489" s="118">
        <v>207.55166666666665</v>
      </c>
      <c r="H489" s="118">
        <v>3203.3955097500002</v>
      </c>
      <c r="I489" s="118">
        <v>2860.7503080000001</v>
      </c>
      <c r="J489" s="118">
        <v>0</v>
      </c>
      <c r="K489" s="118">
        <f t="shared" si="28"/>
        <v>1483101.2934675417</v>
      </c>
      <c r="L489" s="118">
        <v>2914239.6283333334</v>
      </c>
      <c r="M489" s="118">
        <f t="shared" si="29"/>
        <v>4397340.9218008751</v>
      </c>
      <c r="N489" s="132">
        <v>567001.00522575004</v>
      </c>
      <c r="O489" s="118">
        <v>466652.06560000003</v>
      </c>
      <c r="P489" s="118">
        <v>195990.66666666666</v>
      </c>
      <c r="Q489" s="118">
        <v>151091.16666666666</v>
      </c>
      <c r="R489" s="118">
        <v>173845.00166666668</v>
      </c>
      <c r="S489" s="118">
        <v>207.55166666666665</v>
      </c>
      <c r="T489" s="118">
        <v>3203.3955097500002</v>
      </c>
      <c r="U489" s="118">
        <v>2860.7503080000001</v>
      </c>
      <c r="V489" s="118">
        <v>0</v>
      </c>
      <c r="W489" s="118">
        <f t="shared" si="30"/>
        <v>1560851.6033101669</v>
      </c>
      <c r="X489" s="118">
        <v>2914239.6283333334</v>
      </c>
      <c r="Y489" s="133">
        <f t="shared" si="31"/>
        <v>4475091.2316434998</v>
      </c>
    </row>
    <row r="490" spans="1:25" s="115" customFormat="1" ht="13" x14ac:dyDescent="0.3">
      <c r="A490" s="115">
        <v>485</v>
      </c>
      <c r="B490" s="115" t="s">
        <v>43</v>
      </c>
      <c r="C490" s="132">
        <v>444561.58960770414</v>
      </c>
      <c r="D490" s="118">
        <v>211160.74120829577</v>
      </c>
      <c r="E490" s="118">
        <v>129288.5</v>
      </c>
      <c r="F490" s="118">
        <v>92442.575000000012</v>
      </c>
      <c r="G490" s="118">
        <v>122.97500000000001</v>
      </c>
      <c r="H490" s="118">
        <v>1619.5696811999996</v>
      </c>
      <c r="I490" s="118">
        <v>1523.5075400000003</v>
      </c>
      <c r="J490" s="118">
        <v>0</v>
      </c>
      <c r="K490" s="118">
        <f t="shared" si="28"/>
        <v>880719.45803719992</v>
      </c>
      <c r="L490" s="118">
        <v>1532357.905833333</v>
      </c>
      <c r="M490" s="118">
        <f t="shared" si="29"/>
        <v>2413077.3638705332</v>
      </c>
      <c r="N490" s="132">
        <v>286663.83357239998</v>
      </c>
      <c r="O490" s="118">
        <v>243255.73537500005</v>
      </c>
      <c r="P490" s="118">
        <v>146412</v>
      </c>
      <c r="Q490" s="118">
        <v>129288.5</v>
      </c>
      <c r="R490" s="118">
        <v>92442.575000000012</v>
      </c>
      <c r="S490" s="118">
        <v>122.97500000000001</v>
      </c>
      <c r="T490" s="118">
        <v>1619.5696811999996</v>
      </c>
      <c r="U490" s="118">
        <v>1523.5075400000003</v>
      </c>
      <c r="V490" s="118">
        <v>0</v>
      </c>
      <c r="W490" s="118">
        <f t="shared" si="30"/>
        <v>901328.69616859988</v>
      </c>
      <c r="X490" s="118">
        <v>1532357.905833333</v>
      </c>
      <c r="Y490" s="133">
        <f t="shared" si="31"/>
        <v>2433686.6020019329</v>
      </c>
    </row>
    <row r="491" spans="1:25" s="115" customFormat="1" ht="13" x14ac:dyDescent="0.3">
      <c r="A491" s="115">
        <v>486</v>
      </c>
      <c r="B491" s="115" t="s">
        <v>43</v>
      </c>
      <c r="C491" s="132">
        <v>77642.176221728179</v>
      </c>
      <c r="D491" s="118">
        <v>29860.796650121832</v>
      </c>
      <c r="E491" s="118">
        <v>38901.855186666675</v>
      </c>
      <c r="F491" s="118">
        <v>16003.086666666668</v>
      </c>
      <c r="G491" s="118">
        <v>20.024999999999999</v>
      </c>
      <c r="H491" s="118">
        <v>290.46316941999999</v>
      </c>
      <c r="I491" s="118">
        <v>247.51189466666668</v>
      </c>
      <c r="J491" s="118">
        <v>0</v>
      </c>
      <c r="K491" s="118">
        <f t="shared" si="28"/>
        <v>162965.91478927003</v>
      </c>
      <c r="L491" s="118">
        <v>267220.14499999996</v>
      </c>
      <c r="M491" s="118">
        <f t="shared" si="29"/>
        <v>430186.05978926999</v>
      </c>
      <c r="N491" s="132">
        <v>51411.980987339986</v>
      </c>
      <c r="O491" s="118">
        <v>42393.521375000004</v>
      </c>
      <c r="P491" s="118">
        <v>20038.786833333339</v>
      </c>
      <c r="Q491" s="118">
        <v>38901.855186666675</v>
      </c>
      <c r="R491" s="118">
        <v>16003.086666666668</v>
      </c>
      <c r="S491" s="118">
        <v>20.024999999999999</v>
      </c>
      <c r="T491" s="118">
        <v>290.46316941999999</v>
      </c>
      <c r="U491" s="118">
        <v>247.51189466666668</v>
      </c>
      <c r="V491" s="118">
        <v>0</v>
      </c>
      <c r="W491" s="118">
        <f t="shared" si="30"/>
        <v>169307.23111309335</v>
      </c>
      <c r="X491" s="118">
        <v>267220.14499999996</v>
      </c>
      <c r="Y491" s="133">
        <f t="shared" si="31"/>
        <v>436527.37611309334</v>
      </c>
    </row>
    <row r="492" spans="1:25" s="115" customFormat="1" ht="13" x14ac:dyDescent="0.3">
      <c r="A492" s="115">
        <v>487</v>
      </c>
      <c r="B492" s="115" t="s">
        <v>43</v>
      </c>
      <c r="C492" s="132">
        <v>68259.895863372178</v>
      </c>
      <c r="D492" s="118">
        <v>39385.483918756981</v>
      </c>
      <c r="E492" s="118">
        <v>54129.135000000002</v>
      </c>
      <c r="F492" s="118">
        <v>17442.249999999996</v>
      </c>
      <c r="G492" s="118">
        <v>21.709166666666665</v>
      </c>
      <c r="H492" s="118">
        <v>341.90630435499997</v>
      </c>
      <c r="I492" s="118">
        <v>540.57444266666664</v>
      </c>
      <c r="J492" s="118">
        <v>0</v>
      </c>
      <c r="K492" s="118">
        <f t="shared" si="28"/>
        <v>180120.95469581752</v>
      </c>
      <c r="L492" s="118">
        <v>300002.55833333329</v>
      </c>
      <c r="M492" s="118">
        <f t="shared" si="29"/>
        <v>480123.51302915078</v>
      </c>
      <c r="N492" s="132">
        <v>60517.415870834979</v>
      </c>
      <c r="O492" s="118">
        <v>36237.51978333333</v>
      </c>
      <c r="P492" s="118">
        <v>26877.059999999998</v>
      </c>
      <c r="Q492" s="118">
        <v>54129.135000000002</v>
      </c>
      <c r="R492" s="118">
        <v>17442.249999999996</v>
      </c>
      <c r="S492" s="118">
        <v>21.709166666666665</v>
      </c>
      <c r="T492" s="118">
        <v>341.90630435499997</v>
      </c>
      <c r="U492" s="118">
        <v>540.57444266666664</v>
      </c>
      <c r="V492" s="118">
        <v>0</v>
      </c>
      <c r="W492" s="118">
        <f t="shared" si="30"/>
        <v>196107.57056785666</v>
      </c>
      <c r="X492" s="118">
        <v>300002.55833333329</v>
      </c>
      <c r="Y492" s="133">
        <f t="shared" si="31"/>
        <v>496110.12890118995</v>
      </c>
    </row>
    <row r="493" spans="1:25" s="115" customFormat="1" ht="13" x14ac:dyDescent="0.3">
      <c r="A493" s="115">
        <v>488</v>
      </c>
      <c r="B493" s="115" t="s">
        <v>43</v>
      </c>
      <c r="C493" s="132">
        <v>189170.34517014786</v>
      </c>
      <c r="D493" s="118">
        <v>85832.826085935449</v>
      </c>
      <c r="E493" s="118">
        <v>81513.300000000017</v>
      </c>
      <c r="F493" s="118">
        <v>39267.279166666667</v>
      </c>
      <c r="G493" s="118">
        <v>56.351666666666667</v>
      </c>
      <c r="H493" s="118">
        <v>707.28798530000006</v>
      </c>
      <c r="I493" s="118">
        <v>605.75398400000006</v>
      </c>
      <c r="J493" s="118">
        <v>0</v>
      </c>
      <c r="K493" s="118">
        <f t="shared" si="28"/>
        <v>397153.14405871672</v>
      </c>
      <c r="L493" s="118">
        <v>658710.63250000007</v>
      </c>
      <c r="M493" s="118">
        <f t="shared" si="29"/>
        <v>1055863.7765587168</v>
      </c>
      <c r="N493" s="132">
        <v>125189.97339809999</v>
      </c>
      <c r="O493" s="118">
        <v>103294.04949166666</v>
      </c>
      <c r="P493" s="118">
        <v>58983.119999999995</v>
      </c>
      <c r="Q493" s="118">
        <v>81513.300000000017</v>
      </c>
      <c r="R493" s="118">
        <v>39267.279166666667</v>
      </c>
      <c r="S493" s="118">
        <v>56.351666666666667</v>
      </c>
      <c r="T493" s="118">
        <v>707.28798530000006</v>
      </c>
      <c r="U493" s="118">
        <v>605.75398400000006</v>
      </c>
      <c r="V493" s="118">
        <v>0</v>
      </c>
      <c r="W493" s="118">
        <f t="shared" si="30"/>
        <v>409617.11569240002</v>
      </c>
      <c r="X493" s="118">
        <v>658710.63250000007</v>
      </c>
      <c r="Y493" s="133">
        <f t="shared" si="31"/>
        <v>1068327.7481924002</v>
      </c>
    </row>
    <row r="494" spans="1:25" s="115" customFormat="1" ht="13" x14ac:dyDescent="0.3">
      <c r="A494" s="115">
        <v>489</v>
      </c>
      <c r="B494" s="115" t="s">
        <v>43</v>
      </c>
      <c r="C494" s="132">
        <v>42357.712594516197</v>
      </c>
      <c r="D494" s="118">
        <v>14112.666738008802</v>
      </c>
      <c r="E494" s="118">
        <v>14749.075610666667</v>
      </c>
      <c r="F494" s="118">
        <v>8729.7999999999993</v>
      </c>
      <c r="G494" s="118">
        <v>10.686666666666666</v>
      </c>
      <c r="H494" s="118">
        <v>159.47094499000002</v>
      </c>
      <c r="I494" s="118">
        <v>123.12153956666667</v>
      </c>
      <c r="J494" s="118">
        <v>0</v>
      </c>
      <c r="K494" s="118">
        <f t="shared" si="28"/>
        <v>80242.534094414994</v>
      </c>
      <c r="L494" s="118">
        <v>146054.12166666664</v>
      </c>
      <c r="M494" s="118">
        <f t="shared" si="29"/>
        <v>226296.65576108164</v>
      </c>
      <c r="N494" s="132">
        <v>28226.357263230002</v>
      </c>
      <c r="O494" s="118">
        <v>23115.756516666672</v>
      </c>
      <c r="P494" s="118">
        <v>9230.1438049333319</v>
      </c>
      <c r="Q494" s="118">
        <v>14749.075610666667</v>
      </c>
      <c r="R494" s="118">
        <v>8729.7999999999993</v>
      </c>
      <c r="S494" s="118">
        <v>10.686666666666666</v>
      </c>
      <c r="T494" s="118">
        <v>159.47094499000002</v>
      </c>
      <c r="U494" s="118">
        <v>123.12153956666667</v>
      </c>
      <c r="V494" s="118">
        <v>0</v>
      </c>
      <c r="W494" s="118">
        <f t="shared" si="30"/>
        <v>84344.412346719997</v>
      </c>
      <c r="X494" s="118">
        <v>146054.12166666664</v>
      </c>
      <c r="Y494" s="133">
        <f t="shared" si="31"/>
        <v>230398.53401338664</v>
      </c>
    </row>
    <row r="495" spans="1:25" s="115" customFormat="1" ht="13" x14ac:dyDescent="0.3">
      <c r="A495" s="115">
        <v>490</v>
      </c>
      <c r="B495" s="115" t="s">
        <v>43</v>
      </c>
      <c r="C495" s="132">
        <v>2716.2290559626058</v>
      </c>
      <c r="D495" s="118">
        <v>4567.8124177598938</v>
      </c>
      <c r="E495" s="118">
        <v>11935.300363333334</v>
      </c>
      <c r="F495" s="118">
        <v>608.92333333333329</v>
      </c>
      <c r="G495" s="118">
        <v>0.30249999999999999</v>
      </c>
      <c r="H495" s="118">
        <v>11.251333187</v>
      </c>
      <c r="I495" s="118">
        <v>39.371626466666662</v>
      </c>
      <c r="J495" s="118">
        <v>0</v>
      </c>
      <c r="K495" s="118">
        <f t="shared" si="28"/>
        <v>19879.190630042835</v>
      </c>
      <c r="L495" s="118">
        <v>9980.3216666666667</v>
      </c>
      <c r="M495" s="118">
        <f t="shared" si="29"/>
        <v>29859.512296709501</v>
      </c>
      <c r="N495" s="132">
        <v>1991.4859740989996</v>
      </c>
      <c r="O495" s="118">
        <v>1470.0821500000002</v>
      </c>
      <c r="P495" s="118">
        <v>3424.8877086666666</v>
      </c>
      <c r="Q495" s="118">
        <v>11935.300363333334</v>
      </c>
      <c r="R495" s="118">
        <v>608.92333333333329</v>
      </c>
      <c r="S495" s="118">
        <v>0.30249999999999999</v>
      </c>
      <c r="T495" s="118">
        <v>11.251333187</v>
      </c>
      <c r="U495" s="118">
        <v>39.371626466666662</v>
      </c>
      <c r="V495" s="118">
        <v>0</v>
      </c>
      <c r="W495" s="118">
        <f t="shared" si="30"/>
        <v>19481.604989085998</v>
      </c>
      <c r="X495" s="118">
        <v>9980.3216666666667</v>
      </c>
      <c r="Y495" s="133">
        <f t="shared" si="31"/>
        <v>29461.926655752664</v>
      </c>
    </row>
    <row r="496" spans="1:25" s="115" customFormat="1" ht="13" x14ac:dyDescent="0.3">
      <c r="A496" s="115">
        <v>491</v>
      </c>
      <c r="B496" s="115" t="s">
        <v>43</v>
      </c>
      <c r="C496" s="132">
        <v>145375.03705092534</v>
      </c>
      <c r="D496" s="118">
        <v>54859.002632757991</v>
      </c>
      <c r="E496" s="118">
        <v>24959.714388000004</v>
      </c>
      <c r="F496" s="118">
        <v>32975.258333333339</v>
      </c>
      <c r="G496" s="118">
        <v>44.044999999999995</v>
      </c>
      <c r="H496" s="118">
        <v>571.36100522000004</v>
      </c>
      <c r="I496" s="118">
        <v>506.66203433333322</v>
      </c>
      <c r="J496" s="118">
        <v>0</v>
      </c>
      <c r="K496" s="118">
        <f t="shared" si="28"/>
        <v>259291.08044457002</v>
      </c>
      <c r="L496" s="118">
        <v>540386.22000000009</v>
      </c>
      <c r="M496" s="118">
        <f t="shared" si="29"/>
        <v>799677.30044457014</v>
      </c>
      <c r="N496" s="132">
        <v>101130.89792393999</v>
      </c>
      <c r="O496" s="118">
        <v>79048.070208333331</v>
      </c>
      <c r="P496" s="118">
        <v>36405.527395999998</v>
      </c>
      <c r="Q496" s="118">
        <v>24959.714388000004</v>
      </c>
      <c r="R496" s="118">
        <v>32975.258333333339</v>
      </c>
      <c r="S496" s="118">
        <v>44.044999999999995</v>
      </c>
      <c r="T496" s="118">
        <v>571.36100522000004</v>
      </c>
      <c r="U496" s="118">
        <v>506.66203433333322</v>
      </c>
      <c r="V496" s="118">
        <v>0</v>
      </c>
      <c r="W496" s="118">
        <f t="shared" si="30"/>
        <v>275641.53628915997</v>
      </c>
      <c r="X496" s="118">
        <v>540386.22000000009</v>
      </c>
      <c r="Y496" s="133">
        <f t="shared" si="31"/>
        <v>816027.75628916011</v>
      </c>
    </row>
    <row r="497" spans="1:25" s="115" customFormat="1" ht="13" x14ac:dyDescent="0.3">
      <c r="A497" s="115">
        <v>492</v>
      </c>
      <c r="B497" s="115" t="s">
        <v>43</v>
      </c>
      <c r="C497" s="132">
        <v>78342.420120332041</v>
      </c>
      <c r="D497" s="118">
        <v>29184.98913103879</v>
      </c>
      <c r="E497" s="118">
        <v>12084.778059666665</v>
      </c>
      <c r="F497" s="118">
        <v>17093.284166666668</v>
      </c>
      <c r="G497" s="118">
        <v>21.274166666666666</v>
      </c>
      <c r="H497" s="118">
        <v>311.32956344499991</v>
      </c>
      <c r="I497" s="118">
        <v>290.79619466666662</v>
      </c>
      <c r="J497" s="118">
        <v>0</v>
      </c>
      <c r="K497" s="118">
        <f t="shared" si="28"/>
        <v>137328.87140248253</v>
      </c>
      <c r="L497" s="118">
        <v>285518.47083333333</v>
      </c>
      <c r="M497" s="118">
        <f t="shared" si="29"/>
        <v>422847.34223581583</v>
      </c>
      <c r="N497" s="132">
        <v>55105.332729764988</v>
      </c>
      <c r="O497" s="118">
        <v>42558.028333333328</v>
      </c>
      <c r="P497" s="118">
        <v>19287.927222666669</v>
      </c>
      <c r="Q497" s="118">
        <v>12084.778059666665</v>
      </c>
      <c r="R497" s="118">
        <v>17093.284166666668</v>
      </c>
      <c r="S497" s="118">
        <v>21.274166666666666</v>
      </c>
      <c r="T497" s="118">
        <v>311.32956344499991</v>
      </c>
      <c r="U497" s="118">
        <v>290.79619466666662</v>
      </c>
      <c r="V497" s="118">
        <v>0</v>
      </c>
      <c r="W497" s="118">
        <f t="shared" si="30"/>
        <v>146752.75043687667</v>
      </c>
      <c r="X497" s="118">
        <v>285518.47083333333</v>
      </c>
      <c r="Y497" s="133">
        <f t="shared" si="31"/>
        <v>432271.22127020999</v>
      </c>
    </row>
    <row r="498" spans="1:25" s="115" customFormat="1" ht="13" x14ac:dyDescent="0.3">
      <c r="A498" s="115">
        <v>493</v>
      </c>
      <c r="B498" s="115" t="s">
        <v>43</v>
      </c>
      <c r="C498" s="132">
        <v>993208.22653983114</v>
      </c>
      <c r="D498" s="118">
        <v>374824.24487550231</v>
      </c>
      <c r="E498" s="118">
        <v>173512.19715866665</v>
      </c>
      <c r="F498" s="118">
        <v>217492.41416666665</v>
      </c>
      <c r="G498" s="118">
        <v>278.4016666666667</v>
      </c>
      <c r="H498" s="118">
        <v>4066.7406687999996</v>
      </c>
      <c r="I498" s="118">
        <v>3294.423299333333</v>
      </c>
      <c r="J498" s="118">
        <v>0</v>
      </c>
      <c r="K498" s="118">
        <f t="shared" si="28"/>
        <v>1766676.6483754665</v>
      </c>
      <c r="L498" s="118">
        <v>3693804.2800000007</v>
      </c>
      <c r="M498" s="118">
        <f t="shared" si="29"/>
        <v>5460480.9283754677</v>
      </c>
      <c r="N498" s="132">
        <v>719813.09837759985</v>
      </c>
      <c r="O498" s="118">
        <v>538111.59406666656</v>
      </c>
      <c r="P498" s="118">
        <v>246975.47573066666</v>
      </c>
      <c r="Q498" s="118">
        <v>173512.19715866665</v>
      </c>
      <c r="R498" s="118">
        <v>217492.41416666665</v>
      </c>
      <c r="S498" s="118">
        <v>278.4016666666667</v>
      </c>
      <c r="T498" s="118">
        <v>4066.7406687999996</v>
      </c>
      <c r="U498" s="118">
        <v>3294.423299333333</v>
      </c>
      <c r="V498" s="118">
        <v>0</v>
      </c>
      <c r="W498" s="118">
        <f t="shared" si="30"/>
        <v>1903544.345135066</v>
      </c>
      <c r="X498" s="118">
        <v>3693804.2800000007</v>
      </c>
      <c r="Y498" s="133">
        <f t="shared" si="31"/>
        <v>5597348.6251350669</v>
      </c>
    </row>
    <row r="499" spans="1:25" s="115" customFormat="1" ht="13" x14ac:dyDescent="0.3">
      <c r="A499" s="115">
        <v>494</v>
      </c>
      <c r="B499" s="115" t="s">
        <v>43</v>
      </c>
      <c r="C499" s="132">
        <v>11834.45490956574</v>
      </c>
      <c r="D499" s="118">
        <v>5706.1037226763447</v>
      </c>
      <c r="E499" s="118">
        <v>14146.059659999999</v>
      </c>
      <c r="F499" s="118">
        <v>2195.8908333333334</v>
      </c>
      <c r="G499" s="118">
        <v>3.4033333333333342</v>
      </c>
      <c r="H499" s="118">
        <v>38.472093870499997</v>
      </c>
      <c r="I499" s="118">
        <v>36.709001333333333</v>
      </c>
      <c r="J499" s="118">
        <v>0</v>
      </c>
      <c r="K499" s="118">
        <f t="shared" si="28"/>
        <v>33961.093554112587</v>
      </c>
      <c r="L499" s="118">
        <v>37154.29250000001</v>
      </c>
      <c r="M499" s="118">
        <f t="shared" si="29"/>
        <v>71115.386054112605</v>
      </c>
      <c r="N499" s="132">
        <v>6809.5606150784997</v>
      </c>
      <c r="O499" s="118">
        <v>6531.0044583333338</v>
      </c>
      <c r="P499" s="118">
        <v>4013.780400000001</v>
      </c>
      <c r="Q499" s="118">
        <v>14146.059659999999</v>
      </c>
      <c r="R499" s="118">
        <v>2195.8908333333334</v>
      </c>
      <c r="S499" s="118">
        <v>3.4033333333333342</v>
      </c>
      <c r="T499" s="118">
        <v>38.472093870499997</v>
      </c>
      <c r="U499" s="118">
        <v>36.709001333333333</v>
      </c>
      <c r="V499" s="118">
        <v>0</v>
      </c>
      <c r="W499" s="118">
        <f t="shared" si="30"/>
        <v>33774.880395282336</v>
      </c>
      <c r="X499" s="118">
        <v>37154.29250000001</v>
      </c>
      <c r="Y499" s="133">
        <f t="shared" si="31"/>
        <v>70929.172895282347</v>
      </c>
    </row>
    <row r="500" spans="1:25" s="115" customFormat="1" ht="13" x14ac:dyDescent="0.3">
      <c r="A500" s="115">
        <v>495</v>
      </c>
      <c r="B500" s="115" t="s">
        <v>43</v>
      </c>
      <c r="C500" s="132">
        <v>114201.45203817605</v>
      </c>
      <c r="D500" s="118">
        <v>42316.629809073936</v>
      </c>
      <c r="E500" s="118">
        <v>50499.171157666678</v>
      </c>
      <c r="F500" s="118">
        <v>22766.198333333334</v>
      </c>
      <c r="G500" s="118">
        <v>33.37833333333333</v>
      </c>
      <c r="H500" s="118">
        <v>409.82606830000003</v>
      </c>
      <c r="I500" s="118">
        <v>336.28765899999996</v>
      </c>
      <c r="J500" s="118">
        <v>0</v>
      </c>
      <c r="K500" s="118">
        <f t="shared" si="28"/>
        <v>230562.94339888333</v>
      </c>
      <c r="L500" s="118">
        <v>384591.82</v>
      </c>
      <c r="M500" s="118">
        <f t="shared" si="29"/>
        <v>615154.7633988834</v>
      </c>
      <c r="N500" s="132">
        <v>72539.214089100002</v>
      </c>
      <c r="O500" s="118">
        <v>62563.117300000005</v>
      </c>
      <c r="P500" s="118">
        <v>28417.048529333333</v>
      </c>
      <c r="Q500" s="118">
        <v>50499.171157666678</v>
      </c>
      <c r="R500" s="118">
        <v>22766.198333333334</v>
      </c>
      <c r="S500" s="118">
        <v>33.37833333333333</v>
      </c>
      <c r="T500" s="118">
        <v>409.82606830000003</v>
      </c>
      <c r="U500" s="118">
        <v>336.28765899999996</v>
      </c>
      <c r="V500" s="118">
        <v>0</v>
      </c>
      <c r="W500" s="118">
        <f t="shared" si="30"/>
        <v>237564.24147006666</v>
      </c>
      <c r="X500" s="118">
        <v>384591.82</v>
      </c>
      <c r="Y500" s="133">
        <f t="shared" si="31"/>
        <v>622156.06147006666</v>
      </c>
    </row>
    <row r="501" spans="1:25" s="115" customFormat="1" ht="13" x14ac:dyDescent="0.3">
      <c r="A501" s="115">
        <v>496</v>
      </c>
      <c r="B501" s="115" t="s">
        <v>43</v>
      </c>
      <c r="C501" s="132">
        <v>57259.775718507379</v>
      </c>
      <c r="D501" s="118">
        <v>22508.512357421772</v>
      </c>
      <c r="E501" s="118">
        <v>14661.912450000002</v>
      </c>
      <c r="F501" s="118">
        <v>11798.062500000002</v>
      </c>
      <c r="G501" s="118">
        <v>16.510833333333334</v>
      </c>
      <c r="H501" s="118">
        <v>216.48176051499999</v>
      </c>
      <c r="I501" s="118">
        <v>176.29391033333334</v>
      </c>
      <c r="J501" s="118">
        <v>0</v>
      </c>
      <c r="K501" s="118">
        <f t="shared" si="28"/>
        <v>106637.54953011083</v>
      </c>
      <c r="L501" s="118">
        <v>199801.57750000004</v>
      </c>
      <c r="M501" s="118">
        <f t="shared" si="29"/>
        <v>306439.12703011086</v>
      </c>
      <c r="N501" s="132">
        <v>38317.271611155003</v>
      </c>
      <c r="O501" s="118">
        <v>31237.394658333335</v>
      </c>
      <c r="P501" s="118">
        <v>15131.564000000004</v>
      </c>
      <c r="Q501" s="118">
        <v>14661.912450000002</v>
      </c>
      <c r="R501" s="118">
        <v>11798.062500000002</v>
      </c>
      <c r="S501" s="118">
        <v>16.510833333333334</v>
      </c>
      <c r="T501" s="118">
        <v>216.48176051499999</v>
      </c>
      <c r="U501" s="118">
        <v>176.29391033333334</v>
      </c>
      <c r="V501" s="118">
        <v>0</v>
      </c>
      <c r="W501" s="118">
        <f t="shared" si="30"/>
        <v>111555.49172367001</v>
      </c>
      <c r="X501" s="118">
        <v>199801.57750000004</v>
      </c>
      <c r="Y501" s="133">
        <f t="shared" si="31"/>
        <v>311357.06922367006</v>
      </c>
    </row>
    <row r="502" spans="1:25" s="115" customFormat="1" ht="13" x14ac:dyDescent="0.3">
      <c r="A502" s="115">
        <v>497</v>
      </c>
      <c r="B502" s="115" t="s">
        <v>43</v>
      </c>
      <c r="C502" s="132">
        <v>8293.7856730331678</v>
      </c>
      <c r="D502" s="118">
        <v>7971.2142254276632</v>
      </c>
      <c r="E502" s="118">
        <v>5965.9466000000002</v>
      </c>
      <c r="F502" s="118">
        <v>1661.5916666666665</v>
      </c>
      <c r="G502" s="118">
        <v>2.0508333333333328</v>
      </c>
      <c r="H502" s="118">
        <v>30.730344832999993</v>
      </c>
      <c r="I502" s="118">
        <v>37.257668233333327</v>
      </c>
      <c r="J502" s="118">
        <v>0</v>
      </c>
      <c r="K502" s="118">
        <f t="shared" si="28"/>
        <v>23962.577011527166</v>
      </c>
      <c r="L502" s="118">
        <v>28008.098333333332</v>
      </c>
      <c r="M502" s="118">
        <f t="shared" si="29"/>
        <v>51970.675344860501</v>
      </c>
      <c r="N502" s="132">
        <v>5439.2710354410001</v>
      </c>
      <c r="O502" s="118">
        <v>4532.0493833333339</v>
      </c>
      <c r="P502" s="118">
        <v>5856.4800000000023</v>
      </c>
      <c r="Q502" s="118">
        <v>5965.9466000000002</v>
      </c>
      <c r="R502" s="118">
        <v>1661.5916666666665</v>
      </c>
      <c r="S502" s="118">
        <v>2.0508333333333328</v>
      </c>
      <c r="T502" s="118">
        <v>30.730344832999993</v>
      </c>
      <c r="U502" s="118">
        <v>37.257668233333327</v>
      </c>
      <c r="V502" s="118">
        <v>0</v>
      </c>
      <c r="W502" s="118">
        <f t="shared" si="30"/>
        <v>23525.37753184067</v>
      </c>
      <c r="X502" s="118">
        <v>28008.098333333332</v>
      </c>
      <c r="Y502" s="133">
        <f t="shared" si="31"/>
        <v>51533.475865173998</v>
      </c>
    </row>
    <row r="503" spans="1:25" s="115" customFormat="1" ht="13" x14ac:dyDescent="0.3">
      <c r="A503" s="115">
        <v>498</v>
      </c>
      <c r="B503" s="115" t="s">
        <v>43</v>
      </c>
      <c r="C503" s="132">
        <v>10.134158015316901</v>
      </c>
      <c r="D503" s="118">
        <v>4855.6573948201012</v>
      </c>
      <c r="E503" s="118">
        <v>3835.0659499999988</v>
      </c>
      <c r="F503" s="118">
        <v>17.728333333333332</v>
      </c>
      <c r="G503" s="118">
        <v>0</v>
      </c>
      <c r="H503" s="118">
        <v>0.50141130249999988</v>
      </c>
      <c r="I503" s="118">
        <v>38.127885933333339</v>
      </c>
      <c r="J503" s="118">
        <v>0</v>
      </c>
      <c r="K503" s="118">
        <f t="shared" si="28"/>
        <v>8757.215133404583</v>
      </c>
      <c r="L503" s="118">
        <v>334.43249999999995</v>
      </c>
      <c r="M503" s="118">
        <f t="shared" si="29"/>
        <v>9091.6476334045838</v>
      </c>
      <c r="N503" s="132">
        <v>88.749800542499997</v>
      </c>
      <c r="O503" s="118">
        <v>0</v>
      </c>
      <c r="P503" s="118">
        <v>3764.8799999999997</v>
      </c>
      <c r="Q503" s="118">
        <v>3835.0659499999988</v>
      </c>
      <c r="R503" s="118">
        <v>17.728333333333332</v>
      </c>
      <c r="S503" s="118">
        <v>0</v>
      </c>
      <c r="T503" s="118">
        <v>0.50141130249999988</v>
      </c>
      <c r="U503" s="118">
        <v>38.127885933333339</v>
      </c>
      <c r="V503" s="118">
        <v>0</v>
      </c>
      <c r="W503" s="118">
        <f t="shared" si="30"/>
        <v>7745.0533811116647</v>
      </c>
      <c r="X503" s="118">
        <v>334.43249999999995</v>
      </c>
      <c r="Y503" s="133">
        <f t="shared" si="31"/>
        <v>8079.4858811116646</v>
      </c>
    </row>
    <row r="504" spans="1:25" s="115" customFormat="1" ht="13" x14ac:dyDescent="0.3">
      <c r="A504" s="115">
        <v>499</v>
      </c>
      <c r="B504" s="115" t="s">
        <v>43</v>
      </c>
      <c r="C504" s="132">
        <v>0.42536501419014083</v>
      </c>
      <c r="D504" s="118">
        <v>3125.2850044145603</v>
      </c>
      <c r="E504" s="118">
        <v>1109.2568250000002</v>
      </c>
      <c r="F504" s="118">
        <v>0.71833333333333338</v>
      </c>
      <c r="G504" s="118">
        <v>0</v>
      </c>
      <c r="H504" s="118">
        <v>2.1045934499999999E-2</v>
      </c>
      <c r="I504" s="118">
        <v>1.0687905333333332</v>
      </c>
      <c r="J504" s="118">
        <v>0</v>
      </c>
      <c r="K504" s="118">
        <f t="shared" si="28"/>
        <v>4236.7753642299167</v>
      </c>
      <c r="L504" s="118">
        <v>12.307499999999999</v>
      </c>
      <c r="M504" s="118">
        <f t="shared" si="29"/>
        <v>4249.0828642299166</v>
      </c>
      <c r="N504" s="132">
        <v>3.7251304064999999</v>
      </c>
      <c r="O504" s="118">
        <v>0</v>
      </c>
      <c r="P504" s="118">
        <v>2426.4884000000006</v>
      </c>
      <c r="Q504" s="118">
        <v>1109.2568250000002</v>
      </c>
      <c r="R504" s="118">
        <v>0.71833333333333338</v>
      </c>
      <c r="S504" s="118">
        <v>0</v>
      </c>
      <c r="T504" s="118">
        <v>2.1045934499999999E-2</v>
      </c>
      <c r="U504" s="118">
        <v>1.0687905333333332</v>
      </c>
      <c r="V504" s="118">
        <v>0</v>
      </c>
      <c r="W504" s="118">
        <f t="shared" si="30"/>
        <v>3541.2785252076674</v>
      </c>
      <c r="X504" s="118">
        <v>12.307499999999999</v>
      </c>
      <c r="Y504" s="133">
        <f t="shared" si="31"/>
        <v>3553.5860252076673</v>
      </c>
    </row>
    <row r="505" spans="1:25" s="115" customFormat="1" ht="13" x14ac:dyDescent="0.3">
      <c r="A505" s="115">
        <v>500</v>
      </c>
      <c r="B505" s="115" t="s">
        <v>43</v>
      </c>
      <c r="C505" s="132">
        <v>14767.524583414721</v>
      </c>
      <c r="D505" s="118">
        <v>6924.1884831911157</v>
      </c>
      <c r="E505" s="118">
        <v>3335.0579749999997</v>
      </c>
      <c r="F505" s="118">
        <v>2903.59</v>
      </c>
      <c r="G505" s="118">
        <v>4.1900000000000004</v>
      </c>
      <c r="H505" s="118">
        <v>52.214808046999998</v>
      </c>
      <c r="I505" s="118">
        <v>46.7972404</v>
      </c>
      <c r="J505" s="118">
        <v>0</v>
      </c>
      <c r="K505" s="118">
        <f t="shared" si="28"/>
        <v>28033.563090052834</v>
      </c>
      <c r="L505" s="118">
        <v>49129.847499999996</v>
      </c>
      <c r="M505" s="118">
        <f t="shared" si="29"/>
        <v>77163.410590052838</v>
      </c>
      <c r="N505" s="132">
        <v>9242.0210243189995</v>
      </c>
      <c r="O505" s="118">
        <v>8099.4257916666656</v>
      </c>
      <c r="P505" s="118">
        <v>4810.6799999999994</v>
      </c>
      <c r="Q505" s="118">
        <v>3335.0579749999997</v>
      </c>
      <c r="R505" s="118">
        <v>2903.59</v>
      </c>
      <c r="S505" s="118">
        <v>4.1900000000000004</v>
      </c>
      <c r="T505" s="118">
        <v>52.214808046999998</v>
      </c>
      <c r="U505" s="118">
        <v>46.7972404</v>
      </c>
      <c r="V505" s="118">
        <v>0</v>
      </c>
      <c r="W505" s="118">
        <f t="shared" si="30"/>
        <v>28493.976839432664</v>
      </c>
      <c r="X505" s="118">
        <v>49129.847499999996</v>
      </c>
      <c r="Y505" s="133">
        <f t="shared" si="31"/>
        <v>77623.824339432656</v>
      </c>
    </row>
    <row r="506" spans="1:25" s="115" customFormat="1" ht="13" x14ac:dyDescent="0.3">
      <c r="A506" s="115">
        <v>501</v>
      </c>
      <c r="B506" s="115" t="s">
        <v>43</v>
      </c>
      <c r="C506" s="132">
        <v>19255.03578445032</v>
      </c>
      <c r="D506" s="118">
        <v>8035.2171469775976</v>
      </c>
      <c r="E506" s="118">
        <v>22491.646386666664</v>
      </c>
      <c r="F506" s="118">
        <v>4245.4433333333336</v>
      </c>
      <c r="G506" s="118">
        <v>6.3100000000000014</v>
      </c>
      <c r="H506" s="118">
        <v>73.487636373499996</v>
      </c>
      <c r="I506" s="118">
        <v>67.919520266666652</v>
      </c>
      <c r="J506" s="118">
        <v>0</v>
      </c>
      <c r="K506" s="118">
        <f t="shared" si="28"/>
        <v>54175.059808068087</v>
      </c>
      <c r="L506" s="118">
        <v>69670.036666666681</v>
      </c>
      <c r="M506" s="118">
        <f t="shared" si="29"/>
        <v>123845.09647473478</v>
      </c>
      <c r="N506" s="132">
        <v>13007.311638109501</v>
      </c>
      <c r="O506" s="118">
        <v>10496.117500000002</v>
      </c>
      <c r="P506" s="118">
        <v>5442.8560293333321</v>
      </c>
      <c r="Q506" s="118">
        <v>22491.646386666664</v>
      </c>
      <c r="R506" s="118">
        <v>4245.4433333333336</v>
      </c>
      <c r="S506" s="118">
        <v>6.3100000000000014</v>
      </c>
      <c r="T506" s="118">
        <v>73.487636373499996</v>
      </c>
      <c r="U506" s="118">
        <v>67.919520266666652</v>
      </c>
      <c r="V506" s="118">
        <v>0</v>
      </c>
      <c r="W506" s="118">
        <f t="shared" si="30"/>
        <v>55831.092044083001</v>
      </c>
      <c r="X506" s="118">
        <v>69670.036666666681</v>
      </c>
      <c r="Y506" s="133">
        <f t="shared" si="31"/>
        <v>125501.12871074968</v>
      </c>
    </row>
    <row r="507" spans="1:25" s="115" customFormat="1" ht="13" x14ac:dyDescent="0.3">
      <c r="A507" s="115">
        <v>502</v>
      </c>
      <c r="B507" s="115" t="s">
        <v>43</v>
      </c>
      <c r="C507" s="132">
        <v>42637.837022733809</v>
      </c>
      <c r="D507" s="118">
        <v>15113.458149316197</v>
      </c>
      <c r="E507" s="118">
        <v>15171.837219999996</v>
      </c>
      <c r="F507" s="118">
        <v>7318.2441666666664</v>
      </c>
      <c r="G507" s="118">
        <v>10.300833333333333</v>
      </c>
      <c r="H507" s="118">
        <v>119.67899885999998</v>
      </c>
      <c r="I507" s="118">
        <v>123.46419806666665</v>
      </c>
      <c r="J507" s="118">
        <v>0</v>
      </c>
      <c r="K507" s="118">
        <f t="shared" si="28"/>
        <v>80494.820588976669</v>
      </c>
      <c r="L507" s="118">
        <v>119403.77999999998</v>
      </c>
      <c r="M507" s="118">
        <f t="shared" si="29"/>
        <v>199898.60058897664</v>
      </c>
      <c r="N507" s="132">
        <v>21183.182798219997</v>
      </c>
      <c r="O507" s="118">
        <v>23756.264749999998</v>
      </c>
      <c r="P507" s="118">
        <v>10438.424948</v>
      </c>
      <c r="Q507" s="118">
        <v>15171.837219999996</v>
      </c>
      <c r="R507" s="118">
        <v>7318.2441666666664</v>
      </c>
      <c r="S507" s="118">
        <v>10.300833333333333</v>
      </c>
      <c r="T507" s="118">
        <v>119.67899885999998</v>
      </c>
      <c r="U507" s="118">
        <v>123.46419806666665</v>
      </c>
      <c r="V507" s="118">
        <v>0</v>
      </c>
      <c r="W507" s="118">
        <f t="shared" si="30"/>
        <v>78121.397913146662</v>
      </c>
      <c r="X507" s="118">
        <v>119403.77999999998</v>
      </c>
      <c r="Y507" s="133">
        <f t="shared" si="31"/>
        <v>197525.17791314665</v>
      </c>
    </row>
    <row r="508" spans="1:25" s="115" customFormat="1" ht="13" x14ac:dyDescent="0.3">
      <c r="A508" s="115">
        <v>503</v>
      </c>
      <c r="B508" s="115" t="s">
        <v>43</v>
      </c>
      <c r="C508" s="132">
        <v>65774.367235848942</v>
      </c>
      <c r="D508" s="118">
        <v>50499.94930487188</v>
      </c>
      <c r="E508" s="118">
        <v>51286.433383333329</v>
      </c>
      <c r="F508" s="118">
        <v>12773.654166666667</v>
      </c>
      <c r="G508" s="118">
        <v>12.160833333333334</v>
      </c>
      <c r="H508" s="118">
        <v>253.14044426500001</v>
      </c>
      <c r="I508" s="118">
        <v>358.57068633333341</v>
      </c>
      <c r="J508" s="118">
        <v>0</v>
      </c>
      <c r="K508" s="118">
        <f t="shared" si="28"/>
        <v>180958.2760546525</v>
      </c>
      <c r="L508" s="118">
        <v>220819.5983333333</v>
      </c>
      <c r="M508" s="118">
        <f t="shared" si="29"/>
        <v>401777.87438798579</v>
      </c>
      <c r="N508" s="132">
        <v>44805.858634904995</v>
      </c>
      <c r="O508" s="118">
        <v>35829.094108333331</v>
      </c>
      <c r="P508" s="118">
        <v>36469.075626666665</v>
      </c>
      <c r="Q508" s="118">
        <v>51286.433383333329</v>
      </c>
      <c r="R508" s="118">
        <v>12773.654166666667</v>
      </c>
      <c r="S508" s="118">
        <v>12.160833333333334</v>
      </c>
      <c r="T508" s="118">
        <v>253.14044426500001</v>
      </c>
      <c r="U508" s="118">
        <v>358.57068633333341</v>
      </c>
      <c r="V508" s="118">
        <v>0</v>
      </c>
      <c r="W508" s="118">
        <f t="shared" si="30"/>
        <v>181787.98788383667</v>
      </c>
      <c r="X508" s="118">
        <v>220819.5983333333</v>
      </c>
      <c r="Y508" s="133">
        <f t="shared" si="31"/>
        <v>402607.58621717</v>
      </c>
    </row>
    <row r="509" spans="1:25" s="115" customFormat="1" ht="13" x14ac:dyDescent="0.3">
      <c r="A509" s="115">
        <v>504</v>
      </c>
      <c r="B509" s="115" t="s">
        <v>43</v>
      </c>
      <c r="C509" s="132">
        <v>61547.316831609867</v>
      </c>
      <c r="D509" s="118">
        <v>20772.80348870681</v>
      </c>
      <c r="E509" s="118">
        <v>6739.1894580000007</v>
      </c>
      <c r="F509" s="118">
        <v>12525.102499999999</v>
      </c>
      <c r="G509" s="118">
        <v>16.15666666666667</v>
      </c>
      <c r="H509" s="118">
        <v>225.73357078000001</v>
      </c>
      <c r="I509" s="118">
        <v>179.04100633333337</v>
      </c>
      <c r="J509" s="118">
        <v>0</v>
      </c>
      <c r="K509" s="118">
        <f t="shared" si="28"/>
        <v>102005.34352209666</v>
      </c>
      <c r="L509" s="118">
        <v>208400.13666666672</v>
      </c>
      <c r="M509" s="118">
        <f t="shared" si="29"/>
        <v>310405.48018876335</v>
      </c>
      <c r="N509" s="132">
        <v>39954.842028059997</v>
      </c>
      <c r="O509" s="118">
        <v>33659.479358333338</v>
      </c>
      <c r="P509" s="118">
        <v>13683.570236000001</v>
      </c>
      <c r="Q509" s="118">
        <v>6739.1894580000007</v>
      </c>
      <c r="R509" s="118">
        <v>12525.102499999999</v>
      </c>
      <c r="S509" s="118">
        <v>16.15666666666667</v>
      </c>
      <c r="T509" s="118">
        <v>225.73357078000001</v>
      </c>
      <c r="U509" s="118">
        <v>179.04100633333337</v>
      </c>
      <c r="V509" s="118">
        <v>0</v>
      </c>
      <c r="W509" s="118">
        <f t="shared" si="30"/>
        <v>106983.11482417333</v>
      </c>
      <c r="X509" s="118">
        <v>208400.13666666672</v>
      </c>
      <c r="Y509" s="133">
        <f t="shared" si="31"/>
        <v>315383.25149084005</v>
      </c>
    </row>
    <row r="510" spans="1:25" s="115" customFormat="1" ht="13" x14ac:dyDescent="0.3">
      <c r="A510" s="115">
        <v>505</v>
      </c>
      <c r="B510" s="115" t="s">
        <v>43</v>
      </c>
      <c r="C510" s="132">
        <v>637.2263205857746</v>
      </c>
      <c r="D510" s="118">
        <v>55268.881310642559</v>
      </c>
      <c r="E510" s="118">
        <v>21900.985033333331</v>
      </c>
      <c r="F510" s="118">
        <v>753.245</v>
      </c>
      <c r="G510" s="118">
        <v>6.6666666666666671E-3</v>
      </c>
      <c r="H510" s="118">
        <v>31.528270914</v>
      </c>
      <c r="I510" s="118">
        <v>1294.0151783333333</v>
      </c>
      <c r="J510" s="118">
        <v>-20812.927394833328</v>
      </c>
      <c r="K510" s="118">
        <f t="shared" si="28"/>
        <v>59072.960385642335</v>
      </c>
      <c r="L510" s="118">
        <v>18294.624166666665</v>
      </c>
      <c r="M510" s="118">
        <f t="shared" si="29"/>
        <v>77367.584552308996</v>
      </c>
      <c r="N510" s="132">
        <v>5580.5039517779996</v>
      </c>
      <c r="O510" s="118">
        <v>0</v>
      </c>
      <c r="P510" s="118">
        <v>42573.452833333336</v>
      </c>
      <c r="Q510" s="118">
        <v>21900.985033333331</v>
      </c>
      <c r="R510" s="118">
        <v>753.245</v>
      </c>
      <c r="S510" s="118">
        <v>6.6666666666666671E-3</v>
      </c>
      <c r="T510" s="118">
        <v>31.528270914</v>
      </c>
      <c r="U510" s="118">
        <v>1294.0151783333333</v>
      </c>
      <c r="V510" s="118">
        <v>-20812.927394833328</v>
      </c>
      <c r="W510" s="118">
        <f t="shared" si="30"/>
        <v>51320.809539525333</v>
      </c>
      <c r="X510" s="118">
        <v>18294.624166666665</v>
      </c>
      <c r="Y510" s="133">
        <f t="shared" si="31"/>
        <v>69615.433706191994</v>
      </c>
    </row>
    <row r="511" spans="1:25" s="115" customFormat="1" ht="13" x14ac:dyDescent="0.3">
      <c r="A511" s="115">
        <v>506</v>
      </c>
      <c r="B511" s="115" t="s">
        <v>43</v>
      </c>
      <c r="C511" s="132">
        <v>29609.80094978711</v>
      </c>
      <c r="D511" s="118">
        <v>39698.451817138717</v>
      </c>
      <c r="E511" s="118">
        <v>54187.639248999993</v>
      </c>
      <c r="F511" s="118">
        <v>7830.961666666667</v>
      </c>
      <c r="G511" s="118">
        <v>25.737500000000001</v>
      </c>
      <c r="H511" s="118">
        <v>87.513001870999986</v>
      </c>
      <c r="I511" s="118">
        <v>263.12212243333329</v>
      </c>
      <c r="J511" s="118">
        <v>0</v>
      </c>
      <c r="K511" s="118">
        <f t="shared" si="28"/>
        <v>131703.2263068968</v>
      </c>
      <c r="L511" s="118">
        <v>105178.20333333332</v>
      </c>
      <c r="M511" s="118">
        <f t="shared" si="29"/>
        <v>236881.42964023014</v>
      </c>
      <c r="N511" s="132">
        <v>15489.801331166998</v>
      </c>
      <c r="O511" s="118">
        <v>16444.96025</v>
      </c>
      <c r="P511" s="118">
        <v>29876.695603999997</v>
      </c>
      <c r="Q511" s="118">
        <v>54187.639248999993</v>
      </c>
      <c r="R511" s="118">
        <v>7830.961666666667</v>
      </c>
      <c r="S511" s="118">
        <v>25.737500000000001</v>
      </c>
      <c r="T511" s="118">
        <v>87.513001870999986</v>
      </c>
      <c r="U511" s="118">
        <v>263.12212243333329</v>
      </c>
      <c r="V511" s="118">
        <v>0</v>
      </c>
      <c r="W511" s="118">
        <f t="shared" si="30"/>
        <v>124206.43072513798</v>
      </c>
      <c r="X511" s="118">
        <v>105178.20333333332</v>
      </c>
      <c r="Y511" s="133">
        <f t="shared" si="31"/>
        <v>229384.6340584713</v>
      </c>
    </row>
    <row r="512" spans="1:25" s="115" customFormat="1" ht="13" x14ac:dyDescent="0.3">
      <c r="A512" s="115">
        <v>507</v>
      </c>
      <c r="B512" s="115" t="s">
        <v>43</v>
      </c>
      <c r="C512" s="132">
        <v>13061.165814049296</v>
      </c>
      <c r="D512" s="118">
        <v>6598.3011805340366</v>
      </c>
      <c r="E512" s="118">
        <v>21110.07</v>
      </c>
      <c r="F512" s="118">
        <v>2331.21</v>
      </c>
      <c r="G512" s="118">
        <v>1.68</v>
      </c>
      <c r="H512" s="118">
        <v>41.409183500000005</v>
      </c>
      <c r="I512" s="118">
        <v>47.504400000000004</v>
      </c>
      <c r="J512" s="118">
        <v>-16676.955300000005</v>
      </c>
      <c r="K512" s="118">
        <f t="shared" si="28"/>
        <v>26514.385278083329</v>
      </c>
      <c r="L512" s="118">
        <v>38283.285833333335</v>
      </c>
      <c r="M512" s="118">
        <f t="shared" si="29"/>
        <v>64797.671111416668</v>
      </c>
      <c r="N512" s="132">
        <v>7329.4254795000006</v>
      </c>
      <c r="O512" s="118">
        <v>7220.5258583333334</v>
      </c>
      <c r="P512" s="118">
        <v>4674.7259999999987</v>
      </c>
      <c r="Q512" s="118">
        <v>21110.07</v>
      </c>
      <c r="R512" s="118">
        <v>2331.21</v>
      </c>
      <c r="S512" s="118">
        <v>1.68</v>
      </c>
      <c r="T512" s="118">
        <v>41.409183500000005</v>
      </c>
      <c r="U512" s="118">
        <v>47.504400000000004</v>
      </c>
      <c r="V512" s="118">
        <v>-16676.955300000005</v>
      </c>
      <c r="W512" s="118">
        <f t="shared" si="30"/>
        <v>26079.595621333323</v>
      </c>
      <c r="X512" s="118">
        <v>38283.285833333335</v>
      </c>
      <c r="Y512" s="133">
        <f t="shared" si="31"/>
        <v>64362.881454666654</v>
      </c>
    </row>
    <row r="513" spans="1:25" s="115" customFormat="1" ht="13" x14ac:dyDescent="0.3">
      <c r="A513" s="115">
        <v>508</v>
      </c>
      <c r="B513" s="115" t="s">
        <v>43</v>
      </c>
      <c r="C513" s="132">
        <v>99.371005986936609</v>
      </c>
      <c r="D513" s="118">
        <v>67622.99277199099</v>
      </c>
      <c r="E513" s="118">
        <v>23829.304433333342</v>
      </c>
      <c r="F513" s="118">
        <v>790.24666666666656</v>
      </c>
      <c r="G513" s="118">
        <v>1.1858333333333333</v>
      </c>
      <c r="H513" s="118">
        <v>4.9166142334999998</v>
      </c>
      <c r="I513" s="118">
        <v>138.29933733333334</v>
      </c>
      <c r="J513" s="118">
        <v>-23568.508257833328</v>
      </c>
      <c r="K513" s="118">
        <f t="shared" si="28"/>
        <v>68917.80840504478</v>
      </c>
      <c r="L513" s="118">
        <v>6817.0358333333324</v>
      </c>
      <c r="M513" s="118">
        <f t="shared" si="29"/>
        <v>75734.844238378108</v>
      </c>
      <c r="N513" s="132">
        <v>870.24071932949994</v>
      </c>
      <c r="O513" s="118">
        <v>0</v>
      </c>
      <c r="P513" s="118">
        <v>52454.519833333332</v>
      </c>
      <c r="Q513" s="118">
        <v>23829.304433333342</v>
      </c>
      <c r="R513" s="118">
        <v>790.24666666666656</v>
      </c>
      <c r="S513" s="118">
        <v>1.1858333333333333</v>
      </c>
      <c r="T513" s="118">
        <v>4.9166142334999998</v>
      </c>
      <c r="U513" s="118">
        <v>138.29933733333334</v>
      </c>
      <c r="V513" s="118">
        <v>-23568.508257833328</v>
      </c>
      <c r="W513" s="118">
        <f t="shared" si="30"/>
        <v>54520.205179729688</v>
      </c>
      <c r="X513" s="118">
        <v>6817.0358333333324</v>
      </c>
      <c r="Y513" s="133">
        <f t="shared" si="31"/>
        <v>61337.241013063023</v>
      </c>
    </row>
    <row r="514" spans="1:25" s="115" customFormat="1" ht="13" x14ac:dyDescent="0.3">
      <c r="A514" s="115">
        <v>509</v>
      </c>
      <c r="B514" s="115" t="s">
        <v>43</v>
      </c>
      <c r="C514" s="132">
        <v>165266.69289291478</v>
      </c>
      <c r="D514" s="118">
        <v>65079.789455560218</v>
      </c>
      <c r="E514" s="118">
        <v>71758.286206666671</v>
      </c>
      <c r="F514" s="118">
        <v>29025.024166666666</v>
      </c>
      <c r="G514" s="118">
        <v>41.651666666666664</v>
      </c>
      <c r="H514" s="118">
        <v>480.52060897000001</v>
      </c>
      <c r="I514" s="118">
        <v>489.1471503333334</v>
      </c>
      <c r="J514" s="118">
        <v>0</v>
      </c>
      <c r="K514" s="118">
        <f t="shared" si="28"/>
        <v>332141.11214777833</v>
      </c>
      <c r="L514" s="118">
        <v>478594.6225</v>
      </c>
      <c r="M514" s="118">
        <f t="shared" si="29"/>
        <v>810735.73464777833</v>
      </c>
      <c r="N514" s="132">
        <v>85052.147787690003</v>
      </c>
      <c r="O514" s="118">
        <v>91882.011475000007</v>
      </c>
      <c r="P514" s="118">
        <v>45326.100689333332</v>
      </c>
      <c r="Q514" s="118">
        <v>71758.286206666671</v>
      </c>
      <c r="R514" s="118">
        <v>29025.024166666666</v>
      </c>
      <c r="S514" s="118">
        <v>41.651666666666664</v>
      </c>
      <c r="T514" s="118">
        <v>480.52060897000001</v>
      </c>
      <c r="U514" s="118">
        <v>489.1471503333334</v>
      </c>
      <c r="V514" s="118">
        <v>0</v>
      </c>
      <c r="W514" s="118">
        <f t="shared" si="30"/>
        <v>324054.8897513267</v>
      </c>
      <c r="X514" s="118">
        <v>478594.6225</v>
      </c>
      <c r="Y514" s="133">
        <f t="shared" si="31"/>
        <v>802649.5122513267</v>
      </c>
    </row>
    <row r="515" spans="1:25" s="115" customFormat="1" ht="13" x14ac:dyDescent="0.3">
      <c r="A515" s="115">
        <v>510</v>
      </c>
      <c r="B515" s="115" t="s">
        <v>43</v>
      </c>
      <c r="C515" s="132">
        <v>148727.75470568167</v>
      </c>
      <c r="D515" s="118">
        <v>64217.785708684969</v>
      </c>
      <c r="E515" s="118">
        <v>70905.900000000009</v>
      </c>
      <c r="F515" s="118">
        <v>29945.177499999994</v>
      </c>
      <c r="G515" s="118">
        <v>44.596666666666664</v>
      </c>
      <c r="H515" s="118">
        <v>528.87887164000006</v>
      </c>
      <c r="I515" s="118">
        <v>474.03311066666657</v>
      </c>
      <c r="J515" s="118">
        <v>0</v>
      </c>
      <c r="K515" s="118">
        <f t="shared" si="28"/>
        <v>314844.12656334002</v>
      </c>
      <c r="L515" s="118">
        <v>498050.59833333333</v>
      </c>
      <c r="M515" s="118">
        <f t="shared" si="29"/>
        <v>812894.72489667335</v>
      </c>
      <c r="N515" s="132">
        <v>93611.560280279999</v>
      </c>
      <c r="O515" s="118">
        <v>81535.592700000008</v>
      </c>
      <c r="P515" s="118">
        <v>44132.76</v>
      </c>
      <c r="Q515" s="118">
        <v>70905.900000000009</v>
      </c>
      <c r="R515" s="118">
        <v>29945.177499999994</v>
      </c>
      <c r="S515" s="118">
        <v>44.596666666666664</v>
      </c>
      <c r="T515" s="118">
        <v>528.87887164000006</v>
      </c>
      <c r="U515" s="118">
        <v>474.03311066666657</v>
      </c>
      <c r="V515" s="118">
        <v>0</v>
      </c>
      <c r="W515" s="118">
        <f t="shared" si="30"/>
        <v>321178.49912925338</v>
      </c>
      <c r="X515" s="118">
        <v>498050.59833333333</v>
      </c>
      <c r="Y515" s="133">
        <f t="shared" si="31"/>
        <v>819229.09746258671</v>
      </c>
    </row>
    <row r="516" spans="1:25" s="115" customFormat="1" ht="13" x14ac:dyDescent="0.3">
      <c r="A516" s="115">
        <v>511</v>
      </c>
      <c r="B516" s="115" t="s">
        <v>43</v>
      </c>
      <c r="C516" s="132">
        <v>462.08946329690139</v>
      </c>
      <c r="D516" s="118">
        <v>1331.1220222764321</v>
      </c>
      <c r="E516" s="118">
        <v>845.86877500000026</v>
      </c>
      <c r="F516" s="118">
        <v>340.84750000000003</v>
      </c>
      <c r="G516" s="118">
        <v>0.32333333333333331</v>
      </c>
      <c r="H516" s="118">
        <v>7.0871439679999986</v>
      </c>
      <c r="I516" s="118">
        <v>25.704564533333336</v>
      </c>
      <c r="J516" s="118">
        <v>0</v>
      </c>
      <c r="K516" s="118">
        <f t="shared" si="28"/>
        <v>3013.0428024080002</v>
      </c>
      <c r="L516" s="118">
        <v>5886.4824999999992</v>
      </c>
      <c r="M516" s="118">
        <f t="shared" si="29"/>
        <v>8899.5253024079993</v>
      </c>
      <c r="N516" s="132">
        <v>1254.4244823360002</v>
      </c>
      <c r="O516" s="118">
        <v>188.3357</v>
      </c>
      <c r="P516" s="118">
        <v>956.7908000000001</v>
      </c>
      <c r="Q516" s="118">
        <v>845.86877500000026</v>
      </c>
      <c r="R516" s="118">
        <v>340.84750000000003</v>
      </c>
      <c r="S516" s="118">
        <v>0.32333333333333331</v>
      </c>
      <c r="T516" s="118">
        <v>7.0871439679999986</v>
      </c>
      <c r="U516" s="118">
        <v>25.704564533333336</v>
      </c>
      <c r="V516" s="118">
        <v>0</v>
      </c>
      <c r="W516" s="118">
        <f t="shared" si="30"/>
        <v>3619.382299170667</v>
      </c>
      <c r="X516" s="118">
        <v>5886.4824999999992</v>
      </c>
      <c r="Y516" s="133">
        <f t="shared" si="31"/>
        <v>9505.8647991706657</v>
      </c>
    </row>
    <row r="517" spans="1:25" s="115" customFormat="1" ht="13" x14ac:dyDescent="0.3">
      <c r="A517" s="115">
        <v>512</v>
      </c>
      <c r="B517" s="115" t="s">
        <v>43</v>
      </c>
      <c r="C517" s="132">
        <v>475.16482670271125</v>
      </c>
      <c r="D517" s="118">
        <v>1704.4174542852052</v>
      </c>
      <c r="E517" s="118">
        <v>665.92646386666672</v>
      </c>
      <c r="F517" s="118">
        <v>116.62916666666668</v>
      </c>
      <c r="G517" s="118">
        <v>0</v>
      </c>
      <c r="H517" s="118">
        <v>2.6807498054999996</v>
      </c>
      <c r="I517" s="118">
        <v>112.43223523333336</v>
      </c>
      <c r="J517" s="118">
        <v>0</v>
      </c>
      <c r="K517" s="118">
        <f t="shared" si="28"/>
        <v>3077.2508965600832</v>
      </c>
      <c r="L517" s="118">
        <v>2107.7216666666668</v>
      </c>
      <c r="M517" s="118">
        <f t="shared" si="29"/>
        <v>5184.97256322675</v>
      </c>
      <c r="N517" s="132">
        <v>474.49271557349999</v>
      </c>
      <c r="O517" s="118">
        <v>248.66360833333337</v>
      </c>
      <c r="P517" s="118">
        <v>1294.3946390666667</v>
      </c>
      <c r="Q517" s="118">
        <v>665.92646386666672</v>
      </c>
      <c r="R517" s="118">
        <v>116.62916666666668</v>
      </c>
      <c r="S517" s="118">
        <v>0</v>
      </c>
      <c r="T517" s="118">
        <v>2.6807498054999996</v>
      </c>
      <c r="U517" s="118">
        <v>112.43223523333336</v>
      </c>
      <c r="V517" s="118">
        <v>0</v>
      </c>
      <c r="W517" s="118">
        <f t="shared" si="30"/>
        <v>2915.219578545667</v>
      </c>
      <c r="X517" s="118">
        <v>2107.7216666666668</v>
      </c>
      <c r="Y517" s="133">
        <f t="shared" si="31"/>
        <v>5022.9412452123343</v>
      </c>
    </row>
    <row r="518" spans="1:25" s="115" customFormat="1" ht="13" x14ac:dyDescent="0.3">
      <c r="A518" s="115">
        <v>513</v>
      </c>
      <c r="B518" s="115" t="s">
        <v>43</v>
      </c>
      <c r="C518" s="132">
        <v>1.9305358169014082E-2</v>
      </c>
      <c r="D518" s="118">
        <v>196.95502452349766</v>
      </c>
      <c r="E518" s="118">
        <v>68.546433533333328</v>
      </c>
      <c r="F518" s="118">
        <v>5.2499999999999998E-2</v>
      </c>
      <c r="G518" s="118">
        <v>0</v>
      </c>
      <c r="H518" s="118">
        <v>9.5517799999999999E-4</v>
      </c>
      <c r="I518" s="118">
        <v>5.7778487666666676</v>
      </c>
      <c r="J518" s="118">
        <v>0</v>
      </c>
      <c r="K518" s="118">
        <f t="shared" si="28"/>
        <v>271.35206735966676</v>
      </c>
      <c r="L518" s="118">
        <v>0.97416666666666663</v>
      </c>
      <c r="M518" s="118">
        <f t="shared" si="29"/>
        <v>272.32623402633345</v>
      </c>
      <c r="N518" s="132">
        <v>0.16906650599999998</v>
      </c>
      <c r="O518" s="118">
        <v>0</v>
      </c>
      <c r="P518" s="118">
        <v>152.92098173333329</v>
      </c>
      <c r="Q518" s="118">
        <v>68.546433533333328</v>
      </c>
      <c r="R518" s="118">
        <v>5.2499999999999998E-2</v>
      </c>
      <c r="S518" s="118">
        <v>0</v>
      </c>
      <c r="T518" s="118">
        <v>9.5517799999999999E-4</v>
      </c>
      <c r="U518" s="118">
        <v>5.7778487666666676</v>
      </c>
      <c r="V518" s="118">
        <v>0</v>
      </c>
      <c r="W518" s="118">
        <f t="shared" si="30"/>
        <v>227.4677857173333</v>
      </c>
      <c r="X518" s="118">
        <v>0.97416666666666663</v>
      </c>
      <c r="Y518" s="133">
        <f t="shared" si="31"/>
        <v>228.44195238399996</v>
      </c>
    </row>
    <row r="519" spans="1:25" s="115" customFormat="1" ht="13" x14ac:dyDescent="0.3">
      <c r="A519" s="115">
        <v>514</v>
      </c>
      <c r="B519" s="115" t="s">
        <v>43</v>
      </c>
      <c r="C519" s="132">
        <v>36737.296392906377</v>
      </c>
      <c r="D519" s="118">
        <v>22565.635014744879</v>
      </c>
      <c r="E519" s="118">
        <v>7332.1408833333326</v>
      </c>
      <c r="F519" s="118">
        <v>7972.3916666666664</v>
      </c>
      <c r="G519" s="118">
        <v>14.990833333333333</v>
      </c>
      <c r="H519" s="118">
        <v>127.62056632149999</v>
      </c>
      <c r="I519" s="118">
        <v>118.75246673333334</v>
      </c>
      <c r="J519" s="118">
        <v>0</v>
      </c>
      <c r="K519" s="118">
        <f t="shared" ref="K519:K569" si="32">SUM(C519:J519)</f>
        <v>74868.827824039399</v>
      </c>
      <c r="L519" s="118">
        <v>129297.50916666666</v>
      </c>
      <c r="M519" s="118">
        <f t="shared" ref="M519:M569" si="33">SUM(K519:L519)</f>
        <v>204166.33699070604</v>
      </c>
      <c r="N519" s="132">
        <v>22588.840238905501</v>
      </c>
      <c r="O519" s="118">
        <v>20176.165774999998</v>
      </c>
      <c r="P519" s="118">
        <v>16138.824333333332</v>
      </c>
      <c r="Q519" s="118">
        <v>7332.1408833333326</v>
      </c>
      <c r="R519" s="118">
        <v>7972.3916666666664</v>
      </c>
      <c r="S519" s="118">
        <v>14.990833333333333</v>
      </c>
      <c r="T519" s="118">
        <v>127.62056632149999</v>
      </c>
      <c r="U519" s="118">
        <v>118.75246673333334</v>
      </c>
      <c r="V519" s="118">
        <v>0</v>
      </c>
      <c r="W519" s="118">
        <f t="shared" ref="W519:W569" si="34">SUM(N519:V519)</f>
        <v>74469.726763626983</v>
      </c>
      <c r="X519" s="118">
        <v>129297.50916666666</v>
      </c>
      <c r="Y519" s="133">
        <f t="shared" ref="Y519:Y569" si="35">SUM(W519:X519)</f>
        <v>203767.23593029362</v>
      </c>
    </row>
    <row r="520" spans="1:25" s="115" customFormat="1" ht="13" x14ac:dyDescent="0.3">
      <c r="A520" s="115">
        <v>515</v>
      </c>
      <c r="B520" s="115" t="s">
        <v>43</v>
      </c>
      <c r="C520" s="132">
        <v>0.92024342929577463</v>
      </c>
      <c r="D520" s="118">
        <v>2049.6945860107044</v>
      </c>
      <c r="E520" s="118">
        <v>1017.0519693333331</v>
      </c>
      <c r="F520" s="118">
        <v>1.6624999999999999</v>
      </c>
      <c r="G520" s="118">
        <v>0</v>
      </c>
      <c r="H520" s="118">
        <v>4.5531207999999997E-2</v>
      </c>
      <c r="I520" s="118">
        <v>49.817181866666665</v>
      </c>
      <c r="J520" s="118">
        <v>0</v>
      </c>
      <c r="K520" s="118">
        <f t="shared" si="32"/>
        <v>3119.1920118479993</v>
      </c>
      <c r="L520" s="118">
        <v>36.107500000000002</v>
      </c>
      <c r="M520" s="118">
        <f t="shared" si="33"/>
        <v>3155.2995118479994</v>
      </c>
      <c r="N520" s="132">
        <v>8.0590238159999998</v>
      </c>
      <c r="O520" s="118">
        <v>0</v>
      </c>
      <c r="P520" s="118">
        <v>1591.0502953333335</v>
      </c>
      <c r="Q520" s="118">
        <v>1017.0519693333331</v>
      </c>
      <c r="R520" s="118">
        <v>1.6624999999999999</v>
      </c>
      <c r="S520" s="118">
        <v>0</v>
      </c>
      <c r="T520" s="118">
        <v>4.5531207999999997E-2</v>
      </c>
      <c r="U520" s="118">
        <v>49.817181866666665</v>
      </c>
      <c r="V520" s="118">
        <v>0</v>
      </c>
      <c r="W520" s="118">
        <f t="shared" si="34"/>
        <v>2667.6865015573326</v>
      </c>
      <c r="X520" s="118">
        <v>36.107500000000002</v>
      </c>
      <c r="Y520" s="133">
        <f t="shared" si="35"/>
        <v>2703.7940015573326</v>
      </c>
    </row>
    <row r="521" spans="1:25" s="115" customFormat="1" ht="13" x14ac:dyDescent="0.3">
      <c r="A521" s="115">
        <v>516</v>
      </c>
      <c r="B521" s="115" t="s">
        <v>43</v>
      </c>
      <c r="C521" s="132">
        <v>0.10786308873239435</v>
      </c>
      <c r="D521" s="118">
        <v>1816.9003018946007</v>
      </c>
      <c r="E521" s="118">
        <v>937.75277500000004</v>
      </c>
      <c r="F521" s="118">
        <v>0.25583333333333336</v>
      </c>
      <c r="G521" s="118">
        <v>0</v>
      </c>
      <c r="H521" s="118">
        <v>5.3367799999999993E-3</v>
      </c>
      <c r="I521" s="118">
        <v>3.3674422333333331</v>
      </c>
      <c r="J521" s="118">
        <v>0</v>
      </c>
      <c r="K521" s="118">
        <f t="shared" si="32"/>
        <v>2758.3895523299998</v>
      </c>
      <c r="L521" s="118">
        <v>4.7850000000000001</v>
      </c>
      <c r="M521" s="118">
        <f t="shared" si="33"/>
        <v>2763.1745523299996</v>
      </c>
      <c r="N521" s="132">
        <v>0.94461005999999992</v>
      </c>
      <c r="O521" s="118">
        <v>0</v>
      </c>
      <c r="P521" s="118">
        <v>1410.7260999999999</v>
      </c>
      <c r="Q521" s="118">
        <v>937.75277500000004</v>
      </c>
      <c r="R521" s="118">
        <v>0.25583333333333336</v>
      </c>
      <c r="S521" s="118">
        <v>0</v>
      </c>
      <c r="T521" s="118">
        <v>5.3367799999999993E-3</v>
      </c>
      <c r="U521" s="118">
        <v>3.3674422333333331</v>
      </c>
      <c r="V521" s="118">
        <v>0</v>
      </c>
      <c r="W521" s="118">
        <f t="shared" si="34"/>
        <v>2353.0520974066667</v>
      </c>
      <c r="X521" s="118">
        <v>4.7850000000000001</v>
      </c>
      <c r="Y521" s="133">
        <f t="shared" si="35"/>
        <v>2357.8370974066665</v>
      </c>
    </row>
    <row r="522" spans="1:25" s="115" customFormat="1" ht="13" x14ac:dyDescent="0.3">
      <c r="A522" s="115">
        <v>517</v>
      </c>
      <c r="B522" s="115" t="s">
        <v>43</v>
      </c>
      <c r="C522" s="132">
        <v>79821.346073158798</v>
      </c>
      <c r="D522" s="118">
        <v>28495.711926062027</v>
      </c>
      <c r="E522" s="118">
        <v>17146.683351000003</v>
      </c>
      <c r="F522" s="118">
        <v>15408.6325</v>
      </c>
      <c r="G522" s="118">
        <v>22.129166666666666</v>
      </c>
      <c r="H522" s="118">
        <v>275.11602966499999</v>
      </c>
      <c r="I522" s="118">
        <v>241.58261766666666</v>
      </c>
      <c r="J522" s="118">
        <v>0</v>
      </c>
      <c r="K522" s="118">
        <f t="shared" si="32"/>
        <v>141411.20166421914</v>
      </c>
      <c r="L522" s="118">
        <v>259278.19333333336</v>
      </c>
      <c r="M522" s="118">
        <f t="shared" si="33"/>
        <v>400689.3949975525</v>
      </c>
      <c r="N522" s="132">
        <v>48695.537250704998</v>
      </c>
      <c r="O522" s="118">
        <v>43863.916375000001</v>
      </c>
      <c r="P522" s="118">
        <v>19145.130592000001</v>
      </c>
      <c r="Q522" s="118">
        <v>17146.683351000003</v>
      </c>
      <c r="R522" s="118">
        <v>15408.6325</v>
      </c>
      <c r="S522" s="118">
        <v>22.129166666666666</v>
      </c>
      <c r="T522" s="118">
        <v>275.11602966499999</v>
      </c>
      <c r="U522" s="118">
        <v>241.58261766666666</v>
      </c>
      <c r="V522" s="118">
        <v>0</v>
      </c>
      <c r="W522" s="118">
        <f t="shared" si="34"/>
        <v>144798.72788270333</v>
      </c>
      <c r="X522" s="118">
        <v>259278.19333333336</v>
      </c>
      <c r="Y522" s="133">
        <f t="shared" si="35"/>
        <v>404076.92121603666</v>
      </c>
    </row>
    <row r="523" spans="1:25" s="115" customFormat="1" ht="13" x14ac:dyDescent="0.3">
      <c r="A523" s="115">
        <v>518</v>
      </c>
      <c r="B523" s="115" t="s">
        <v>43</v>
      </c>
      <c r="C523" s="132">
        <v>58058.347409239788</v>
      </c>
      <c r="D523" s="118">
        <v>25547.196421189379</v>
      </c>
      <c r="E523" s="118">
        <v>15699.823613999999</v>
      </c>
      <c r="F523" s="118">
        <v>10513.775</v>
      </c>
      <c r="G523" s="118">
        <v>15.6625</v>
      </c>
      <c r="H523" s="118">
        <v>182.63890871499999</v>
      </c>
      <c r="I523" s="118">
        <v>183.045762</v>
      </c>
      <c r="J523" s="118">
        <v>0</v>
      </c>
      <c r="K523" s="118">
        <f t="shared" si="32"/>
        <v>110200.48961514416</v>
      </c>
      <c r="L523" s="118">
        <v>176749.21083333335</v>
      </c>
      <c r="M523" s="118">
        <f t="shared" si="33"/>
        <v>286949.70044847752</v>
      </c>
      <c r="N523" s="132">
        <v>32327.086842555</v>
      </c>
      <c r="O523" s="118">
        <v>32113.113949999999</v>
      </c>
      <c r="P523" s="118">
        <v>17857.760087999999</v>
      </c>
      <c r="Q523" s="118">
        <v>15699.823613999999</v>
      </c>
      <c r="R523" s="118">
        <v>10513.775</v>
      </c>
      <c r="S523" s="118">
        <v>15.6625</v>
      </c>
      <c r="T523" s="118">
        <v>182.63890871499999</v>
      </c>
      <c r="U523" s="118">
        <v>183.045762</v>
      </c>
      <c r="V523" s="118">
        <v>0</v>
      </c>
      <c r="W523" s="118">
        <f t="shared" si="34"/>
        <v>108892.90666526998</v>
      </c>
      <c r="X523" s="118">
        <v>176749.21083333335</v>
      </c>
      <c r="Y523" s="133">
        <f t="shared" si="35"/>
        <v>285642.1174986033</v>
      </c>
    </row>
    <row r="524" spans="1:25" s="115" customFormat="1" ht="13" x14ac:dyDescent="0.3">
      <c r="A524" s="115">
        <v>519</v>
      </c>
      <c r="B524" s="115" t="s">
        <v>43</v>
      </c>
      <c r="C524" s="132">
        <v>0.31825535098591545</v>
      </c>
      <c r="D524" s="118">
        <v>1203.5833324090142</v>
      </c>
      <c r="E524" s="118">
        <v>713.35028866666664</v>
      </c>
      <c r="F524" s="118">
        <v>0.70499999999999996</v>
      </c>
      <c r="G524" s="118">
        <v>8.3333333333333339E-4</v>
      </c>
      <c r="H524" s="118">
        <v>1.5746432000000001E-2</v>
      </c>
      <c r="I524" s="118">
        <v>46.481891900000001</v>
      </c>
      <c r="J524" s="118">
        <v>-609.83153416666676</v>
      </c>
      <c r="K524" s="118">
        <f t="shared" si="32"/>
        <v>1354.6238139253333</v>
      </c>
      <c r="L524" s="118">
        <v>12.745833333333332</v>
      </c>
      <c r="M524" s="118">
        <f t="shared" si="33"/>
        <v>1367.3696472586666</v>
      </c>
      <c r="N524" s="132">
        <v>2.7871184640000002</v>
      </c>
      <c r="O524" s="118">
        <v>0</v>
      </c>
      <c r="P524" s="118">
        <v>934.38589066666646</v>
      </c>
      <c r="Q524" s="118">
        <v>713.35028866666664</v>
      </c>
      <c r="R524" s="118">
        <v>0.70499999999999996</v>
      </c>
      <c r="S524" s="118">
        <v>8.3333333333333339E-4</v>
      </c>
      <c r="T524" s="118">
        <v>1.5746432000000001E-2</v>
      </c>
      <c r="U524" s="118">
        <v>46.481891900000001</v>
      </c>
      <c r="V524" s="118">
        <v>-609.83153416666676</v>
      </c>
      <c r="W524" s="118">
        <f t="shared" si="34"/>
        <v>1087.8952352959996</v>
      </c>
      <c r="X524" s="118">
        <v>12.745833333333332</v>
      </c>
      <c r="Y524" s="133">
        <f t="shared" si="35"/>
        <v>1100.6410686293329</v>
      </c>
    </row>
    <row r="525" spans="1:25" s="115" customFormat="1" ht="13" x14ac:dyDescent="0.3">
      <c r="A525" s="115">
        <v>520</v>
      </c>
      <c r="B525" s="115" t="s">
        <v>43</v>
      </c>
      <c r="C525" s="132">
        <v>82846.688364330985</v>
      </c>
      <c r="D525" s="118">
        <v>32089.861494419016</v>
      </c>
      <c r="E525" s="118">
        <v>49019.337566666662</v>
      </c>
      <c r="F525" s="118">
        <v>13870.217500000001</v>
      </c>
      <c r="G525" s="118">
        <v>17.156666666666666</v>
      </c>
      <c r="H525" s="118">
        <v>261.19553050000002</v>
      </c>
      <c r="I525" s="118">
        <v>306.47129999999999</v>
      </c>
      <c r="J525" s="118">
        <v>0</v>
      </c>
      <c r="K525" s="118">
        <f t="shared" si="32"/>
        <v>178410.92842258335</v>
      </c>
      <c r="L525" s="118">
        <v>237174.51749999999</v>
      </c>
      <c r="M525" s="118">
        <f t="shared" si="33"/>
        <v>415585.44592258334</v>
      </c>
      <c r="N525" s="132">
        <v>46231.608898499988</v>
      </c>
      <c r="O525" s="118">
        <v>45817.091066666668</v>
      </c>
      <c r="P525" s="118">
        <v>22086.753733333328</v>
      </c>
      <c r="Q525" s="118">
        <v>49019.337566666662</v>
      </c>
      <c r="R525" s="118">
        <v>13870.217500000001</v>
      </c>
      <c r="S525" s="118">
        <v>17.156666666666666</v>
      </c>
      <c r="T525" s="118">
        <v>261.19553050000002</v>
      </c>
      <c r="U525" s="118">
        <v>306.47129999999999</v>
      </c>
      <c r="V525" s="118">
        <v>0</v>
      </c>
      <c r="W525" s="118">
        <f t="shared" si="34"/>
        <v>177609.83226233334</v>
      </c>
      <c r="X525" s="118">
        <v>237174.51749999999</v>
      </c>
      <c r="Y525" s="133">
        <f t="shared" si="35"/>
        <v>414784.34976233332</v>
      </c>
    </row>
    <row r="526" spans="1:25" s="115" customFormat="1" ht="13" x14ac:dyDescent="0.3">
      <c r="A526" s="115">
        <v>521</v>
      </c>
      <c r="B526" s="115" t="s">
        <v>43</v>
      </c>
      <c r="C526" s="132">
        <v>165741.8033521472</v>
      </c>
      <c r="D526" s="118">
        <v>82228.66869791114</v>
      </c>
      <c r="E526" s="118">
        <v>81287.470833333326</v>
      </c>
      <c r="F526" s="118">
        <v>28264.4375</v>
      </c>
      <c r="G526" s="118">
        <v>38.301666666666655</v>
      </c>
      <c r="H526" s="118">
        <v>478.20211926999991</v>
      </c>
      <c r="I526" s="118">
        <v>489.22046533333332</v>
      </c>
      <c r="J526" s="118">
        <v>0</v>
      </c>
      <c r="K526" s="118">
        <f t="shared" si="32"/>
        <v>358528.10463466163</v>
      </c>
      <c r="L526" s="118">
        <v>467589.19166666665</v>
      </c>
      <c r="M526" s="118">
        <f t="shared" si="33"/>
        <v>826117.29630132834</v>
      </c>
      <c r="N526" s="132">
        <v>84641.775110789968</v>
      </c>
      <c r="O526" s="118">
        <v>92190.325150000004</v>
      </c>
      <c r="P526" s="118">
        <v>58666.959166666667</v>
      </c>
      <c r="Q526" s="118">
        <v>81287.470833333326</v>
      </c>
      <c r="R526" s="118">
        <v>28264.4375</v>
      </c>
      <c r="S526" s="118">
        <v>38.301666666666655</v>
      </c>
      <c r="T526" s="118">
        <v>478.20211926999991</v>
      </c>
      <c r="U526" s="118">
        <v>489.22046533333332</v>
      </c>
      <c r="V526" s="118">
        <v>0</v>
      </c>
      <c r="W526" s="118">
        <f t="shared" si="34"/>
        <v>346056.69201205997</v>
      </c>
      <c r="X526" s="118">
        <v>467589.19166666665</v>
      </c>
      <c r="Y526" s="133">
        <f t="shared" si="35"/>
        <v>813645.88367872662</v>
      </c>
    </row>
    <row r="527" spans="1:25" s="115" customFormat="1" ht="13" x14ac:dyDescent="0.3">
      <c r="A527" s="115">
        <v>522</v>
      </c>
      <c r="B527" s="115" t="s">
        <v>43</v>
      </c>
      <c r="C527" s="132">
        <v>167098.11614206686</v>
      </c>
      <c r="D527" s="118">
        <v>70980.859340474766</v>
      </c>
      <c r="E527" s="118">
        <v>73638.738633333342</v>
      </c>
      <c r="F527" s="118">
        <v>36222.347499999996</v>
      </c>
      <c r="G527" s="118">
        <v>50.621666666666663</v>
      </c>
      <c r="H527" s="118">
        <v>660.42169904999992</v>
      </c>
      <c r="I527" s="118">
        <v>569.05676999999991</v>
      </c>
      <c r="J527" s="118">
        <v>0</v>
      </c>
      <c r="K527" s="118">
        <f t="shared" si="32"/>
        <v>349220.1617515916</v>
      </c>
      <c r="L527" s="118">
        <v>610254.11499999999</v>
      </c>
      <c r="M527" s="118">
        <f t="shared" si="33"/>
        <v>959474.27675159159</v>
      </c>
      <c r="N527" s="132">
        <v>116894.64073184998</v>
      </c>
      <c r="O527" s="118">
        <v>90816.07938333333</v>
      </c>
      <c r="P527" s="118">
        <v>47958.734086666671</v>
      </c>
      <c r="Q527" s="118">
        <v>73638.738633333342</v>
      </c>
      <c r="R527" s="118">
        <v>36222.347499999996</v>
      </c>
      <c r="S527" s="118">
        <v>50.621666666666663</v>
      </c>
      <c r="T527" s="118">
        <v>660.42169904999992</v>
      </c>
      <c r="U527" s="118">
        <v>569.05676999999991</v>
      </c>
      <c r="V527" s="118">
        <v>0</v>
      </c>
      <c r="W527" s="118">
        <f t="shared" si="34"/>
        <v>366810.64047089999</v>
      </c>
      <c r="X527" s="118">
        <v>610254.11499999999</v>
      </c>
      <c r="Y527" s="133">
        <f t="shared" si="35"/>
        <v>977064.75547089998</v>
      </c>
    </row>
    <row r="528" spans="1:25" s="115" customFormat="1" ht="13" x14ac:dyDescent="0.3">
      <c r="A528" s="115">
        <v>523</v>
      </c>
      <c r="B528" s="115" t="s">
        <v>43</v>
      </c>
      <c r="C528" s="132">
        <v>167893.80785746904</v>
      </c>
      <c r="D528" s="118">
        <v>69473.635383347661</v>
      </c>
      <c r="E528" s="118">
        <v>74003.165073333337</v>
      </c>
      <c r="F528" s="118">
        <v>31693.860833333329</v>
      </c>
      <c r="G528" s="118">
        <v>45.723333333333336</v>
      </c>
      <c r="H528" s="118">
        <v>505.33554138</v>
      </c>
      <c r="I528" s="118">
        <v>583.92581666666661</v>
      </c>
      <c r="J528" s="118">
        <v>0</v>
      </c>
      <c r="K528" s="118">
        <f t="shared" si="32"/>
        <v>344199.45383886335</v>
      </c>
      <c r="L528" s="118">
        <v>509976.39666666655</v>
      </c>
      <c r="M528" s="118">
        <f t="shared" si="33"/>
        <v>854175.8505055299</v>
      </c>
      <c r="N528" s="132">
        <v>89444.390824260001</v>
      </c>
      <c r="O528" s="118">
        <v>93137.530666666673</v>
      </c>
      <c r="P528" s="118">
        <v>48468.931102666662</v>
      </c>
      <c r="Q528" s="118">
        <v>74003.165073333337</v>
      </c>
      <c r="R528" s="118">
        <v>31693.860833333329</v>
      </c>
      <c r="S528" s="118">
        <v>45.723333333333336</v>
      </c>
      <c r="T528" s="118">
        <v>505.33554138</v>
      </c>
      <c r="U528" s="118">
        <v>583.92581666666661</v>
      </c>
      <c r="V528" s="118">
        <v>0</v>
      </c>
      <c r="W528" s="118">
        <f t="shared" si="34"/>
        <v>337882.86319164</v>
      </c>
      <c r="X528" s="118">
        <v>509976.39666666655</v>
      </c>
      <c r="Y528" s="133">
        <f t="shared" si="35"/>
        <v>847859.2598583065</v>
      </c>
    </row>
    <row r="529" spans="1:25" s="115" customFormat="1" ht="13" x14ac:dyDescent="0.3">
      <c r="A529" s="115">
        <v>524</v>
      </c>
      <c r="B529" s="115" t="s">
        <v>43</v>
      </c>
      <c r="C529" s="132">
        <v>128852.62401838135</v>
      </c>
      <c r="D529" s="118">
        <v>49862.651716906148</v>
      </c>
      <c r="E529" s="118">
        <v>61695.064484666655</v>
      </c>
      <c r="F529" s="118">
        <v>25269.421666666662</v>
      </c>
      <c r="G529" s="118">
        <v>33.684999999999995</v>
      </c>
      <c r="H529" s="118">
        <v>438.10605134499997</v>
      </c>
      <c r="I529" s="118">
        <v>379.55988733333334</v>
      </c>
      <c r="J529" s="118">
        <v>0</v>
      </c>
      <c r="K529" s="118">
        <f t="shared" si="32"/>
        <v>266531.11282529909</v>
      </c>
      <c r="L529" s="118">
        <v>416132.565</v>
      </c>
      <c r="M529" s="118">
        <f t="shared" si="33"/>
        <v>682663.67782529909</v>
      </c>
      <c r="N529" s="132">
        <v>77544.771088064983</v>
      </c>
      <c r="O529" s="118">
        <v>70879.55670833333</v>
      </c>
      <c r="P529" s="118">
        <v>33969.92814133333</v>
      </c>
      <c r="Q529" s="118">
        <v>61695.064484666655</v>
      </c>
      <c r="R529" s="118">
        <v>25269.421666666662</v>
      </c>
      <c r="S529" s="118">
        <v>33.684999999999995</v>
      </c>
      <c r="T529" s="118">
        <v>438.10605134499997</v>
      </c>
      <c r="U529" s="118">
        <v>379.55988733333334</v>
      </c>
      <c r="V529" s="118">
        <v>0</v>
      </c>
      <c r="W529" s="118">
        <f t="shared" si="34"/>
        <v>270210.09302774328</v>
      </c>
      <c r="X529" s="118">
        <v>416132.565</v>
      </c>
      <c r="Y529" s="133">
        <f t="shared" si="35"/>
        <v>686342.65802774322</v>
      </c>
    </row>
    <row r="530" spans="1:25" s="115" customFormat="1" ht="13" x14ac:dyDescent="0.3">
      <c r="A530" s="115">
        <v>525</v>
      </c>
      <c r="B530" s="115" t="s">
        <v>43</v>
      </c>
      <c r="C530" s="132">
        <v>85440.168408087673</v>
      </c>
      <c r="D530" s="118">
        <v>157943.34750677482</v>
      </c>
      <c r="E530" s="118">
        <v>117331.10000000002</v>
      </c>
      <c r="F530" s="118">
        <v>17277.421666666665</v>
      </c>
      <c r="G530" s="118">
        <v>23.478333333333335</v>
      </c>
      <c r="H530" s="118">
        <v>315.46554043500004</v>
      </c>
      <c r="I530" s="118">
        <v>255.54149399999997</v>
      </c>
      <c r="J530" s="118">
        <v>0</v>
      </c>
      <c r="K530" s="118">
        <f t="shared" si="32"/>
        <v>378586.52294929756</v>
      </c>
      <c r="L530" s="118">
        <v>288111.85416666674</v>
      </c>
      <c r="M530" s="118">
        <f t="shared" si="33"/>
        <v>666698.37711596431</v>
      </c>
      <c r="N530" s="132">
        <v>55837.400656994992</v>
      </c>
      <c r="O530" s="118">
        <v>46701.10088333334</v>
      </c>
      <c r="P530" s="118">
        <v>119221.19999999997</v>
      </c>
      <c r="Q530" s="118">
        <v>117331.10000000002</v>
      </c>
      <c r="R530" s="118">
        <v>17277.421666666665</v>
      </c>
      <c r="S530" s="118">
        <v>23.478333333333335</v>
      </c>
      <c r="T530" s="118">
        <v>315.46554043500004</v>
      </c>
      <c r="U530" s="118">
        <v>255.54149399999997</v>
      </c>
      <c r="V530" s="118">
        <v>0</v>
      </c>
      <c r="W530" s="118">
        <f t="shared" si="34"/>
        <v>356962.70857476332</v>
      </c>
      <c r="X530" s="118">
        <v>288111.85416666674</v>
      </c>
      <c r="Y530" s="133">
        <f t="shared" si="35"/>
        <v>645074.56274143001</v>
      </c>
    </row>
    <row r="531" spans="1:25" s="115" customFormat="1" ht="13" x14ac:dyDescent="0.3">
      <c r="A531" s="115">
        <v>526</v>
      </c>
      <c r="B531" s="115" t="s">
        <v>43</v>
      </c>
      <c r="C531" s="132">
        <v>113581.70176347392</v>
      </c>
      <c r="D531" s="118">
        <v>45772.953585517731</v>
      </c>
      <c r="E531" s="118">
        <v>57474.039784000001</v>
      </c>
      <c r="F531" s="118">
        <v>26700.223333333332</v>
      </c>
      <c r="G531" s="118">
        <v>29.786666666666665</v>
      </c>
      <c r="H531" s="118">
        <v>510.23017159000005</v>
      </c>
      <c r="I531" s="118">
        <v>397.36218500000001</v>
      </c>
      <c r="J531" s="118">
        <v>0</v>
      </c>
      <c r="K531" s="118">
        <f t="shared" si="32"/>
        <v>244466.29748958163</v>
      </c>
      <c r="L531" s="118">
        <v>451742.51916666672</v>
      </c>
      <c r="M531" s="118">
        <f t="shared" si="33"/>
        <v>696208.81665624841</v>
      </c>
      <c r="N531" s="132">
        <v>90310.740371429987</v>
      </c>
      <c r="O531" s="118">
        <v>60998.39802500001</v>
      </c>
      <c r="P531" s="118">
        <v>30012.823904000001</v>
      </c>
      <c r="Q531" s="118">
        <v>57474.039784000001</v>
      </c>
      <c r="R531" s="118">
        <v>26700.223333333332</v>
      </c>
      <c r="S531" s="118">
        <v>29.786666666666665</v>
      </c>
      <c r="T531" s="118">
        <v>510.23017159000005</v>
      </c>
      <c r="U531" s="118">
        <v>397.36218500000001</v>
      </c>
      <c r="V531" s="118">
        <v>0</v>
      </c>
      <c r="W531" s="118">
        <f t="shared" si="34"/>
        <v>266433.60444102</v>
      </c>
      <c r="X531" s="118">
        <v>451742.51916666672</v>
      </c>
      <c r="Y531" s="133">
        <f t="shared" si="35"/>
        <v>718176.12360768672</v>
      </c>
    </row>
    <row r="532" spans="1:25" s="115" customFormat="1" ht="13" x14ac:dyDescent="0.3">
      <c r="A532" s="115">
        <v>527</v>
      </c>
      <c r="B532" s="115" t="s">
        <v>43</v>
      </c>
      <c r="C532" s="132">
        <v>320468.23341916903</v>
      </c>
      <c r="D532" s="118">
        <v>124700.34860133099</v>
      </c>
      <c r="E532" s="118">
        <v>101234.09999999999</v>
      </c>
      <c r="F532" s="118">
        <v>56650.689166666656</v>
      </c>
      <c r="G532" s="118">
        <v>79.727500000000006</v>
      </c>
      <c r="H532" s="118">
        <v>944.5210806</v>
      </c>
      <c r="I532" s="118">
        <v>914.44811633333313</v>
      </c>
      <c r="J532" s="118">
        <v>0</v>
      </c>
      <c r="K532" s="118">
        <f t="shared" si="32"/>
        <v>604992.06788410014</v>
      </c>
      <c r="L532" s="118">
        <v>935859.71250000002</v>
      </c>
      <c r="M532" s="118">
        <f t="shared" si="33"/>
        <v>1540851.7803841</v>
      </c>
      <c r="N532" s="132">
        <v>167180.23126619999</v>
      </c>
      <c r="O532" s="118">
        <v>178016.02989999999</v>
      </c>
      <c r="P532" s="118">
        <v>86592.239999999991</v>
      </c>
      <c r="Q532" s="118">
        <v>101234.09999999999</v>
      </c>
      <c r="R532" s="118">
        <v>56650.689166666656</v>
      </c>
      <c r="S532" s="118">
        <v>79.727500000000006</v>
      </c>
      <c r="T532" s="118">
        <v>944.5210806</v>
      </c>
      <c r="U532" s="118">
        <v>914.44811633333313</v>
      </c>
      <c r="V532" s="118">
        <v>0</v>
      </c>
      <c r="W532" s="118">
        <f t="shared" si="34"/>
        <v>591611.98702980008</v>
      </c>
      <c r="X532" s="118">
        <v>935859.71250000002</v>
      </c>
      <c r="Y532" s="133">
        <f t="shared" si="35"/>
        <v>1527471.6995298001</v>
      </c>
    </row>
    <row r="533" spans="1:25" s="115" customFormat="1" ht="13" x14ac:dyDescent="0.3">
      <c r="A533" s="115">
        <v>528</v>
      </c>
      <c r="B533" s="115" t="s">
        <v>43</v>
      </c>
      <c r="C533" s="132">
        <v>22277.100828517319</v>
      </c>
      <c r="D533" s="118">
        <v>47292.796329214347</v>
      </c>
      <c r="E533" s="118">
        <v>37738.727549999989</v>
      </c>
      <c r="F533" s="118">
        <v>3453.8799999999992</v>
      </c>
      <c r="G533" s="118">
        <v>1.3333333333333334E-2</v>
      </c>
      <c r="H533" s="118">
        <v>44.777850958000009</v>
      </c>
      <c r="I533" s="118">
        <v>139.28213400000001</v>
      </c>
      <c r="J533" s="118">
        <v>0</v>
      </c>
      <c r="K533" s="118">
        <f t="shared" si="32"/>
        <v>110946.57802602298</v>
      </c>
      <c r="L533" s="118">
        <v>57264.078333333331</v>
      </c>
      <c r="M533" s="118">
        <f t="shared" si="33"/>
        <v>168210.6563593563</v>
      </c>
      <c r="N533" s="132">
        <v>7925.6796195659999</v>
      </c>
      <c r="O533" s="118">
        <v>12623.914633333334</v>
      </c>
      <c r="P533" s="118">
        <v>36236.621400000004</v>
      </c>
      <c r="Q533" s="118">
        <v>37738.727549999989</v>
      </c>
      <c r="R533" s="118">
        <v>3453.8799999999992</v>
      </c>
      <c r="S533" s="118">
        <v>1.3333333333333334E-2</v>
      </c>
      <c r="T533" s="118">
        <v>44.777850958000009</v>
      </c>
      <c r="U533" s="118">
        <v>139.28213400000001</v>
      </c>
      <c r="V533" s="118">
        <v>0</v>
      </c>
      <c r="W533" s="118">
        <f t="shared" si="34"/>
        <v>98162.896521190662</v>
      </c>
      <c r="X533" s="118">
        <v>57264.078333333331</v>
      </c>
      <c r="Y533" s="133">
        <f t="shared" si="35"/>
        <v>155426.97485452399</v>
      </c>
    </row>
    <row r="534" spans="1:25" s="115" customFormat="1" ht="13" x14ac:dyDescent="0.3">
      <c r="A534" s="115">
        <v>529</v>
      </c>
      <c r="B534" s="115" t="s">
        <v>43</v>
      </c>
      <c r="C534" s="132">
        <v>13311.89901800352</v>
      </c>
      <c r="D534" s="118">
        <v>28773.069746954807</v>
      </c>
      <c r="E534" s="118">
        <v>18165.341674999996</v>
      </c>
      <c r="F534" s="118">
        <v>2020.1899999999998</v>
      </c>
      <c r="G534" s="118">
        <v>0</v>
      </c>
      <c r="H534" s="118">
        <v>26.198379950000003</v>
      </c>
      <c r="I534" s="118">
        <v>40.102396700000007</v>
      </c>
      <c r="J534" s="118">
        <v>0</v>
      </c>
      <c r="K534" s="118">
        <f t="shared" si="32"/>
        <v>62336.801216608328</v>
      </c>
      <c r="L534" s="118">
        <v>33545.299999999996</v>
      </c>
      <c r="M534" s="118">
        <f t="shared" si="33"/>
        <v>95882.101216608324</v>
      </c>
      <c r="N534" s="132">
        <v>4637.11325115</v>
      </c>
      <c r="O534" s="118">
        <v>7550.2176166666659</v>
      </c>
      <c r="P534" s="118">
        <v>22057.781200000001</v>
      </c>
      <c r="Q534" s="118">
        <v>18165.341674999996</v>
      </c>
      <c r="R534" s="118">
        <v>2020.1899999999998</v>
      </c>
      <c r="S534" s="118">
        <v>0</v>
      </c>
      <c r="T534" s="118">
        <v>26.198379950000003</v>
      </c>
      <c r="U534" s="118">
        <v>40.102396700000007</v>
      </c>
      <c r="V534" s="118">
        <v>0</v>
      </c>
      <c r="W534" s="118">
        <f t="shared" si="34"/>
        <v>54496.944519466662</v>
      </c>
      <c r="X534" s="118">
        <v>33545.299999999996</v>
      </c>
      <c r="Y534" s="133">
        <f t="shared" si="35"/>
        <v>88042.244519466651</v>
      </c>
    </row>
    <row r="535" spans="1:25" s="115" customFormat="1" ht="13" x14ac:dyDescent="0.3">
      <c r="A535" s="115">
        <v>530</v>
      </c>
      <c r="B535" s="115" t="s">
        <v>43</v>
      </c>
      <c r="C535" s="132">
        <v>39831.53690141796</v>
      </c>
      <c r="D535" s="118">
        <v>29950.12628550288</v>
      </c>
      <c r="E535" s="118">
        <v>39086.884305</v>
      </c>
      <c r="F535" s="118">
        <v>6805.6274999999996</v>
      </c>
      <c r="G535" s="118">
        <v>5.9241666666666672</v>
      </c>
      <c r="H535" s="118">
        <v>142.04804010499998</v>
      </c>
      <c r="I535" s="118">
        <v>206.26253126666666</v>
      </c>
      <c r="J535" s="118">
        <v>0</v>
      </c>
      <c r="K535" s="118">
        <f t="shared" si="32"/>
        <v>116028.40972995917</v>
      </c>
      <c r="L535" s="118">
        <v>123666.74</v>
      </c>
      <c r="M535" s="118">
        <f t="shared" si="33"/>
        <v>239695.14972995917</v>
      </c>
      <c r="N535" s="132">
        <v>25142.503098584999</v>
      </c>
      <c r="O535" s="118">
        <v>21831.611550000001</v>
      </c>
      <c r="P535" s="118">
        <v>21716.385600000001</v>
      </c>
      <c r="Q535" s="118">
        <v>39086.884305</v>
      </c>
      <c r="R535" s="118">
        <v>6805.6274999999996</v>
      </c>
      <c r="S535" s="118">
        <v>5.9241666666666672</v>
      </c>
      <c r="T535" s="118">
        <v>142.04804010499998</v>
      </c>
      <c r="U535" s="118">
        <v>206.26253126666666</v>
      </c>
      <c r="V535" s="118">
        <v>0</v>
      </c>
      <c r="W535" s="118">
        <f t="shared" si="34"/>
        <v>114937.24679162334</v>
      </c>
      <c r="X535" s="118">
        <v>123666.74</v>
      </c>
      <c r="Y535" s="133">
        <f t="shared" si="35"/>
        <v>238603.98679162335</v>
      </c>
    </row>
    <row r="536" spans="1:25" s="115" customFormat="1" ht="13" x14ac:dyDescent="0.3">
      <c r="A536" s="115">
        <v>531</v>
      </c>
      <c r="B536" s="115" t="s">
        <v>43</v>
      </c>
      <c r="C536" s="132">
        <v>93049.81673645704</v>
      </c>
      <c r="D536" s="118">
        <v>55550.426235101295</v>
      </c>
      <c r="E536" s="118">
        <v>66850.647738666667</v>
      </c>
      <c r="F536" s="118">
        <v>20003.910833333335</v>
      </c>
      <c r="G536" s="118">
        <v>28.618333333333329</v>
      </c>
      <c r="H536" s="118">
        <v>384.90573986999993</v>
      </c>
      <c r="I536" s="118">
        <v>516.74976733333335</v>
      </c>
      <c r="J536" s="118">
        <v>0</v>
      </c>
      <c r="K536" s="118">
        <f t="shared" si="32"/>
        <v>236385.07538409499</v>
      </c>
      <c r="L536" s="118">
        <v>346465.70749999996</v>
      </c>
      <c r="M536" s="118">
        <f t="shared" si="33"/>
        <v>582850.78288409498</v>
      </c>
      <c r="N536" s="132">
        <v>68128.315956990002</v>
      </c>
      <c r="O536" s="118">
        <v>50366.920758333341</v>
      </c>
      <c r="P536" s="118">
        <v>38962.844601333338</v>
      </c>
      <c r="Q536" s="118">
        <v>66850.647738666667</v>
      </c>
      <c r="R536" s="118">
        <v>20003.910833333335</v>
      </c>
      <c r="S536" s="118">
        <v>28.618333333333329</v>
      </c>
      <c r="T536" s="118">
        <v>384.90573986999993</v>
      </c>
      <c r="U536" s="118">
        <v>516.74976733333335</v>
      </c>
      <c r="V536" s="118">
        <v>0</v>
      </c>
      <c r="W536" s="118">
        <f t="shared" si="34"/>
        <v>245242.91372919336</v>
      </c>
      <c r="X536" s="118">
        <v>346465.70749999996</v>
      </c>
      <c r="Y536" s="133">
        <f t="shared" si="35"/>
        <v>591708.62122919329</v>
      </c>
    </row>
    <row r="537" spans="1:25" s="115" customFormat="1" ht="13" x14ac:dyDescent="0.3">
      <c r="A537" s="115">
        <v>532</v>
      </c>
      <c r="B537" s="115" t="s">
        <v>43</v>
      </c>
      <c r="C537" s="132">
        <v>399173.9192810774</v>
      </c>
      <c r="D537" s="118">
        <v>157836.79654050583</v>
      </c>
      <c r="E537" s="118">
        <v>113375.95999999998</v>
      </c>
      <c r="F537" s="118">
        <v>68308.826666666675</v>
      </c>
      <c r="G537" s="118">
        <v>93.077500000000001</v>
      </c>
      <c r="H537" s="118">
        <v>1137.8253299</v>
      </c>
      <c r="I537" s="118">
        <v>1186.2617893333334</v>
      </c>
      <c r="J537" s="118">
        <v>0</v>
      </c>
      <c r="K537" s="118">
        <f t="shared" si="32"/>
        <v>741112.66710748326</v>
      </c>
      <c r="L537" s="118">
        <v>1124481.8274999999</v>
      </c>
      <c r="M537" s="118">
        <f t="shared" si="33"/>
        <v>1865594.494607483</v>
      </c>
      <c r="N537" s="132">
        <v>201395.08339229994</v>
      </c>
      <c r="O537" s="118">
        <v>222197.64544999998</v>
      </c>
      <c r="P537" s="118">
        <v>110227.31999999999</v>
      </c>
      <c r="Q537" s="118">
        <v>113375.95999999998</v>
      </c>
      <c r="R537" s="118">
        <v>68308.826666666675</v>
      </c>
      <c r="S537" s="118">
        <v>93.077500000000001</v>
      </c>
      <c r="T537" s="118">
        <v>1137.8253299</v>
      </c>
      <c r="U537" s="118">
        <v>1186.2617893333334</v>
      </c>
      <c r="V537" s="118">
        <v>0</v>
      </c>
      <c r="W537" s="118">
        <f t="shared" si="34"/>
        <v>717922.00012819981</v>
      </c>
      <c r="X537" s="118">
        <v>1124481.8274999999</v>
      </c>
      <c r="Y537" s="133">
        <f t="shared" si="35"/>
        <v>1842403.8276281997</v>
      </c>
    </row>
    <row r="538" spans="1:25" s="115" customFormat="1" ht="13" x14ac:dyDescent="0.3">
      <c r="A538" s="115">
        <v>533</v>
      </c>
      <c r="B538" s="115" t="s">
        <v>43</v>
      </c>
      <c r="C538" s="132">
        <v>8306.5656662661968</v>
      </c>
      <c r="D538" s="118">
        <v>9532.1981796838027</v>
      </c>
      <c r="E538" s="118">
        <v>15527.321835000002</v>
      </c>
      <c r="F538" s="118">
        <v>1537.324166666667</v>
      </c>
      <c r="G538" s="118">
        <v>2.6525000000000003</v>
      </c>
      <c r="H538" s="118">
        <v>26.772303539999999</v>
      </c>
      <c r="I538" s="118">
        <v>63.220160433333341</v>
      </c>
      <c r="J538" s="118">
        <v>0</v>
      </c>
      <c r="K538" s="118">
        <f t="shared" si="32"/>
        <v>34996.054811589995</v>
      </c>
      <c r="L538" s="118">
        <v>25954.939166666667</v>
      </c>
      <c r="M538" s="118">
        <f t="shared" si="33"/>
        <v>60950.993978256665</v>
      </c>
      <c r="N538" s="132">
        <v>4738.6977265800006</v>
      </c>
      <c r="O538" s="118">
        <v>4586.8502749999998</v>
      </c>
      <c r="P538" s="118">
        <v>7111.4400000000014</v>
      </c>
      <c r="Q538" s="118">
        <v>15527.321835000002</v>
      </c>
      <c r="R538" s="118">
        <v>1537.324166666667</v>
      </c>
      <c r="S538" s="118">
        <v>2.6525000000000003</v>
      </c>
      <c r="T538" s="118">
        <v>26.772303539999999</v>
      </c>
      <c r="U538" s="118">
        <v>63.220160433333341</v>
      </c>
      <c r="V538" s="118">
        <v>0</v>
      </c>
      <c r="W538" s="118">
        <f t="shared" si="34"/>
        <v>33594.278967219994</v>
      </c>
      <c r="X538" s="118">
        <v>25954.939166666667</v>
      </c>
      <c r="Y538" s="133">
        <f t="shared" si="35"/>
        <v>59549.218133886665</v>
      </c>
    </row>
    <row r="539" spans="1:25" s="115" customFormat="1" ht="13" x14ac:dyDescent="0.3">
      <c r="A539" s="115">
        <v>534</v>
      </c>
      <c r="B539" s="115" t="s">
        <v>43</v>
      </c>
      <c r="C539" s="132">
        <v>187158.35570288348</v>
      </c>
      <c r="D539" s="118">
        <v>137073.01113472902</v>
      </c>
      <c r="E539" s="118">
        <v>108501.02</v>
      </c>
      <c r="F539" s="118">
        <v>36247.4925</v>
      </c>
      <c r="G539" s="118">
        <v>39.251666666666665</v>
      </c>
      <c r="H539" s="118">
        <v>672.97474573500006</v>
      </c>
      <c r="I539" s="118">
        <v>744.06743533333338</v>
      </c>
      <c r="J539" s="118">
        <v>0</v>
      </c>
      <c r="K539" s="118">
        <f t="shared" si="32"/>
        <v>470436.17318534746</v>
      </c>
      <c r="L539" s="118">
        <v>608401.35750000004</v>
      </c>
      <c r="M539" s="118">
        <f t="shared" si="33"/>
        <v>1078837.5306853475</v>
      </c>
      <c r="N539" s="132">
        <v>119116.52999509498</v>
      </c>
      <c r="O539" s="118">
        <v>102515.26155833335</v>
      </c>
      <c r="P539" s="118">
        <v>99141.839999999982</v>
      </c>
      <c r="Q539" s="118">
        <v>108501.02</v>
      </c>
      <c r="R539" s="118">
        <v>36247.4925</v>
      </c>
      <c r="S539" s="118">
        <v>39.251666666666665</v>
      </c>
      <c r="T539" s="118">
        <v>672.97474573500006</v>
      </c>
      <c r="U539" s="118">
        <v>744.06743533333338</v>
      </c>
      <c r="V539" s="118">
        <v>0</v>
      </c>
      <c r="W539" s="118">
        <f t="shared" si="34"/>
        <v>466978.4379011633</v>
      </c>
      <c r="X539" s="118">
        <v>608401.35750000004</v>
      </c>
      <c r="Y539" s="133">
        <f t="shared" si="35"/>
        <v>1075379.7954011634</v>
      </c>
    </row>
    <row r="540" spans="1:25" s="115" customFormat="1" ht="13" x14ac:dyDescent="0.3">
      <c r="A540" s="115">
        <v>535</v>
      </c>
      <c r="B540" s="115" t="s">
        <v>43</v>
      </c>
      <c r="C540" s="132">
        <v>3909.8625899590497</v>
      </c>
      <c r="D540" s="118">
        <v>81268.860347828871</v>
      </c>
      <c r="E540" s="118">
        <v>29117.910700000004</v>
      </c>
      <c r="F540" s="118">
        <v>4552.3683333333329</v>
      </c>
      <c r="G540" s="118">
        <v>0.12916666666666668</v>
      </c>
      <c r="H540" s="118">
        <v>32.808832325499999</v>
      </c>
      <c r="I540" s="118">
        <v>1519.5742026</v>
      </c>
      <c r="J540" s="118">
        <v>-28596.318349000005</v>
      </c>
      <c r="K540" s="118">
        <f t="shared" si="32"/>
        <v>91805.195823713424</v>
      </c>
      <c r="L540" s="118">
        <v>58533.205000000009</v>
      </c>
      <c r="M540" s="118">
        <f t="shared" si="33"/>
        <v>150338.40082371343</v>
      </c>
      <c r="N540" s="132">
        <v>5807.1633216134987</v>
      </c>
      <c r="O540" s="118">
        <v>1917.7704999999999</v>
      </c>
      <c r="P540" s="118">
        <v>62748</v>
      </c>
      <c r="Q540" s="118">
        <v>29117.910700000004</v>
      </c>
      <c r="R540" s="118">
        <v>4552.3683333333329</v>
      </c>
      <c r="S540" s="118">
        <v>0.12916666666666668</v>
      </c>
      <c r="T540" s="118">
        <v>32.808832325499999</v>
      </c>
      <c r="U540" s="118">
        <v>1519.5742026</v>
      </c>
      <c r="V540" s="118">
        <v>-28596.318349000005</v>
      </c>
      <c r="W540" s="118">
        <f t="shared" si="34"/>
        <v>77099.40670753899</v>
      </c>
      <c r="X540" s="118">
        <v>58533.205000000009</v>
      </c>
      <c r="Y540" s="133">
        <f t="shared" si="35"/>
        <v>135632.61170753901</v>
      </c>
    </row>
    <row r="541" spans="1:25" s="115" customFormat="1" ht="13" x14ac:dyDescent="0.3">
      <c r="A541" s="115">
        <v>536</v>
      </c>
      <c r="B541" s="115" t="s">
        <v>43</v>
      </c>
      <c r="C541" s="132">
        <v>41289.897134008446</v>
      </c>
      <c r="D541" s="118">
        <v>29272.315586624885</v>
      </c>
      <c r="E541" s="118">
        <v>48036.373576333339</v>
      </c>
      <c r="F541" s="118">
        <v>8635.3058333333338</v>
      </c>
      <c r="G541" s="118">
        <v>8.817499999999999</v>
      </c>
      <c r="H541" s="118">
        <v>144.33950115999997</v>
      </c>
      <c r="I541" s="118">
        <v>214.02200566666667</v>
      </c>
      <c r="J541" s="118">
        <v>0</v>
      </c>
      <c r="K541" s="118">
        <f t="shared" si="32"/>
        <v>127601.07113712668</v>
      </c>
      <c r="L541" s="118">
        <v>139866.72166666665</v>
      </c>
      <c r="M541" s="118">
        <f t="shared" si="33"/>
        <v>267467.79280379333</v>
      </c>
      <c r="N541" s="132">
        <v>25548.091705319999</v>
      </c>
      <c r="O541" s="118">
        <v>22665.66965</v>
      </c>
      <c r="P541" s="118">
        <v>21165.249774666663</v>
      </c>
      <c r="Q541" s="118">
        <v>48036.373576333339</v>
      </c>
      <c r="R541" s="118">
        <v>8635.3058333333338</v>
      </c>
      <c r="S541" s="118">
        <v>8.817499999999999</v>
      </c>
      <c r="T541" s="118">
        <v>144.33950115999997</v>
      </c>
      <c r="U541" s="118">
        <v>214.02200566666667</v>
      </c>
      <c r="V541" s="118">
        <v>0</v>
      </c>
      <c r="W541" s="118">
        <f t="shared" si="34"/>
        <v>126417.86954648001</v>
      </c>
      <c r="X541" s="118">
        <v>139866.72166666665</v>
      </c>
      <c r="Y541" s="133">
        <f t="shared" si="35"/>
        <v>266284.59121314669</v>
      </c>
    </row>
    <row r="542" spans="1:25" s="115" customFormat="1" ht="13" x14ac:dyDescent="0.3">
      <c r="A542" s="115">
        <v>537</v>
      </c>
      <c r="B542" s="115" t="s">
        <v>43</v>
      </c>
      <c r="C542" s="132">
        <v>444111.44152540487</v>
      </c>
      <c r="D542" s="118">
        <v>161265.04245563675</v>
      </c>
      <c r="E542" s="118">
        <v>113927.84000000001</v>
      </c>
      <c r="F542" s="118">
        <v>76962.388333333351</v>
      </c>
      <c r="G542" s="118">
        <v>97.590833333333322</v>
      </c>
      <c r="H542" s="118">
        <v>1267.6694072499997</v>
      </c>
      <c r="I542" s="118">
        <v>1254.1025406666668</v>
      </c>
      <c r="J542" s="118">
        <v>0</v>
      </c>
      <c r="K542" s="118">
        <f t="shared" si="32"/>
        <v>798886.0750956249</v>
      </c>
      <c r="L542" s="118">
        <v>1257470.8124999998</v>
      </c>
      <c r="M542" s="118">
        <f t="shared" si="33"/>
        <v>2056356.8875956247</v>
      </c>
      <c r="N542" s="132">
        <v>224377.48508325001</v>
      </c>
      <c r="O542" s="118">
        <v>247190.91909999997</v>
      </c>
      <c r="P542" s="118">
        <v>111482.28000000001</v>
      </c>
      <c r="Q542" s="118">
        <v>113927.84000000001</v>
      </c>
      <c r="R542" s="118">
        <v>76962.388333333351</v>
      </c>
      <c r="S542" s="118">
        <v>97.590833333333322</v>
      </c>
      <c r="T542" s="118">
        <v>1267.6694072499997</v>
      </c>
      <c r="U542" s="118">
        <v>1254.1025406666668</v>
      </c>
      <c r="V542" s="118">
        <v>0</v>
      </c>
      <c r="W542" s="118">
        <f t="shared" si="34"/>
        <v>776560.27529783326</v>
      </c>
      <c r="X542" s="118">
        <v>1257470.8124999998</v>
      </c>
      <c r="Y542" s="133">
        <f t="shared" si="35"/>
        <v>2034031.0877978331</v>
      </c>
    </row>
    <row r="543" spans="1:25" s="115" customFormat="1" ht="13" x14ac:dyDescent="0.3">
      <c r="A543" s="115">
        <v>538</v>
      </c>
      <c r="B543" s="115" t="s">
        <v>43</v>
      </c>
      <c r="C543" s="132">
        <v>127991.24228366761</v>
      </c>
      <c r="D543" s="118">
        <v>57085.793616699062</v>
      </c>
      <c r="E543" s="118">
        <v>67768.5</v>
      </c>
      <c r="F543" s="118">
        <v>22986.455000000002</v>
      </c>
      <c r="G543" s="118">
        <v>24.951666666666668</v>
      </c>
      <c r="H543" s="118">
        <v>423.16909684000007</v>
      </c>
      <c r="I543" s="118">
        <v>469.00105100000002</v>
      </c>
      <c r="J543" s="118">
        <v>0</v>
      </c>
      <c r="K543" s="118">
        <f t="shared" si="32"/>
        <v>276749.11271487339</v>
      </c>
      <c r="L543" s="118">
        <v>382095.56583333324</v>
      </c>
      <c r="M543" s="118">
        <f t="shared" si="33"/>
        <v>658844.67854820658</v>
      </c>
      <c r="N543" s="132">
        <v>74900.930140679979</v>
      </c>
      <c r="O543" s="118">
        <v>70549.082825000005</v>
      </c>
      <c r="P543" s="118">
        <v>39740.400000000009</v>
      </c>
      <c r="Q543" s="118">
        <v>67768.5</v>
      </c>
      <c r="R543" s="118">
        <v>22986.455000000002</v>
      </c>
      <c r="S543" s="118">
        <v>24.951666666666668</v>
      </c>
      <c r="T543" s="118">
        <v>423.16909684000007</v>
      </c>
      <c r="U543" s="118">
        <v>469.00105100000002</v>
      </c>
      <c r="V543" s="118">
        <v>0</v>
      </c>
      <c r="W543" s="118">
        <f t="shared" si="34"/>
        <v>276862.48978018673</v>
      </c>
      <c r="X543" s="118">
        <v>382095.56583333324</v>
      </c>
      <c r="Y543" s="133">
        <f t="shared" si="35"/>
        <v>658958.05561351997</v>
      </c>
    </row>
    <row r="544" spans="1:25" s="115" customFormat="1" ht="13" x14ac:dyDescent="0.3">
      <c r="A544" s="115">
        <v>539</v>
      </c>
      <c r="B544" s="115" t="s">
        <v>43</v>
      </c>
      <c r="C544" s="132">
        <v>180529.22592121162</v>
      </c>
      <c r="D544" s="118">
        <v>67798.620447717549</v>
      </c>
      <c r="E544" s="118">
        <v>72867.401373333327</v>
      </c>
      <c r="F544" s="118">
        <v>31496.759166666667</v>
      </c>
      <c r="G544" s="118">
        <v>41.763333333333335</v>
      </c>
      <c r="H544" s="118">
        <v>532.04783371500002</v>
      </c>
      <c r="I544" s="118">
        <v>518.72064399999999</v>
      </c>
      <c r="J544" s="118">
        <v>0</v>
      </c>
      <c r="K544" s="118">
        <f t="shared" si="32"/>
        <v>353784.53871997743</v>
      </c>
      <c r="L544" s="118">
        <v>521920.54916666663</v>
      </c>
      <c r="M544" s="118">
        <f t="shared" si="33"/>
        <v>875705.08788664406</v>
      </c>
      <c r="N544" s="132">
        <v>94172.466567554991</v>
      </c>
      <c r="O544" s="118">
        <v>100282.03397499998</v>
      </c>
      <c r="P544" s="118">
        <v>46878.861922666663</v>
      </c>
      <c r="Q544" s="118">
        <v>72867.401373333327</v>
      </c>
      <c r="R544" s="118">
        <v>31496.759166666667</v>
      </c>
      <c r="S544" s="118">
        <v>41.763333333333335</v>
      </c>
      <c r="T544" s="118">
        <v>532.04783371500002</v>
      </c>
      <c r="U544" s="118">
        <v>518.72064399999999</v>
      </c>
      <c r="V544" s="118">
        <v>0</v>
      </c>
      <c r="W544" s="118">
        <f t="shared" si="34"/>
        <v>346790.0548162699</v>
      </c>
      <c r="X544" s="118">
        <v>521920.54916666663</v>
      </c>
      <c r="Y544" s="133">
        <f t="shared" si="35"/>
        <v>868710.60398293659</v>
      </c>
    </row>
    <row r="545" spans="1:25" s="115" customFormat="1" ht="13" x14ac:dyDescent="0.3">
      <c r="A545" s="115">
        <v>540</v>
      </c>
      <c r="B545" s="115" t="s">
        <v>43</v>
      </c>
      <c r="C545" s="132">
        <v>161103.83400722675</v>
      </c>
      <c r="D545" s="118">
        <v>55547.502103989915</v>
      </c>
      <c r="E545" s="118">
        <v>65038.824796999987</v>
      </c>
      <c r="F545" s="118">
        <v>31470.414166666666</v>
      </c>
      <c r="G545" s="118">
        <v>44.660000000000004</v>
      </c>
      <c r="H545" s="118">
        <v>556.18144426000003</v>
      </c>
      <c r="I545" s="118">
        <v>509.65928200000002</v>
      </c>
      <c r="J545" s="118">
        <v>0</v>
      </c>
      <c r="K545" s="118">
        <f t="shared" si="32"/>
        <v>314271.07580114331</v>
      </c>
      <c r="L545" s="118">
        <v>527779.5741666666</v>
      </c>
      <c r="M545" s="118">
        <f t="shared" si="33"/>
        <v>842050.64996780991</v>
      </c>
      <c r="N545" s="132">
        <v>98444.115634019996</v>
      </c>
      <c r="O545" s="118">
        <v>88519.864666666661</v>
      </c>
      <c r="P545" s="118">
        <v>37104.619132</v>
      </c>
      <c r="Q545" s="118">
        <v>65038.824796999987</v>
      </c>
      <c r="R545" s="118">
        <v>31470.414166666666</v>
      </c>
      <c r="S545" s="118">
        <v>44.660000000000004</v>
      </c>
      <c r="T545" s="118">
        <v>556.18144426000003</v>
      </c>
      <c r="U545" s="118">
        <v>509.65928200000002</v>
      </c>
      <c r="V545" s="118">
        <v>0</v>
      </c>
      <c r="W545" s="118">
        <f t="shared" si="34"/>
        <v>321688.33912261331</v>
      </c>
      <c r="X545" s="118">
        <v>527779.5741666666</v>
      </c>
      <c r="Y545" s="133">
        <f t="shared" si="35"/>
        <v>849467.91328927991</v>
      </c>
    </row>
    <row r="546" spans="1:25" s="115" customFormat="1" ht="13" x14ac:dyDescent="0.3">
      <c r="A546" s="115">
        <v>541</v>
      </c>
      <c r="B546" s="115" t="s">
        <v>43</v>
      </c>
      <c r="C546" s="132">
        <v>102591.8727175141</v>
      </c>
      <c r="D546" s="118">
        <v>81209.344781735897</v>
      </c>
      <c r="E546" s="118">
        <v>81363.900000000009</v>
      </c>
      <c r="F546" s="118">
        <v>18926.782499999998</v>
      </c>
      <c r="G546" s="118">
        <v>22.114999999999998</v>
      </c>
      <c r="H546" s="118">
        <v>395.28606510000003</v>
      </c>
      <c r="I546" s="118">
        <v>617.93989500000009</v>
      </c>
      <c r="J546" s="118">
        <v>0</v>
      </c>
      <c r="K546" s="118">
        <f t="shared" si="32"/>
        <v>285127.24095934996</v>
      </c>
      <c r="L546" s="118">
        <v>338241.82749999996</v>
      </c>
      <c r="M546" s="118">
        <f t="shared" si="33"/>
        <v>623369.06845934992</v>
      </c>
      <c r="N546" s="132">
        <v>69965.633522700009</v>
      </c>
      <c r="O546" s="118">
        <v>55879.233474999994</v>
      </c>
      <c r="P546" s="118">
        <v>58773.959999999992</v>
      </c>
      <c r="Q546" s="118">
        <v>81363.900000000009</v>
      </c>
      <c r="R546" s="118">
        <v>18926.782499999998</v>
      </c>
      <c r="S546" s="118">
        <v>22.114999999999998</v>
      </c>
      <c r="T546" s="118">
        <v>395.28606510000003</v>
      </c>
      <c r="U546" s="118">
        <v>617.93989500000009</v>
      </c>
      <c r="V546" s="118">
        <v>0</v>
      </c>
      <c r="W546" s="118">
        <f t="shared" si="34"/>
        <v>285944.85045779997</v>
      </c>
      <c r="X546" s="118">
        <v>338241.82749999996</v>
      </c>
      <c r="Y546" s="133">
        <f t="shared" si="35"/>
        <v>624186.67795779998</v>
      </c>
    </row>
    <row r="547" spans="1:25" s="115" customFormat="1" ht="13" x14ac:dyDescent="0.3">
      <c r="A547" s="115">
        <v>542</v>
      </c>
      <c r="B547" s="115" t="s">
        <v>43</v>
      </c>
      <c r="C547" s="132">
        <v>1316.3255833999294</v>
      </c>
      <c r="D547" s="118">
        <v>30590.871170680901</v>
      </c>
      <c r="E547" s="118">
        <v>50745.299999999996</v>
      </c>
      <c r="F547" s="118">
        <v>259.27583333333331</v>
      </c>
      <c r="G547" s="118">
        <v>0.625</v>
      </c>
      <c r="H547" s="118">
        <v>4.4621562169999995</v>
      </c>
      <c r="I547" s="118">
        <v>6.4678728666666672</v>
      </c>
      <c r="J547" s="118">
        <v>0</v>
      </c>
      <c r="K547" s="118">
        <f t="shared" si="32"/>
        <v>82923.327616497831</v>
      </c>
      <c r="L547" s="118">
        <v>4550.875</v>
      </c>
      <c r="M547" s="118">
        <f t="shared" si="33"/>
        <v>87474.202616497831</v>
      </c>
      <c r="N547" s="132">
        <v>789.80165040899999</v>
      </c>
      <c r="O547" s="118">
        <v>724.24775</v>
      </c>
      <c r="P547" s="118">
        <v>23704.800000000003</v>
      </c>
      <c r="Q547" s="118">
        <v>50745.299999999996</v>
      </c>
      <c r="R547" s="118">
        <v>259.27583333333331</v>
      </c>
      <c r="S547" s="118">
        <v>0.625</v>
      </c>
      <c r="T547" s="118">
        <v>4.4621562169999995</v>
      </c>
      <c r="U547" s="118">
        <v>6.4678728666666672</v>
      </c>
      <c r="V547" s="118">
        <v>0</v>
      </c>
      <c r="W547" s="118">
        <f t="shared" si="34"/>
        <v>76234.980262825993</v>
      </c>
      <c r="X547" s="118">
        <v>4550.875</v>
      </c>
      <c r="Y547" s="133">
        <f t="shared" si="35"/>
        <v>80785.855262825993</v>
      </c>
    </row>
    <row r="548" spans="1:25" s="115" customFormat="1" ht="13" x14ac:dyDescent="0.3">
      <c r="A548" s="115">
        <v>543</v>
      </c>
      <c r="B548" s="115" t="s">
        <v>43</v>
      </c>
      <c r="C548" s="132">
        <v>211108.25622800807</v>
      </c>
      <c r="D548" s="118">
        <v>68832.48161302942</v>
      </c>
      <c r="E548" s="118">
        <v>72909.370600000009</v>
      </c>
      <c r="F548" s="118">
        <v>36289.274166666662</v>
      </c>
      <c r="G548" s="118">
        <v>48.883333333333333</v>
      </c>
      <c r="H548" s="118">
        <v>600.70872544500003</v>
      </c>
      <c r="I548" s="118">
        <v>617.21004133333327</v>
      </c>
      <c r="J548" s="118">
        <v>0</v>
      </c>
      <c r="K548" s="118">
        <f t="shared" si="32"/>
        <v>390406.18470781588</v>
      </c>
      <c r="L548" s="118">
        <v>595728.38083333336</v>
      </c>
      <c r="M548" s="118">
        <f t="shared" si="33"/>
        <v>986134.56554114923</v>
      </c>
      <c r="N548" s="132">
        <v>106325.44440376498</v>
      </c>
      <c r="O548" s="118">
        <v>117524.55315833335</v>
      </c>
      <c r="P548" s="118">
        <v>46937.61884000001</v>
      </c>
      <c r="Q548" s="118">
        <v>72909.370600000009</v>
      </c>
      <c r="R548" s="118">
        <v>36289.274166666662</v>
      </c>
      <c r="S548" s="118">
        <v>48.883333333333333</v>
      </c>
      <c r="T548" s="118">
        <v>600.70872544500003</v>
      </c>
      <c r="U548" s="118">
        <v>617.21004133333327</v>
      </c>
      <c r="V548" s="118">
        <v>0</v>
      </c>
      <c r="W548" s="118">
        <f t="shared" si="34"/>
        <v>381253.06326887669</v>
      </c>
      <c r="X548" s="118">
        <v>595728.38083333336</v>
      </c>
      <c r="Y548" s="133">
        <f t="shared" si="35"/>
        <v>976981.44410220999</v>
      </c>
    </row>
    <row r="549" spans="1:25" s="115" customFormat="1" ht="13" x14ac:dyDescent="0.3">
      <c r="A549" s="115">
        <v>544</v>
      </c>
      <c r="B549" s="115" t="s">
        <v>43</v>
      </c>
      <c r="C549" s="132">
        <v>514423.33062487311</v>
      </c>
      <c r="D549" s="118">
        <v>177255.23821146009</v>
      </c>
      <c r="E549" s="118">
        <v>118293.86828666665</v>
      </c>
      <c r="F549" s="118">
        <v>90480.790833333333</v>
      </c>
      <c r="G549" s="118">
        <v>128.41916666666668</v>
      </c>
      <c r="H549" s="118">
        <v>1497.2558235999998</v>
      </c>
      <c r="I549" s="118">
        <v>1531.7170266666669</v>
      </c>
      <c r="J549" s="118">
        <v>0</v>
      </c>
      <c r="K549" s="118">
        <f t="shared" si="32"/>
        <v>903610.6199732665</v>
      </c>
      <c r="L549" s="118">
        <v>1484248.6058333332</v>
      </c>
      <c r="M549" s="118">
        <f t="shared" si="33"/>
        <v>2387859.2258065995</v>
      </c>
      <c r="N549" s="132">
        <v>265014.28077719995</v>
      </c>
      <c r="O549" s="118">
        <v>285981.39916666667</v>
      </c>
      <c r="P549" s="118">
        <v>121410.50870666669</v>
      </c>
      <c r="Q549" s="118">
        <v>118293.86828666665</v>
      </c>
      <c r="R549" s="118">
        <v>90480.790833333333</v>
      </c>
      <c r="S549" s="118">
        <v>128.41916666666668</v>
      </c>
      <c r="T549" s="118">
        <v>1497.2558235999998</v>
      </c>
      <c r="U549" s="118">
        <v>1531.7170266666669</v>
      </c>
      <c r="V549" s="118">
        <v>0</v>
      </c>
      <c r="W549" s="118">
        <f t="shared" si="34"/>
        <v>884338.23978746659</v>
      </c>
      <c r="X549" s="118">
        <v>1484248.6058333332</v>
      </c>
      <c r="Y549" s="133">
        <f t="shared" si="35"/>
        <v>2368586.8456207998</v>
      </c>
    </row>
    <row r="550" spans="1:25" s="115" customFormat="1" ht="13" x14ac:dyDescent="0.3">
      <c r="A550" s="115">
        <v>545</v>
      </c>
      <c r="B550" s="115" t="s">
        <v>43</v>
      </c>
      <c r="C550" s="132">
        <v>236166.12688614437</v>
      </c>
      <c r="D550" s="118">
        <v>93718.974976147292</v>
      </c>
      <c r="E550" s="118">
        <v>84202.5</v>
      </c>
      <c r="F550" s="118">
        <v>50571.443333333329</v>
      </c>
      <c r="G550" s="118">
        <v>67.294166666666669</v>
      </c>
      <c r="H550" s="118">
        <v>924.94488474999991</v>
      </c>
      <c r="I550" s="118">
        <v>747.36379766666676</v>
      </c>
      <c r="J550" s="118">
        <v>0</v>
      </c>
      <c r="K550" s="118">
        <f t="shared" si="32"/>
        <v>466398.64804470842</v>
      </c>
      <c r="L550" s="118">
        <v>848928.16249999998</v>
      </c>
      <c r="M550" s="118">
        <f t="shared" si="33"/>
        <v>1315326.8105447083</v>
      </c>
      <c r="N550" s="132">
        <v>163715.24460074998</v>
      </c>
      <c r="O550" s="118">
        <v>128454.75003333336</v>
      </c>
      <c r="P550" s="118">
        <v>62748</v>
      </c>
      <c r="Q550" s="118">
        <v>84202.5</v>
      </c>
      <c r="R550" s="118">
        <v>50571.443333333329</v>
      </c>
      <c r="S550" s="118">
        <v>67.294166666666669</v>
      </c>
      <c r="T550" s="118">
        <v>924.94488474999991</v>
      </c>
      <c r="U550" s="118">
        <v>747.36379766666676</v>
      </c>
      <c r="V550" s="118">
        <v>0</v>
      </c>
      <c r="W550" s="118">
        <f t="shared" si="34"/>
        <v>491431.54081650008</v>
      </c>
      <c r="X550" s="118">
        <v>848928.16249999998</v>
      </c>
      <c r="Y550" s="133">
        <f t="shared" si="35"/>
        <v>1340359.7033164999</v>
      </c>
    </row>
    <row r="551" spans="1:25" s="115" customFormat="1" ht="13" x14ac:dyDescent="0.3">
      <c r="A551" s="115">
        <v>546</v>
      </c>
      <c r="B551" s="115" t="s">
        <v>43</v>
      </c>
      <c r="C551" s="132">
        <v>489827.73710179218</v>
      </c>
      <c r="D551" s="118">
        <v>206673.94270183274</v>
      </c>
      <c r="E551" s="118">
        <v>126529.10000000002</v>
      </c>
      <c r="F551" s="118">
        <v>99510.010833333348</v>
      </c>
      <c r="G551" s="118">
        <v>138.64583333333334</v>
      </c>
      <c r="H551" s="118">
        <v>1877.1260203499999</v>
      </c>
      <c r="I551" s="118">
        <v>1461.9944926666667</v>
      </c>
      <c r="J551" s="118">
        <v>0</v>
      </c>
      <c r="K551" s="118">
        <f t="shared" si="32"/>
        <v>926018.5569833084</v>
      </c>
      <c r="L551" s="118">
        <v>1713148.0250000004</v>
      </c>
      <c r="M551" s="118">
        <f t="shared" si="33"/>
        <v>2639166.5819833088</v>
      </c>
      <c r="N551" s="132">
        <v>332251.30560194998</v>
      </c>
      <c r="O551" s="118">
        <v>266918.45797499997</v>
      </c>
      <c r="P551" s="118">
        <v>140137.19999999998</v>
      </c>
      <c r="Q551" s="118">
        <v>126529.10000000002</v>
      </c>
      <c r="R551" s="118">
        <v>99510.010833333348</v>
      </c>
      <c r="S551" s="118">
        <v>138.64583333333334</v>
      </c>
      <c r="T551" s="118">
        <v>1877.1260203499999</v>
      </c>
      <c r="U551" s="118">
        <v>1461.9944926666667</v>
      </c>
      <c r="V551" s="118">
        <v>0</v>
      </c>
      <c r="W551" s="118">
        <f t="shared" si="34"/>
        <v>968823.84075663332</v>
      </c>
      <c r="X551" s="118">
        <v>1713148.0250000004</v>
      </c>
      <c r="Y551" s="133">
        <f t="shared" si="35"/>
        <v>2681971.8657566337</v>
      </c>
    </row>
    <row r="552" spans="1:25" s="115" customFormat="1" ht="13" x14ac:dyDescent="0.3">
      <c r="A552" s="115">
        <v>547</v>
      </c>
      <c r="B552" s="115" t="s">
        <v>43</v>
      </c>
      <c r="C552" s="132">
        <v>186673.97938429262</v>
      </c>
      <c r="D552" s="118">
        <v>139703.75290701157</v>
      </c>
      <c r="E552" s="118">
        <v>109236.86000000003</v>
      </c>
      <c r="F552" s="118">
        <v>38107.152500000004</v>
      </c>
      <c r="G552" s="118">
        <v>54.618333333333339</v>
      </c>
      <c r="H552" s="118">
        <v>707.06777096499991</v>
      </c>
      <c r="I552" s="118">
        <v>724.31332599999985</v>
      </c>
      <c r="J552" s="118">
        <v>0</v>
      </c>
      <c r="K552" s="118">
        <f t="shared" si="32"/>
        <v>475207.74422160257</v>
      </c>
      <c r="L552" s="118">
        <v>650969.17583333328</v>
      </c>
      <c r="M552" s="118">
        <f t="shared" si="33"/>
        <v>1126176.9200549359</v>
      </c>
      <c r="N552" s="132">
        <v>125150.99546080502</v>
      </c>
      <c r="O552" s="118">
        <v>101822.14238333334</v>
      </c>
      <c r="P552" s="118">
        <v>100815.12000000001</v>
      </c>
      <c r="Q552" s="118">
        <v>109236.86000000003</v>
      </c>
      <c r="R552" s="118">
        <v>38107.152500000004</v>
      </c>
      <c r="S552" s="118">
        <v>54.618333333333339</v>
      </c>
      <c r="T552" s="118">
        <v>707.06777096499991</v>
      </c>
      <c r="U552" s="118">
        <v>724.31332599999985</v>
      </c>
      <c r="V552" s="118">
        <v>0</v>
      </c>
      <c r="W552" s="118">
        <f t="shared" si="34"/>
        <v>476618.26977443678</v>
      </c>
      <c r="X552" s="118">
        <v>650969.17583333328</v>
      </c>
      <c r="Y552" s="133">
        <f t="shared" si="35"/>
        <v>1127587.44560777</v>
      </c>
    </row>
    <row r="553" spans="1:25" s="115" customFormat="1" ht="13" x14ac:dyDescent="0.3">
      <c r="A553" s="115">
        <v>548</v>
      </c>
      <c r="B553" s="115" t="s">
        <v>43</v>
      </c>
      <c r="C553" s="132">
        <v>118201.57750281515</v>
      </c>
      <c r="D553" s="118">
        <v>59554.163696039031</v>
      </c>
      <c r="E553" s="118">
        <v>69232.675886666664</v>
      </c>
      <c r="F553" s="118">
        <v>23242.390000000003</v>
      </c>
      <c r="G553" s="118">
        <v>27.320000000000007</v>
      </c>
      <c r="H553" s="118">
        <v>410.87588442500004</v>
      </c>
      <c r="I553" s="118">
        <v>406.44423433333327</v>
      </c>
      <c r="J553" s="118">
        <v>0</v>
      </c>
      <c r="K553" s="118">
        <f t="shared" si="32"/>
        <v>271075.44720427919</v>
      </c>
      <c r="L553" s="118">
        <v>380844.47333333333</v>
      </c>
      <c r="M553" s="118">
        <f t="shared" si="33"/>
        <v>651919.92053761252</v>
      </c>
      <c r="N553" s="132">
        <v>72725.031543225006</v>
      </c>
      <c r="O553" s="118">
        <v>64913.350783333328</v>
      </c>
      <c r="P553" s="118">
        <v>41790.246241333334</v>
      </c>
      <c r="Q553" s="118">
        <v>69232.675886666664</v>
      </c>
      <c r="R553" s="118">
        <v>23242.390000000003</v>
      </c>
      <c r="S553" s="118">
        <v>27.320000000000007</v>
      </c>
      <c r="T553" s="118">
        <v>410.87588442500004</v>
      </c>
      <c r="U553" s="118">
        <v>406.44423433333327</v>
      </c>
      <c r="V553" s="118">
        <v>0</v>
      </c>
      <c r="W553" s="118">
        <f t="shared" si="34"/>
        <v>272748.33457331674</v>
      </c>
      <c r="X553" s="118">
        <v>380844.47333333333</v>
      </c>
      <c r="Y553" s="133">
        <f t="shared" si="35"/>
        <v>653592.80790665001</v>
      </c>
    </row>
    <row r="554" spans="1:25" s="115" customFormat="1" ht="13" x14ac:dyDescent="0.3">
      <c r="A554" s="115">
        <v>549</v>
      </c>
      <c r="B554" s="115" t="s">
        <v>43</v>
      </c>
      <c r="C554" s="132">
        <v>99463.983314052472</v>
      </c>
      <c r="D554" s="118">
        <v>56907.134378893366</v>
      </c>
      <c r="E554" s="118">
        <v>68308.577126666671</v>
      </c>
      <c r="F554" s="118">
        <v>19153.928333333333</v>
      </c>
      <c r="G554" s="118">
        <v>19.295000000000005</v>
      </c>
      <c r="H554" s="118">
        <v>336.784208535</v>
      </c>
      <c r="I554" s="118">
        <v>532.80121599999995</v>
      </c>
      <c r="J554" s="118">
        <v>0</v>
      </c>
      <c r="K554" s="118">
        <f t="shared" si="32"/>
        <v>244722.50357748088</v>
      </c>
      <c r="L554" s="118">
        <v>313750.65499999997</v>
      </c>
      <c r="M554" s="118">
        <f t="shared" si="33"/>
        <v>558473.15857748082</v>
      </c>
      <c r="N554" s="132">
        <v>59610.804910695006</v>
      </c>
      <c r="O554" s="118">
        <v>54730.083283333333</v>
      </c>
      <c r="P554" s="118">
        <v>40537.747357333334</v>
      </c>
      <c r="Q554" s="118">
        <v>68308.577126666671</v>
      </c>
      <c r="R554" s="118">
        <v>19153.928333333333</v>
      </c>
      <c r="S554" s="118">
        <v>19.295000000000005</v>
      </c>
      <c r="T554" s="118">
        <v>336.784208535</v>
      </c>
      <c r="U554" s="118">
        <v>532.80121599999995</v>
      </c>
      <c r="V554" s="118">
        <v>0</v>
      </c>
      <c r="W554" s="118">
        <f t="shared" si="34"/>
        <v>243230.02143589672</v>
      </c>
      <c r="X554" s="118">
        <v>313750.65499999997</v>
      </c>
      <c r="Y554" s="133">
        <f t="shared" si="35"/>
        <v>556980.67643589666</v>
      </c>
    </row>
    <row r="555" spans="1:25" s="115" customFormat="1" ht="13" x14ac:dyDescent="0.3">
      <c r="A555" s="115">
        <v>550</v>
      </c>
      <c r="B555" s="115" t="s">
        <v>43</v>
      </c>
      <c r="C555" s="132">
        <v>46640.263855676072</v>
      </c>
      <c r="D555" s="118">
        <v>67335.633549157283</v>
      </c>
      <c r="E555" s="118">
        <v>75387.900000000009</v>
      </c>
      <c r="F555" s="118">
        <v>9661.8575000000001</v>
      </c>
      <c r="G555" s="118">
        <v>16.330833333333334</v>
      </c>
      <c r="H555" s="118">
        <v>173.22783379999998</v>
      </c>
      <c r="I555" s="118">
        <v>340.188579</v>
      </c>
      <c r="J555" s="118">
        <v>0</v>
      </c>
      <c r="K555" s="118">
        <f t="shared" si="32"/>
        <v>199555.40215096672</v>
      </c>
      <c r="L555" s="118">
        <v>163227.75666666665</v>
      </c>
      <c r="M555" s="118">
        <f t="shared" si="33"/>
        <v>362783.1588176334</v>
      </c>
      <c r="N555" s="132">
        <v>30661.326582599995</v>
      </c>
      <c r="O555" s="118">
        <v>25481.111083333337</v>
      </c>
      <c r="P555" s="118">
        <v>50407.560000000005</v>
      </c>
      <c r="Q555" s="118">
        <v>75387.900000000009</v>
      </c>
      <c r="R555" s="118">
        <v>9661.8575000000001</v>
      </c>
      <c r="S555" s="118">
        <v>16.330833333333334</v>
      </c>
      <c r="T555" s="118">
        <v>173.22783379999998</v>
      </c>
      <c r="U555" s="118">
        <v>340.188579</v>
      </c>
      <c r="V555" s="118">
        <v>0</v>
      </c>
      <c r="W555" s="118">
        <f t="shared" si="34"/>
        <v>192129.50241206671</v>
      </c>
      <c r="X555" s="118">
        <v>163227.75666666665</v>
      </c>
      <c r="Y555" s="133">
        <f t="shared" si="35"/>
        <v>355357.25907873339</v>
      </c>
    </row>
    <row r="556" spans="1:25" s="115" customFormat="1" ht="13" x14ac:dyDescent="0.3">
      <c r="A556" s="115">
        <v>551</v>
      </c>
      <c r="B556" s="115" t="s">
        <v>43</v>
      </c>
      <c r="C556" s="132">
        <v>175371.92680545209</v>
      </c>
      <c r="D556" s="118">
        <v>73670.198467431226</v>
      </c>
      <c r="E556" s="118">
        <v>76432.655306666653</v>
      </c>
      <c r="F556" s="118">
        <v>30092.45166666666</v>
      </c>
      <c r="G556" s="118">
        <v>54.310833333333335</v>
      </c>
      <c r="H556" s="118">
        <v>492.16235466000006</v>
      </c>
      <c r="I556" s="118">
        <v>530.03223400000013</v>
      </c>
      <c r="J556" s="118">
        <v>0</v>
      </c>
      <c r="K556" s="118">
        <f t="shared" si="32"/>
        <v>356643.73766820994</v>
      </c>
      <c r="L556" s="118">
        <v>498897.41916666663</v>
      </c>
      <c r="M556" s="118">
        <f t="shared" si="33"/>
        <v>855541.15683487663</v>
      </c>
      <c r="N556" s="132">
        <v>87112.736774820005</v>
      </c>
      <c r="O556" s="118">
        <v>97711.919083333341</v>
      </c>
      <c r="P556" s="118">
        <v>51870.21742933333</v>
      </c>
      <c r="Q556" s="118">
        <v>76432.655306666653</v>
      </c>
      <c r="R556" s="118">
        <v>30092.45166666666</v>
      </c>
      <c r="S556" s="118">
        <v>54.310833333333335</v>
      </c>
      <c r="T556" s="118">
        <v>492.16235466000006</v>
      </c>
      <c r="U556" s="118">
        <v>530.03223400000013</v>
      </c>
      <c r="V556" s="118">
        <v>0</v>
      </c>
      <c r="W556" s="118">
        <f t="shared" si="34"/>
        <v>344296.48568281333</v>
      </c>
      <c r="X556" s="118">
        <v>498897.41916666663</v>
      </c>
      <c r="Y556" s="133">
        <f t="shared" si="35"/>
        <v>843193.90484947991</v>
      </c>
    </row>
    <row r="557" spans="1:25" s="115" customFormat="1" ht="13" x14ac:dyDescent="0.3">
      <c r="A557" s="115">
        <v>552</v>
      </c>
      <c r="B557" s="115" t="s">
        <v>43</v>
      </c>
      <c r="C557" s="132">
        <v>731783.92574776756</v>
      </c>
      <c r="D557" s="118">
        <v>354302.16005048243</v>
      </c>
      <c r="E557" s="118">
        <v>171428.36368666668</v>
      </c>
      <c r="F557" s="118">
        <v>165442.78916666665</v>
      </c>
      <c r="G557" s="118">
        <v>283.57666666666665</v>
      </c>
      <c r="H557" s="118">
        <v>3033.4896958999998</v>
      </c>
      <c r="I557" s="118">
        <v>2493.4330233333335</v>
      </c>
      <c r="J557" s="118">
        <v>0</v>
      </c>
      <c r="K557" s="118">
        <f t="shared" si="32"/>
        <v>1428767.7380374831</v>
      </c>
      <c r="L557" s="118">
        <v>2859037.8733333335</v>
      </c>
      <c r="M557" s="118">
        <f t="shared" si="33"/>
        <v>4287805.6113708168</v>
      </c>
      <c r="N557" s="132">
        <v>536927.67617429991</v>
      </c>
      <c r="O557" s="118">
        <v>396030.50585833337</v>
      </c>
      <c r="P557" s="118">
        <v>242236.89550666665</v>
      </c>
      <c r="Q557" s="118">
        <v>171428.36368666668</v>
      </c>
      <c r="R557" s="118">
        <v>165442.78916666665</v>
      </c>
      <c r="S557" s="118">
        <v>283.57666666666665</v>
      </c>
      <c r="T557" s="118">
        <v>3033.4896958999998</v>
      </c>
      <c r="U557" s="118">
        <v>2493.4330233333335</v>
      </c>
      <c r="V557" s="118">
        <v>0</v>
      </c>
      <c r="W557" s="118">
        <f t="shared" si="34"/>
        <v>1517876.7297785331</v>
      </c>
      <c r="X557" s="118">
        <v>2859037.8733333335</v>
      </c>
      <c r="Y557" s="133">
        <f t="shared" si="35"/>
        <v>4376914.6031118669</v>
      </c>
    </row>
    <row r="558" spans="1:25" s="115" customFormat="1" ht="13" x14ac:dyDescent="0.3">
      <c r="A558" s="115">
        <v>553</v>
      </c>
      <c r="B558" s="115" t="s">
        <v>43</v>
      </c>
      <c r="C558" s="132">
        <v>66258.726304222888</v>
      </c>
      <c r="D558" s="118">
        <v>28037.834395772941</v>
      </c>
      <c r="E558" s="118">
        <v>45839.792825000004</v>
      </c>
      <c r="F558" s="118">
        <v>13253.264166666666</v>
      </c>
      <c r="G558" s="118">
        <v>16.173333333333332</v>
      </c>
      <c r="H558" s="118">
        <v>245.91612219499999</v>
      </c>
      <c r="I558" s="118">
        <v>215.00080999999997</v>
      </c>
      <c r="J558" s="118">
        <v>0</v>
      </c>
      <c r="K558" s="118">
        <f t="shared" si="32"/>
        <v>153866.70795719081</v>
      </c>
      <c r="L558" s="118">
        <v>224911.37916666668</v>
      </c>
      <c r="M558" s="118">
        <f t="shared" si="33"/>
        <v>378778.08712385746</v>
      </c>
      <c r="N558" s="132">
        <v>43527.153628515</v>
      </c>
      <c r="O558" s="118">
        <v>36201.437749999997</v>
      </c>
      <c r="P558" s="118">
        <v>19106.010700000003</v>
      </c>
      <c r="Q558" s="118">
        <v>45839.792825000004</v>
      </c>
      <c r="R558" s="118">
        <v>13253.264166666666</v>
      </c>
      <c r="S558" s="118">
        <v>16.173333333333332</v>
      </c>
      <c r="T558" s="118">
        <v>245.91612219499999</v>
      </c>
      <c r="U558" s="118">
        <v>215.00080999999997</v>
      </c>
      <c r="V558" s="118">
        <v>0</v>
      </c>
      <c r="W558" s="118">
        <f t="shared" si="34"/>
        <v>158404.74933570999</v>
      </c>
      <c r="X558" s="118">
        <v>224911.37916666668</v>
      </c>
      <c r="Y558" s="133">
        <f t="shared" si="35"/>
        <v>383316.12850237667</v>
      </c>
    </row>
    <row r="559" spans="1:25" s="115" customFormat="1" ht="13" x14ac:dyDescent="0.3">
      <c r="A559" s="115">
        <v>554</v>
      </c>
      <c r="B559" s="115" t="s">
        <v>43</v>
      </c>
      <c r="C559" s="132">
        <v>199461.16645877328</v>
      </c>
      <c r="D559" s="118">
        <v>126332.85145367676</v>
      </c>
      <c r="E559" s="118">
        <v>104670.3</v>
      </c>
      <c r="F559" s="118">
        <v>35066.54</v>
      </c>
      <c r="G559" s="118">
        <v>55.466666666666669</v>
      </c>
      <c r="H559" s="118">
        <v>617.55034133999993</v>
      </c>
      <c r="I559" s="118">
        <v>638.58238166666672</v>
      </c>
      <c r="J559" s="118">
        <v>0</v>
      </c>
      <c r="K559" s="118">
        <f t="shared" si="32"/>
        <v>466842.45730212331</v>
      </c>
      <c r="L559" s="118">
        <v>578614.20750000002</v>
      </c>
      <c r="M559" s="118">
        <f t="shared" si="33"/>
        <v>1045456.6648021233</v>
      </c>
      <c r="N559" s="132">
        <v>109306.41041717998</v>
      </c>
      <c r="O559" s="118">
        <v>110443.87124999998</v>
      </c>
      <c r="P559" s="118">
        <v>91402.920000000027</v>
      </c>
      <c r="Q559" s="118">
        <v>104670.3</v>
      </c>
      <c r="R559" s="118">
        <v>35066.54</v>
      </c>
      <c r="S559" s="118">
        <v>55.466666666666669</v>
      </c>
      <c r="T559" s="118">
        <v>617.55034133999993</v>
      </c>
      <c r="U559" s="118">
        <v>638.58238166666672</v>
      </c>
      <c r="V559" s="118">
        <v>0</v>
      </c>
      <c r="W559" s="118">
        <f t="shared" si="34"/>
        <v>452201.64105685329</v>
      </c>
      <c r="X559" s="118">
        <v>578614.20750000002</v>
      </c>
      <c r="Y559" s="133">
        <f t="shared" si="35"/>
        <v>1030815.8485568534</v>
      </c>
    </row>
    <row r="560" spans="1:25" s="115" customFormat="1" ht="13" x14ac:dyDescent="0.3">
      <c r="A560" s="115">
        <v>555</v>
      </c>
      <c r="B560" s="115" t="s">
        <v>41</v>
      </c>
      <c r="C560" s="132">
        <v>230424.93727676055</v>
      </c>
      <c r="D560" s="118">
        <v>92966.241131572766</v>
      </c>
      <c r="E560" s="118">
        <v>85274.942999999999</v>
      </c>
      <c r="F560" s="118">
        <v>43249.693333333329</v>
      </c>
      <c r="G560" s="118">
        <v>58.605833333333329</v>
      </c>
      <c r="H560" s="118">
        <v>732.44867000000011</v>
      </c>
      <c r="I560" s="118">
        <v>820.26413333333346</v>
      </c>
      <c r="J560" s="118">
        <v>0</v>
      </c>
      <c r="K560" s="118">
        <f t="shared" si="32"/>
        <v>453527.13337833335</v>
      </c>
      <c r="L560" s="118">
        <v>708736.71666666667</v>
      </c>
      <c r="M560" s="118">
        <f t="shared" si="33"/>
        <v>1162263.850045</v>
      </c>
      <c r="N560" s="132">
        <v>129643.41458999999</v>
      </c>
      <c r="O560" s="118">
        <v>127361.65213333332</v>
      </c>
      <c r="P560" s="118">
        <v>64249.420199999993</v>
      </c>
      <c r="Q560" s="118">
        <v>85274.942999999999</v>
      </c>
      <c r="R560" s="118">
        <v>43249.693333333329</v>
      </c>
      <c r="S560" s="118">
        <v>58.605833333333329</v>
      </c>
      <c r="T560" s="118">
        <v>732.44867000000011</v>
      </c>
      <c r="U560" s="118">
        <v>820.26413333333346</v>
      </c>
      <c r="V560" s="118">
        <v>0</v>
      </c>
      <c r="W560" s="118">
        <f t="shared" si="34"/>
        <v>451390.44189333339</v>
      </c>
      <c r="X560" s="118">
        <v>708736.71666666667</v>
      </c>
      <c r="Y560" s="133">
        <f t="shared" si="35"/>
        <v>1160127.1585600001</v>
      </c>
    </row>
    <row r="561" spans="1:25" s="115" customFormat="1" ht="13" x14ac:dyDescent="0.3">
      <c r="A561" s="115">
        <v>556</v>
      </c>
      <c r="B561" s="115" t="s">
        <v>41</v>
      </c>
      <c r="C561" s="132">
        <v>259546.82494021129</v>
      </c>
      <c r="D561" s="118">
        <v>95117.346903955404</v>
      </c>
      <c r="E561" s="118">
        <v>86489.924666666673</v>
      </c>
      <c r="F561" s="118">
        <v>42498.616666666676</v>
      </c>
      <c r="G561" s="118">
        <v>49.045000000000009</v>
      </c>
      <c r="H561" s="118">
        <v>729.61673299999995</v>
      </c>
      <c r="I561" s="118">
        <v>760.55503333333343</v>
      </c>
      <c r="J561" s="118">
        <v>0</v>
      </c>
      <c r="K561" s="118">
        <f t="shared" si="32"/>
        <v>485191.92994383333</v>
      </c>
      <c r="L561" s="118">
        <v>702961.1925</v>
      </c>
      <c r="M561" s="118">
        <f t="shared" si="33"/>
        <v>1188153.1224438334</v>
      </c>
      <c r="N561" s="132">
        <v>129142.16174099996</v>
      </c>
      <c r="O561" s="118">
        <v>144596.97576666667</v>
      </c>
      <c r="P561" s="118">
        <v>65950.394533333325</v>
      </c>
      <c r="Q561" s="118">
        <v>86489.924666666673</v>
      </c>
      <c r="R561" s="118">
        <v>42498.616666666676</v>
      </c>
      <c r="S561" s="118">
        <v>49.045000000000009</v>
      </c>
      <c r="T561" s="118">
        <v>729.61673299999995</v>
      </c>
      <c r="U561" s="118">
        <v>760.55503333333343</v>
      </c>
      <c r="V561" s="118">
        <v>0</v>
      </c>
      <c r="W561" s="118">
        <f t="shared" si="34"/>
        <v>470217.29014066653</v>
      </c>
      <c r="X561" s="118">
        <v>702961.1925</v>
      </c>
      <c r="Y561" s="133">
        <f t="shared" si="35"/>
        <v>1173178.4826406664</v>
      </c>
    </row>
    <row r="562" spans="1:25" s="115" customFormat="1" ht="13" x14ac:dyDescent="0.3">
      <c r="A562" s="115">
        <v>557</v>
      </c>
      <c r="B562" s="115" t="s">
        <v>41</v>
      </c>
      <c r="C562" s="132">
        <v>227461.44841031692</v>
      </c>
      <c r="D562" s="118">
        <v>95029.363097599751</v>
      </c>
      <c r="E562" s="118">
        <v>87332.872666666648</v>
      </c>
      <c r="F562" s="118">
        <v>38438.340000000004</v>
      </c>
      <c r="G562" s="118">
        <v>53.006666666666668</v>
      </c>
      <c r="H562" s="118">
        <v>614.40474949999987</v>
      </c>
      <c r="I562" s="118">
        <v>696.71053333333327</v>
      </c>
      <c r="J562" s="118">
        <v>0</v>
      </c>
      <c r="K562" s="118">
        <f t="shared" si="32"/>
        <v>449626.14612408332</v>
      </c>
      <c r="L562" s="118">
        <v>619920.24333333329</v>
      </c>
      <c r="M562" s="118">
        <f t="shared" si="33"/>
        <v>1069546.3894574167</v>
      </c>
      <c r="N562" s="132">
        <v>108749.6406615</v>
      </c>
      <c r="O562" s="118">
        <v>127020.43706666667</v>
      </c>
      <c r="P562" s="118">
        <v>67130.521733333342</v>
      </c>
      <c r="Q562" s="118">
        <v>87332.872666666648</v>
      </c>
      <c r="R562" s="118">
        <v>38438.340000000004</v>
      </c>
      <c r="S562" s="118">
        <v>53.006666666666668</v>
      </c>
      <c r="T562" s="118">
        <v>614.40474949999987</v>
      </c>
      <c r="U562" s="118">
        <v>696.71053333333327</v>
      </c>
      <c r="V562" s="118">
        <v>0</v>
      </c>
      <c r="W562" s="118">
        <f t="shared" si="34"/>
        <v>430035.93407766666</v>
      </c>
      <c r="X562" s="118">
        <v>619920.24333333329</v>
      </c>
      <c r="Y562" s="133">
        <f t="shared" si="35"/>
        <v>1049956.177411</v>
      </c>
    </row>
    <row r="563" spans="1:25" s="115" customFormat="1" ht="13" x14ac:dyDescent="0.3">
      <c r="A563" s="115">
        <v>558</v>
      </c>
      <c r="B563" s="115" t="s">
        <v>41</v>
      </c>
      <c r="C563" s="132">
        <v>236979.21192485912</v>
      </c>
      <c r="D563" s="118">
        <v>86934.003324307501</v>
      </c>
      <c r="E563" s="118">
        <v>82698.429333333319</v>
      </c>
      <c r="F563" s="118">
        <v>38221.967500000006</v>
      </c>
      <c r="G563" s="118">
        <v>49.599166666666662</v>
      </c>
      <c r="H563" s="118">
        <v>633.07833900000003</v>
      </c>
      <c r="I563" s="118">
        <v>722.57280000000003</v>
      </c>
      <c r="J563" s="118">
        <v>0</v>
      </c>
      <c r="K563" s="118">
        <f t="shared" si="32"/>
        <v>446238.86238816666</v>
      </c>
      <c r="L563" s="118">
        <v>626619.32166666677</v>
      </c>
      <c r="M563" s="118">
        <f t="shared" si="33"/>
        <v>1072858.1840548334</v>
      </c>
      <c r="N563" s="132">
        <v>112054.86600299999</v>
      </c>
      <c r="O563" s="118">
        <v>132419.39379999999</v>
      </c>
      <c r="P563" s="118">
        <v>60642.301066666689</v>
      </c>
      <c r="Q563" s="118">
        <v>82698.429333333319</v>
      </c>
      <c r="R563" s="118">
        <v>38221.967500000006</v>
      </c>
      <c r="S563" s="118">
        <v>49.599166666666662</v>
      </c>
      <c r="T563" s="118">
        <v>633.07833900000003</v>
      </c>
      <c r="U563" s="118">
        <v>722.57280000000003</v>
      </c>
      <c r="V563" s="118">
        <v>0</v>
      </c>
      <c r="W563" s="118">
        <f t="shared" si="34"/>
        <v>427442.2080086667</v>
      </c>
      <c r="X563" s="118">
        <v>626619.32166666677</v>
      </c>
      <c r="Y563" s="133">
        <f t="shared" si="35"/>
        <v>1054061.5296753335</v>
      </c>
    </row>
    <row r="564" spans="1:25" s="115" customFormat="1" ht="13" x14ac:dyDescent="0.3">
      <c r="A564" s="115">
        <v>559</v>
      </c>
      <c r="B564" s="115" t="s">
        <v>41</v>
      </c>
      <c r="C564" s="132">
        <v>408518.30125943664</v>
      </c>
      <c r="D564" s="118">
        <v>159400.21675056336</v>
      </c>
      <c r="E564" s="118">
        <v>113805.30220000002</v>
      </c>
      <c r="F564" s="118">
        <v>70738.240833333344</v>
      </c>
      <c r="G564" s="118">
        <v>104.75833333333334</v>
      </c>
      <c r="H564" s="118">
        <v>1159.7566919999997</v>
      </c>
      <c r="I564" s="118">
        <v>1193.0753000000002</v>
      </c>
      <c r="J564" s="118">
        <v>0</v>
      </c>
      <c r="K564" s="118">
        <f t="shared" si="32"/>
        <v>754919.65136866667</v>
      </c>
      <c r="L564" s="118">
        <v>1156929.95</v>
      </c>
      <c r="M564" s="118">
        <f t="shared" si="33"/>
        <v>1911849.6013686666</v>
      </c>
      <c r="N564" s="132">
        <v>205276.93448399997</v>
      </c>
      <c r="O564" s="118">
        <v>227455.29826666674</v>
      </c>
      <c r="P564" s="118">
        <v>111203.63239999999</v>
      </c>
      <c r="Q564" s="118">
        <v>113805.30220000002</v>
      </c>
      <c r="R564" s="118">
        <v>70738.240833333344</v>
      </c>
      <c r="S564" s="118">
        <v>104.75833333333334</v>
      </c>
      <c r="T564" s="118">
        <v>1159.7566919999997</v>
      </c>
      <c r="U564" s="118">
        <v>1193.0753000000002</v>
      </c>
      <c r="V564" s="118">
        <v>0</v>
      </c>
      <c r="W564" s="118">
        <f t="shared" si="34"/>
        <v>730936.99850933335</v>
      </c>
      <c r="X564" s="118">
        <v>1156929.95</v>
      </c>
      <c r="Y564" s="133">
        <f t="shared" si="35"/>
        <v>1887866.9485093332</v>
      </c>
    </row>
    <row r="565" spans="1:25" s="115" customFormat="1" ht="13" x14ac:dyDescent="0.3">
      <c r="A565" s="115">
        <v>560</v>
      </c>
      <c r="B565" s="115" t="s">
        <v>41</v>
      </c>
      <c r="C565" s="132">
        <v>121352.94730239437</v>
      </c>
      <c r="D565" s="118">
        <v>47350.71643260563</v>
      </c>
      <c r="E565" s="118">
        <v>60935.642666666674</v>
      </c>
      <c r="F565" s="118">
        <v>19418.559999999998</v>
      </c>
      <c r="G565" s="118">
        <v>20.883333333333333</v>
      </c>
      <c r="H565" s="118">
        <v>323.80952200000002</v>
      </c>
      <c r="I565" s="118">
        <v>365.04876666666661</v>
      </c>
      <c r="J565" s="118">
        <v>0</v>
      </c>
      <c r="K565" s="118">
        <f t="shared" si="32"/>
        <v>249767.60802366669</v>
      </c>
      <c r="L565" s="118">
        <v>316814.38333333336</v>
      </c>
      <c r="M565" s="118">
        <f t="shared" si="33"/>
        <v>566581.99135700008</v>
      </c>
      <c r="N565" s="132">
        <v>57314.285393999984</v>
      </c>
      <c r="O565" s="118">
        <v>67814.200266666667</v>
      </c>
      <c r="P565" s="118">
        <v>33257.989333333324</v>
      </c>
      <c r="Q565" s="118">
        <v>60935.642666666674</v>
      </c>
      <c r="R565" s="118">
        <v>19418.559999999998</v>
      </c>
      <c r="S565" s="118">
        <v>20.883333333333333</v>
      </c>
      <c r="T565" s="118">
        <v>323.80952200000002</v>
      </c>
      <c r="U565" s="118">
        <v>365.04876666666661</v>
      </c>
      <c r="V565" s="118">
        <v>0</v>
      </c>
      <c r="W565" s="118">
        <f t="shared" si="34"/>
        <v>239450.41928266667</v>
      </c>
      <c r="X565" s="118">
        <v>316814.38333333336</v>
      </c>
      <c r="Y565" s="133">
        <f t="shared" si="35"/>
        <v>556264.80261600006</v>
      </c>
    </row>
    <row r="566" spans="1:25" s="115" customFormat="1" ht="13" x14ac:dyDescent="0.3">
      <c r="A566" s="115">
        <v>561</v>
      </c>
      <c r="B566" s="115" t="s">
        <v>42</v>
      </c>
      <c r="C566" s="132">
        <v>334567.59627630276</v>
      </c>
      <c r="D566" s="118">
        <v>116692.61957341387</v>
      </c>
      <c r="E566" s="118">
        <v>97018.516332666666</v>
      </c>
      <c r="F566" s="118">
        <v>55742.473333333335</v>
      </c>
      <c r="G566" s="118">
        <v>75.312500000000014</v>
      </c>
      <c r="H566" s="118">
        <v>915.35811049999995</v>
      </c>
      <c r="I566" s="118">
        <v>1019.8981121</v>
      </c>
      <c r="J566" s="118">
        <v>0</v>
      </c>
      <c r="K566" s="118">
        <f t="shared" si="32"/>
        <v>606031.77423831669</v>
      </c>
      <c r="L566" s="118">
        <v>916786.36083333346</v>
      </c>
      <c r="M566" s="118">
        <f t="shared" si="33"/>
        <v>1522818.1350716501</v>
      </c>
      <c r="N566" s="132">
        <v>162018.38555850001</v>
      </c>
      <c r="O566" s="118">
        <v>186692.29895000005</v>
      </c>
      <c r="P566" s="118">
        <v>80690.422865733315</v>
      </c>
      <c r="Q566" s="118">
        <v>97018.516332666666</v>
      </c>
      <c r="R566" s="118">
        <v>55742.473333333335</v>
      </c>
      <c r="S566" s="118">
        <v>75.312500000000014</v>
      </c>
      <c r="T566" s="118">
        <v>915.35811049999995</v>
      </c>
      <c r="U566" s="118">
        <v>1019.8981121</v>
      </c>
      <c r="V566" s="118">
        <v>0</v>
      </c>
      <c r="W566" s="118">
        <f t="shared" si="34"/>
        <v>584172.66576283344</v>
      </c>
      <c r="X566" s="118">
        <v>916786.36083333346</v>
      </c>
      <c r="Y566" s="133">
        <f t="shared" si="35"/>
        <v>1500959.0265961669</v>
      </c>
    </row>
    <row r="567" spans="1:25" s="115" customFormat="1" ht="13" x14ac:dyDescent="0.3">
      <c r="A567" s="115">
        <v>562</v>
      </c>
      <c r="B567" s="115" t="s">
        <v>42</v>
      </c>
      <c r="C567" s="132">
        <v>338647.00404983101</v>
      </c>
      <c r="D567" s="118">
        <v>132706.34492250238</v>
      </c>
      <c r="E567" s="118">
        <v>92802.085749999984</v>
      </c>
      <c r="F567" s="118">
        <v>60487.598333333328</v>
      </c>
      <c r="G567" s="118">
        <v>86.79083333333331</v>
      </c>
      <c r="H567" s="118">
        <v>1016.3482147999999</v>
      </c>
      <c r="I567" s="118">
        <v>1095.1459620999999</v>
      </c>
      <c r="J567" s="118">
        <v>0</v>
      </c>
      <c r="K567" s="118">
        <f t="shared" si="32"/>
        <v>626841.31806590001</v>
      </c>
      <c r="L567" s="118">
        <v>995943.9883333334</v>
      </c>
      <c r="M567" s="118">
        <f t="shared" si="33"/>
        <v>1622785.3063992334</v>
      </c>
      <c r="N567" s="132">
        <v>179893.63401959999</v>
      </c>
      <c r="O567" s="118">
        <v>187896.25003333332</v>
      </c>
      <c r="P567" s="118">
        <v>92030.400000000009</v>
      </c>
      <c r="Q567" s="118">
        <v>92802.085749999984</v>
      </c>
      <c r="R567" s="118">
        <v>60487.598333333328</v>
      </c>
      <c r="S567" s="118">
        <v>86.79083333333331</v>
      </c>
      <c r="T567" s="118">
        <v>1016.3482147999999</v>
      </c>
      <c r="U567" s="118">
        <v>1095.1459620999999</v>
      </c>
      <c r="V567" s="118">
        <v>0</v>
      </c>
      <c r="W567" s="118">
        <f t="shared" si="34"/>
        <v>615308.25314649998</v>
      </c>
      <c r="X567" s="118">
        <v>995943.9883333334</v>
      </c>
      <c r="Y567" s="133">
        <f t="shared" si="35"/>
        <v>1611252.2414798334</v>
      </c>
    </row>
    <row r="568" spans="1:25" s="115" customFormat="1" ht="13" x14ac:dyDescent="0.3">
      <c r="A568" s="115">
        <v>563</v>
      </c>
      <c r="B568" s="115" t="s">
        <v>42</v>
      </c>
      <c r="C568" s="132">
        <v>485170.07990602468</v>
      </c>
      <c r="D568" s="118">
        <v>171480.75490951701</v>
      </c>
      <c r="E568" s="118">
        <v>116679.46428333332</v>
      </c>
      <c r="F568" s="118">
        <v>89063.560000000012</v>
      </c>
      <c r="G568" s="118">
        <v>122.05250000000001</v>
      </c>
      <c r="H568" s="118">
        <v>1422.26077265</v>
      </c>
      <c r="I568" s="118">
        <v>1392.9453840666672</v>
      </c>
      <c r="J568" s="118">
        <v>0</v>
      </c>
      <c r="K568" s="118">
        <f t="shared" si="32"/>
        <v>865331.11775559175</v>
      </c>
      <c r="L568" s="118">
        <v>1433429.9058333335</v>
      </c>
      <c r="M568" s="118">
        <f t="shared" si="33"/>
        <v>2298761.0235889251</v>
      </c>
      <c r="N568" s="132">
        <v>251740.15675904998</v>
      </c>
      <c r="O568" s="118">
        <v>269597.60109166667</v>
      </c>
      <c r="P568" s="118">
        <v>117739.39823333337</v>
      </c>
      <c r="Q568" s="118">
        <v>116679.46428333332</v>
      </c>
      <c r="R568" s="118">
        <v>89063.560000000012</v>
      </c>
      <c r="S568" s="118">
        <v>122.05250000000001</v>
      </c>
      <c r="T568" s="118">
        <v>1422.26077265</v>
      </c>
      <c r="U568" s="118">
        <v>1392.9453840666672</v>
      </c>
      <c r="V568" s="118">
        <v>0</v>
      </c>
      <c r="W568" s="118">
        <f t="shared" si="34"/>
        <v>847757.43902409996</v>
      </c>
      <c r="X568" s="118">
        <v>1433429.9058333335</v>
      </c>
      <c r="Y568" s="133">
        <f t="shared" si="35"/>
        <v>2281187.3448574333</v>
      </c>
    </row>
    <row r="569" spans="1:25" s="115" customFormat="1" ht="13" x14ac:dyDescent="0.3">
      <c r="A569" s="115">
        <v>564</v>
      </c>
      <c r="B569" s="115" t="s">
        <v>42</v>
      </c>
      <c r="C569" s="132">
        <v>124610.42369179544</v>
      </c>
      <c r="D569" s="118">
        <v>44207.428851925419</v>
      </c>
      <c r="E569" s="118">
        <v>57744.605198366677</v>
      </c>
      <c r="F569" s="118">
        <v>21252.649166666666</v>
      </c>
      <c r="G569" s="118">
        <v>32.260000000000005</v>
      </c>
      <c r="H569" s="118">
        <v>374.64181438499992</v>
      </c>
      <c r="I569" s="118">
        <v>445.42004866666662</v>
      </c>
      <c r="J569" s="118">
        <v>0</v>
      </c>
      <c r="K569" s="118">
        <f t="shared" si="32"/>
        <v>248667.42877180586</v>
      </c>
      <c r="L569" s="118">
        <v>359308.14666666667</v>
      </c>
      <c r="M569" s="118">
        <f t="shared" si="33"/>
        <v>607975.57543847256</v>
      </c>
      <c r="N569" s="132">
        <v>66311.601146144996</v>
      </c>
      <c r="O569" s="118">
        <v>69131.455191666653</v>
      </c>
      <c r="P569" s="118">
        <v>30266.472158533328</v>
      </c>
      <c r="Q569" s="118">
        <v>57744.605198366677</v>
      </c>
      <c r="R569" s="118">
        <v>21252.649166666666</v>
      </c>
      <c r="S569" s="118">
        <v>32.260000000000005</v>
      </c>
      <c r="T569" s="118">
        <v>374.64181438499992</v>
      </c>
      <c r="U569" s="118">
        <v>445.42004866666662</v>
      </c>
      <c r="V569" s="118">
        <v>0</v>
      </c>
      <c r="W569" s="118">
        <f t="shared" si="34"/>
        <v>245559.10472442996</v>
      </c>
      <c r="X569" s="118">
        <v>359308.14666666667</v>
      </c>
      <c r="Y569" s="133">
        <f t="shared" si="35"/>
        <v>604867.25139109662</v>
      </c>
    </row>
  </sheetData>
  <mergeCells count="5">
    <mergeCell ref="A3:V3"/>
    <mergeCell ref="C4:M4"/>
    <mergeCell ref="N4:X4"/>
    <mergeCell ref="A1:Y1"/>
    <mergeCell ref="A2:Y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704D6-5C54-4803-8ACF-04822D65BA2B}">
  <dimension ref="A1:O51"/>
  <sheetViews>
    <sheetView workbookViewId="0">
      <selection activeCell="M33" sqref="M33"/>
    </sheetView>
  </sheetViews>
  <sheetFormatPr defaultRowHeight="14.5" x14ac:dyDescent="0.35"/>
  <cols>
    <col min="1" max="1" width="24" customWidth="1"/>
    <col min="2" max="2" width="20" customWidth="1"/>
  </cols>
  <sheetData>
    <row r="1" spans="1:15" x14ac:dyDescent="0.35">
      <c r="A1" s="7" t="s">
        <v>183</v>
      </c>
      <c r="B1" s="31"/>
      <c r="C1" s="31"/>
      <c r="D1" s="31"/>
      <c r="E1" s="31"/>
      <c r="F1" s="31"/>
      <c r="G1" s="31"/>
      <c r="H1" s="31"/>
      <c r="I1" s="31"/>
      <c r="J1" s="31"/>
      <c r="K1" s="31"/>
      <c r="L1" s="31"/>
      <c r="M1" s="31"/>
      <c r="N1" s="31"/>
      <c r="O1" s="54"/>
    </row>
    <row r="2" spans="1:15" x14ac:dyDescent="0.35">
      <c r="A2" s="31" t="s">
        <v>188</v>
      </c>
      <c r="B2" s="31"/>
      <c r="C2" s="31"/>
      <c r="D2" s="31"/>
      <c r="E2" s="31"/>
      <c r="F2" s="31"/>
      <c r="G2" s="31"/>
      <c r="H2" s="31"/>
      <c r="I2" s="31"/>
      <c r="J2" s="31"/>
      <c r="K2" s="31"/>
      <c r="L2" s="31"/>
      <c r="M2" s="31"/>
      <c r="N2" s="31"/>
      <c r="O2" s="55"/>
    </row>
    <row r="3" spans="1:15" x14ac:dyDescent="0.35">
      <c r="A3" s="17"/>
      <c r="B3" s="17"/>
      <c r="C3" s="8"/>
      <c r="D3" s="8"/>
      <c r="E3" s="8"/>
      <c r="F3" s="8"/>
      <c r="G3" s="8"/>
      <c r="H3" s="8"/>
      <c r="I3" s="8"/>
      <c r="J3" s="8"/>
      <c r="K3" s="8"/>
      <c r="L3" s="8"/>
      <c r="M3" s="8"/>
      <c r="N3" s="8"/>
      <c r="O3" s="8"/>
    </row>
    <row r="4" spans="1:15" x14ac:dyDescent="0.35">
      <c r="A4" s="8"/>
      <c r="B4" s="8"/>
      <c r="C4" s="56" t="s">
        <v>111</v>
      </c>
      <c r="D4" s="56"/>
      <c r="E4" s="56"/>
      <c r="F4" s="8"/>
      <c r="G4" s="56" t="s">
        <v>112</v>
      </c>
      <c r="H4" s="56"/>
      <c r="I4" s="56"/>
      <c r="J4" s="8"/>
      <c r="K4" s="56" t="s">
        <v>113</v>
      </c>
      <c r="L4" s="56"/>
      <c r="M4" s="56"/>
      <c r="N4" s="8"/>
      <c r="O4" s="127" t="s">
        <v>45</v>
      </c>
    </row>
    <row r="5" spans="1:15" x14ac:dyDescent="0.35">
      <c r="A5" s="8"/>
      <c r="B5" s="8"/>
      <c r="C5" s="57" t="s">
        <v>114</v>
      </c>
      <c r="D5" s="57" t="s">
        <v>115</v>
      </c>
      <c r="E5" s="57" t="s">
        <v>116</v>
      </c>
      <c r="F5" s="8"/>
      <c r="G5" s="57" t="s">
        <v>114</v>
      </c>
      <c r="H5" s="57" t="s">
        <v>115</v>
      </c>
      <c r="I5" s="57" t="s">
        <v>116</v>
      </c>
      <c r="J5" s="8"/>
      <c r="K5" s="57" t="s">
        <v>114</v>
      </c>
      <c r="L5" s="57" t="s">
        <v>115</v>
      </c>
      <c r="M5" s="57" t="s">
        <v>116</v>
      </c>
      <c r="N5" s="8"/>
      <c r="O5" s="128" t="s">
        <v>117</v>
      </c>
    </row>
    <row r="6" spans="1:15" x14ac:dyDescent="0.35">
      <c r="A6" s="8"/>
      <c r="B6" s="8"/>
      <c r="C6" s="58" t="s">
        <v>118</v>
      </c>
      <c r="D6" s="58" t="s">
        <v>1</v>
      </c>
      <c r="E6" s="58" t="s">
        <v>1</v>
      </c>
      <c r="F6" s="8"/>
      <c r="G6" s="58" t="s">
        <v>118</v>
      </c>
      <c r="H6" s="58" t="s">
        <v>1</v>
      </c>
      <c r="I6" s="58" t="s">
        <v>1</v>
      </c>
      <c r="J6" s="8"/>
      <c r="K6" s="58" t="s">
        <v>118</v>
      </c>
      <c r="L6" s="58" t="s">
        <v>1</v>
      </c>
      <c r="M6" s="58" t="s">
        <v>1</v>
      </c>
      <c r="N6" s="8"/>
      <c r="O6" s="129" t="s">
        <v>80</v>
      </c>
    </row>
    <row r="7" spans="1:15" x14ac:dyDescent="0.35">
      <c r="A7" s="8"/>
      <c r="B7" s="75"/>
      <c r="C7" s="59"/>
      <c r="D7" s="59"/>
      <c r="E7" s="74"/>
      <c r="F7" s="80"/>
      <c r="G7" s="59"/>
      <c r="H7" s="59"/>
      <c r="I7" s="74"/>
      <c r="J7" s="80"/>
      <c r="K7" s="59"/>
      <c r="L7" s="59"/>
      <c r="M7" s="74"/>
      <c r="N7" s="8"/>
      <c r="O7" s="157"/>
    </row>
    <row r="8" spans="1:15" x14ac:dyDescent="0.35">
      <c r="A8" s="60" t="s">
        <v>119</v>
      </c>
      <c r="B8" s="71"/>
      <c r="C8" s="60"/>
      <c r="D8" s="60"/>
      <c r="E8" s="71"/>
      <c r="F8" s="81"/>
      <c r="G8" s="60"/>
      <c r="H8" s="60"/>
      <c r="I8" s="71"/>
      <c r="J8" s="81"/>
      <c r="K8" s="60"/>
      <c r="L8" s="60"/>
      <c r="M8" s="71"/>
      <c r="N8" s="60"/>
      <c r="O8" s="81"/>
    </row>
    <row r="9" spans="1:15" x14ac:dyDescent="0.35">
      <c r="A9" s="61" t="s">
        <v>120</v>
      </c>
      <c r="B9" s="76"/>
      <c r="C9" s="62">
        <v>0</v>
      </c>
      <c r="D9" s="62">
        <v>0</v>
      </c>
      <c r="E9" s="72">
        <v>0</v>
      </c>
      <c r="F9" s="82"/>
      <c r="G9" s="62">
        <v>0</v>
      </c>
      <c r="H9" s="62">
        <v>0</v>
      </c>
      <c r="I9" s="72">
        <v>0</v>
      </c>
      <c r="J9" s="82"/>
      <c r="K9" s="62">
        <v>0</v>
      </c>
      <c r="L9" s="62">
        <v>1</v>
      </c>
      <c r="M9" s="72">
        <v>0</v>
      </c>
      <c r="N9" s="62"/>
      <c r="O9" s="82">
        <v>1</v>
      </c>
    </row>
    <row r="10" spans="1:15" x14ac:dyDescent="0.35">
      <c r="A10" s="63" t="s">
        <v>52</v>
      </c>
      <c r="B10" s="77"/>
      <c r="C10" s="62">
        <v>0</v>
      </c>
      <c r="D10" s="62">
        <v>0</v>
      </c>
      <c r="E10" s="72">
        <v>0</v>
      </c>
      <c r="F10" s="83"/>
      <c r="G10" s="62">
        <v>0</v>
      </c>
      <c r="H10" s="62">
        <v>0</v>
      </c>
      <c r="I10" s="72">
        <v>0</v>
      </c>
      <c r="J10" s="82"/>
      <c r="K10" s="62">
        <v>0</v>
      </c>
      <c r="L10" s="62">
        <v>0.41170000000000001</v>
      </c>
      <c r="M10" s="72">
        <v>0</v>
      </c>
      <c r="N10" s="64"/>
      <c r="O10" s="83"/>
    </row>
    <row r="11" spans="1:15" x14ac:dyDescent="0.35">
      <c r="A11" s="65" t="s">
        <v>121</v>
      </c>
      <c r="B11" s="78"/>
      <c r="C11" s="62">
        <v>0</v>
      </c>
      <c r="D11" s="62">
        <v>0</v>
      </c>
      <c r="E11" s="72">
        <v>0</v>
      </c>
      <c r="F11" s="83"/>
      <c r="G11" s="62">
        <v>0</v>
      </c>
      <c r="H11" s="62">
        <v>0</v>
      </c>
      <c r="I11" s="72">
        <v>0</v>
      </c>
      <c r="J11" s="82"/>
      <c r="K11" s="62">
        <v>0</v>
      </c>
      <c r="L11" s="150">
        <v>0.3946491478301955</v>
      </c>
      <c r="M11" s="72">
        <v>0</v>
      </c>
      <c r="N11" s="66"/>
      <c r="O11" s="158"/>
    </row>
    <row r="12" spans="1:15" x14ac:dyDescent="0.35">
      <c r="A12" s="8" t="s">
        <v>128</v>
      </c>
      <c r="B12" s="75"/>
      <c r="C12" s="62">
        <v>0</v>
      </c>
      <c r="D12" s="62">
        <v>0</v>
      </c>
      <c r="E12" s="72">
        <v>0</v>
      </c>
      <c r="F12" s="83"/>
      <c r="G12" s="62">
        <v>0</v>
      </c>
      <c r="H12" s="62">
        <v>0</v>
      </c>
      <c r="I12" s="72">
        <v>0</v>
      </c>
      <c r="J12" s="82"/>
      <c r="K12" s="62">
        <v>0</v>
      </c>
      <c r="L12" s="62">
        <v>3013.0428024080006</v>
      </c>
      <c r="M12" s="72">
        <v>0</v>
      </c>
      <c r="N12" s="62"/>
      <c r="O12" s="82"/>
    </row>
    <row r="13" spans="1:15" x14ac:dyDescent="0.35">
      <c r="A13" s="8" t="s">
        <v>175</v>
      </c>
      <c r="B13" s="75"/>
      <c r="C13" s="62">
        <v>0</v>
      </c>
      <c r="D13" s="62">
        <v>0</v>
      </c>
      <c r="E13" s="72">
        <v>0</v>
      </c>
      <c r="F13" s="83"/>
      <c r="G13" s="62">
        <v>0</v>
      </c>
      <c r="H13" s="62">
        <v>0</v>
      </c>
      <c r="I13" s="72">
        <v>0</v>
      </c>
      <c r="J13" s="82"/>
      <c r="K13" s="62">
        <v>0</v>
      </c>
      <c r="L13" s="62">
        <v>3619.382299170667</v>
      </c>
      <c r="M13" s="72">
        <v>0</v>
      </c>
      <c r="N13" s="62"/>
      <c r="O13" s="82"/>
    </row>
    <row r="14" spans="1:15" x14ac:dyDescent="0.35">
      <c r="A14" s="67" t="s">
        <v>122</v>
      </c>
      <c r="B14" s="79"/>
      <c r="C14" s="62">
        <v>0</v>
      </c>
      <c r="D14" s="62">
        <v>0</v>
      </c>
      <c r="E14" s="72">
        <v>0</v>
      </c>
      <c r="F14" s="83"/>
      <c r="G14" s="62">
        <v>0</v>
      </c>
      <c r="H14" s="62">
        <v>0</v>
      </c>
      <c r="I14" s="72">
        <v>0</v>
      </c>
      <c r="J14" s="82"/>
      <c r="K14" s="62">
        <v>0</v>
      </c>
      <c r="L14" s="62">
        <v>606.33949676266639</v>
      </c>
      <c r="M14" s="72">
        <v>0</v>
      </c>
      <c r="N14" s="62"/>
      <c r="O14" s="82"/>
    </row>
    <row r="15" spans="1:15" x14ac:dyDescent="0.35">
      <c r="A15" s="67" t="s">
        <v>123</v>
      </c>
      <c r="B15" s="79"/>
      <c r="C15" s="62">
        <v>0</v>
      </c>
      <c r="D15" s="62">
        <v>0</v>
      </c>
      <c r="E15" s="72">
        <v>0</v>
      </c>
      <c r="F15" s="83"/>
      <c r="G15" s="62">
        <v>0</v>
      </c>
      <c r="H15" s="62">
        <v>0</v>
      </c>
      <c r="I15" s="72">
        <v>0</v>
      </c>
      <c r="J15" s="82"/>
      <c r="K15" s="62">
        <v>0</v>
      </c>
      <c r="L15" s="150">
        <v>0.2012382619583381</v>
      </c>
      <c r="M15" s="72">
        <v>0</v>
      </c>
      <c r="N15" s="66"/>
      <c r="O15" s="158"/>
    </row>
    <row r="16" spans="1:15" x14ac:dyDescent="0.35">
      <c r="A16" s="67"/>
      <c r="B16" s="79"/>
      <c r="C16" s="68"/>
      <c r="D16" s="68"/>
      <c r="E16" s="73"/>
      <c r="F16" s="84"/>
      <c r="G16" s="69"/>
      <c r="H16" s="68"/>
      <c r="I16" s="73"/>
      <c r="J16" s="84"/>
      <c r="K16" s="68"/>
      <c r="L16" s="68"/>
      <c r="M16" s="73"/>
      <c r="N16" s="68"/>
      <c r="O16" s="84"/>
    </row>
    <row r="17" spans="1:15" x14ac:dyDescent="0.35">
      <c r="A17" s="60" t="s">
        <v>124</v>
      </c>
      <c r="B17" s="71"/>
      <c r="C17" s="60"/>
      <c r="D17" s="60"/>
      <c r="E17" s="71"/>
      <c r="F17" s="81"/>
      <c r="G17" s="70"/>
      <c r="H17" s="60"/>
      <c r="I17" s="71"/>
      <c r="J17" s="81"/>
      <c r="K17" s="60"/>
      <c r="L17" s="60"/>
      <c r="M17" s="71"/>
      <c r="N17" s="60"/>
      <c r="O17" s="81"/>
    </row>
    <row r="18" spans="1:15" x14ac:dyDescent="0.35">
      <c r="A18" s="61" t="s">
        <v>120</v>
      </c>
      <c r="B18" s="76"/>
      <c r="C18" s="62">
        <v>0</v>
      </c>
      <c r="D18" s="62">
        <v>0</v>
      </c>
      <c r="E18" s="72">
        <v>0</v>
      </c>
      <c r="F18" s="82"/>
      <c r="G18" s="62">
        <v>0</v>
      </c>
      <c r="H18" s="62">
        <v>0</v>
      </c>
      <c r="I18" s="72">
        <v>1</v>
      </c>
      <c r="J18" s="82"/>
      <c r="K18" s="62">
        <v>1</v>
      </c>
      <c r="L18" s="62">
        <v>0</v>
      </c>
      <c r="M18" s="72">
        <v>0</v>
      </c>
      <c r="N18" s="62"/>
      <c r="O18" s="82">
        <v>2</v>
      </c>
    </row>
    <row r="19" spans="1:15" x14ac:dyDescent="0.35">
      <c r="A19" s="63" t="s">
        <v>52</v>
      </c>
      <c r="B19" s="77"/>
      <c r="C19" s="62">
        <v>0</v>
      </c>
      <c r="D19" s="62">
        <v>0</v>
      </c>
      <c r="E19" s="72">
        <v>0</v>
      </c>
      <c r="F19" s="83"/>
      <c r="G19" s="62">
        <v>0</v>
      </c>
      <c r="H19" s="62">
        <v>0</v>
      </c>
      <c r="I19" s="72">
        <v>15.448964666666669</v>
      </c>
      <c r="J19" s="82"/>
      <c r="K19" s="62">
        <v>11.823300000000001</v>
      </c>
      <c r="L19" s="62">
        <v>0</v>
      </c>
      <c r="M19" s="72">
        <v>0</v>
      </c>
      <c r="N19" s="64"/>
      <c r="O19" s="83"/>
    </row>
    <row r="20" spans="1:15" x14ac:dyDescent="0.35">
      <c r="A20" s="65" t="s">
        <v>121</v>
      </c>
      <c r="B20" s="78"/>
      <c r="C20" s="62">
        <v>0</v>
      </c>
      <c r="D20" s="62">
        <v>0</v>
      </c>
      <c r="E20" s="72">
        <v>0</v>
      </c>
      <c r="F20" s="83"/>
      <c r="G20" s="62">
        <v>0</v>
      </c>
      <c r="H20" s="62">
        <v>0</v>
      </c>
      <c r="I20" s="151">
        <v>0.64470446627236888</v>
      </c>
      <c r="J20" s="82"/>
      <c r="K20" s="150">
        <v>0.43545171611620487</v>
      </c>
      <c r="L20" s="62">
        <v>0</v>
      </c>
      <c r="M20" s="72">
        <v>0</v>
      </c>
      <c r="N20" s="66"/>
      <c r="O20" s="158"/>
    </row>
    <row r="21" spans="1:15" x14ac:dyDescent="0.35">
      <c r="A21" s="8" t="s">
        <v>128</v>
      </c>
      <c r="B21" s="75"/>
      <c r="C21" s="62">
        <v>0</v>
      </c>
      <c r="D21" s="62">
        <v>0</v>
      </c>
      <c r="E21" s="72">
        <v>0</v>
      </c>
      <c r="F21" s="83"/>
      <c r="G21" s="62">
        <v>0</v>
      </c>
      <c r="H21" s="62">
        <v>0</v>
      </c>
      <c r="I21" s="72">
        <v>219217.28548069997</v>
      </c>
      <c r="J21" s="82"/>
      <c r="K21" s="62">
        <v>84928.852659466662</v>
      </c>
      <c r="L21" s="62">
        <v>0</v>
      </c>
      <c r="M21" s="72">
        <v>0</v>
      </c>
      <c r="N21" s="62"/>
      <c r="O21" s="82"/>
    </row>
    <row r="22" spans="1:15" x14ac:dyDescent="0.35">
      <c r="A22" s="8" t="s">
        <v>175</v>
      </c>
      <c r="B22" s="75"/>
      <c r="C22" s="62">
        <v>0</v>
      </c>
      <c r="D22" s="62">
        <v>0</v>
      </c>
      <c r="E22" s="72">
        <v>0</v>
      </c>
      <c r="F22" s="83"/>
      <c r="G22" s="62">
        <v>0</v>
      </c>
      <c r="H22" s="62">
        <v>0</v>
      </c>
      <c r="I22" s="72">
        <v>244296.54613659999</v>
      </c>
      <c r="J22" s="82"/>
      <c r="K22" s="62">
        <v>105383.92218973332</v>
      </c>
      <c r="L22" s="62">
        <v>0</v>
      </c>
      <c r="M22" s="72">
        <v>0</v>
      </c>
      <c r="N22" s="62"/>
      <c r="O22" s="82"/>
    </row>
    <row r="23" spans="1:15" x14ac:dyDescent="0.35">
      <c r="A23" s="67" t="s">
        <v>122</v>
      </c>
      <c r="B23" s="79"/>
      <c r="C23" s="62">
        <v>0</v>
      </c>
      <c r="D23" s="62">
        <v>0</v>
      </c>
      <c r="E23" s="72">
        <v>0</v>
      </c>
      <c r="F23" s="83"/>
      <c r="G23" s="62">
        <v>0</v>
      </c>
      <c r="H23" s="62">
        <v>0</v>
      </c>
      <c r="I23" s="72">
        <v>25079.260655900027</v>
      </c>
      <c r="J23" s="82"/>
      <c r="K23" s="62">
        <v>20455.069530266657</v>
      </c>
      <c r="L23" s="62">
        <v>0</v>
      </c>
      <c r="M23" s="72">
        <v>0</v>
      </c>
      <c r="N23" s="62"/>
      <c r="O23" s="82"/>
    </row>
    <row r="24" spans="1:15" x14ac:dyDescent="0.35">
      <c r="A24" s="67" t="s">
        <v>123</v>
      </c>
      <c r="B24" s="79"/>
      <c r="C24" s="62">
        <v>0</v>
      </c>
      <c r="D24" s="62">
        <v>0</v>
      </c>
      <c r="E24" s="72">
        <v>0</v>
      </c>
      <c r="F24" s="83"/>
      <c r="G24" s="62">
        <v>0</v>
      </c>
      <c r="H24" s="62">
        <v>0</v>
      </c>
      <c r="I24" s="151">
        <v>0.11440366393054356</v>
      </c>
      <c r="J24" s="82"/>
      <c r="K24" s="150">
        <v>0.24084947446875249</v>
      </c>
      <c r="L24" s="62">
        <v>0</v>
      </c>
      <c r="M24" s="72">
        <v>0</v>
      </c>
      <c r="N24" s="66"/>
      <c r="O24" s="158"/>
    </row>
    <row r="25" spans="1:15" x14ac:dyDescent="0.35">
      <c r="A25" s="67"/>
      <c r="B25" s="79"/>
      <c r="C25" s="68"/>
      <c r="D25" s="68"/>
      <c r="E25" s="73"/>
      <c r="F25" s="84"/>
      <c r="G25" s="69"/>
      <c r="H25" s="68"/>
      <c r="I25" s="73"/>
      <c r="J25" s="84"/>
      <c r="K25" s="68"/>
      <c r="L25" s="68"/>
      <c r="M25" s="73"/>
      <c r="N25" s="68"/>
      <c r="O25" s="84"/>
    </row>
    <row r="26" spans="1:15" x14ac:dyDescent="0.35">
      <c r="A26" s="60" t="s">
        <v>125</v>
      </c>
      <c r="B26" s="71"/>
      <c r="C26" s="60"/>
      <c r="D26" s="60"/>
      <c r="E26" s="71"/>
      <c r="F26" s="81"/>
      <c r="G26" s="70"/>
      <c r="H26" s="60"/>
      <c r="I26" s="71"/>
      <c r="J26" s="81"/>
      <c r="K26" s="60"/>
      <c r="L26" s="60"/>
      <c r="M26" s="71"/>
      <c r="N26" s="60"/>
      <c r="O26" s="81"/>
    </row>
    <row r="27" spans="1:15" x14ac:dyDescent="0.35">
      <c r="A27" s="61" t="s">
        <v>120</v>
      </c>
      <c r="B27" s="76"/>
      <c r="C27" s="62">
        <v>0</v>
      </c>
      <c r="D27" s="62">
        <v>0</v>
      </c>
      <c r="E27" s="72">
        <v>0</v>
      </c>
      <c r="F27" s="82"/>
      <c r="G27" s="62">
        <v>0</v>
      </c>
      <c r="H27" s="62">
        <v>0</v>
      </c>
      <c r="I27" s="72">
        <v>2</v>
      </c>
      <c r="J27" s="82"/>
      <c r="K27" s="62">
        <v>1</v>
      </c>
      <c r="L27" s="62">
        <v>0</v>
      </c>
      <c r="M27" s="72">
        <v>1</v>
      </c>
      <c r="N27" s="62"/>
      <c r="O27" s="82">
        <v>4</v>
      </c>
    </row>
    <row r="28" spans="1:15" x14ac:dyDescent="0.35">
      <c r="A28" s="63" t="s">
        <v>52</v>
      </c>
      <c r="B28" s="77"/>
      <c r="C28" s="62">
        <v>0</v>
      </c>
      <c r="D28" s="62">
        <v>0</v>
      </c>
      <c r="E28" s="72">
        <v>0</v>
      </c>
      <c r="F28" s="83"/>
      <c r="G28" s="62">
        <v>0</v>
      </c>
      <c r="H28" s="62">
        <v>0</v>
      </c>
      <c r="I28" s="72">
        <v>28.117292333333332</v>
      </c>
      <c r="J28" s="82"/>
      <c r="K28" s="62">
        <v>23.746936000000005</v>
      </c>
      <c r="L28" s="62">
        <v>0</v>
      </c>
      <c r="M28" s="72">
        <v>33.44732166666666</v>
      </c>
      <c r="N28" s="64"/>
      <c r="O28" s="83"/>
    </row>
    <row r="29" spans="1:15" x14ac:dyDescent="0.35">
      <c r="A29" s="65" t="s">
        <v>121</v>
      </c>
      <c r="B29" s="78"/>
      <c r="C29" s="62">
        <v>0</v>
      </c>
      <c r="D29" s="62">
        <v>0</v>
      </c>
      <c r="E29" s="72">
        <v>0</v>
      </c>
      <c r="F29" s="83"/>
      <c r="G29" s="62">
        <v>0</v>
      </c>
      <c r="H29" s="62">
        <v>0</v>
      </c>
      <c r="I29" s="151">
        <v>0.72600717694240835</v>
      </c>
      <c r="J29" s="82"/>
      <c r="K29" s="150">
        <v>0.46534362997473822</v>
      </c>
      <c r="L29" s="62">
        <v>0</v>
      </c>
      <c r="M29" s="151">
        <v>0.75378403694522988</v>
      </c>
      <c r="N29" s="66"/>
      <c r="O29" s="158"/>
    </row>
    <row r="30" spans="1:15" x14ac:dyDescent="0.35">
      <c r="A30" s="8" t="s">
        <v>128</v>
      </c>
      <c r="B30" s="75"/>
      <c r="C30" s="62">
        <v>0</v>
      </c>
      <c r="D30" s="62">
        <v>0</v>
      </c>
      <c r="E30" s="72">
        <v>0</v>
      </c>
      <c r="F30" s="83"/>
      <c r="G30" s="62">
        <v>0</v>
      </c>
      <c r="H30" s="62">
        <v>0</v>
      </c>
      <c r="I30" s="72">
        <v>331161.63412706251</v>
      </c>
      <c r="J30" s="82"/>
      <c r="K30" s="62">
        <v>243251.86387454669</v>
      </c>
      <c r="L30" s="62">
        <v>0</v>
      </c>
      <c r="M30" s="72">
        <v>513347.58993191662</v>
      </c>
      <c r="N30" s="62"/>
      <c r="O30" s="82"/>
    </row>
    <row r="31" spans="1:15" x14ac:dyDescent="0.35">
      <c r="A31" s="8" t="s">
        <v>175</v>
      </c>
      <c r="B31" s="75"/>
      <c r="C31" s="62">
        <v>0</v>
      </c>
      <c r="D31" s="62">
        <v>0</v>
      </c>
      <c r="E31" s="72">
        <v>0</v>
      </c>
      <c r="F31" s="83"/>
      <c r="G31" s="62">
        <v>0</v>
      </c>
      <c r="H31" s="62">
        <v>0</v>
      </c>
      <c r="I31" s="72">
        <v>408476.56136141665</v>
      </c>
      <c r="J31" s="82"/>
      <c r="K31" s="62">
        <v>271847.60705344001</v>
      </c>
      <c r="L31" s="62">
        <v>0</v>
      </c>
      <c r="M31" s="72">
        <v>565349.72764866671</v>
      </c>
      <c r="N31" s="62"/>
      <c r="O31" s="82"/>
    </row>
    <row r="32" spans="1:15" x14ac:dyDescent="0.35">
      <c r="A32" s="67" t="s">
        <v>122</v>
      </c>
      <c r="B32" s="79"/>
      <c r="C32" s="62">
        <v>0</v>
      </c>
      <c r="D32" s="62">
        <v>0</v>
      </c>
      <c r="E32" s="72">
        <v>0</v>
      </c>
      <c r="F32" s="83"/>
      <c r="G32" s="62">
        <v>0</v>
      </c>
      <c r="H32" s="62">
        <v>0</v>
      </c>
      <c r="I32" s="72">
        <v>77314.927234354167</v>
      </c>
      <c r="J32" s="82"/>
      <c r="K32" s="62">
        <v>28595.743178893317</v>
      </c>
      <c r="L32" s="62">
        <v>0</v>
      </c>
      <c r="M32" s="72">
        <v>52002.13771675009</v>
      </c>
      <c r="N32" s="62"/>
      <c r="O32" s="82"/>
    </row>
    <row r="33" spans="1:15" x14ac:dyDescent="0.35">
      <c r="A33" s="67" t="s">
        <v>123</v>
      </c>
      <c r="B33" s="79"/>
      <c r="C33" s="62">
        <v>0</v>
      </c>
      <c r="D33" s="62">
        <v>0</v>
      </c>
      <c r="E33" s="72">
        <v>0</v>
      </c>
      <c r="F33" s="83"/>
      <c r="G33" s="62">
        <v>0</v>
      </c>
      <c r="H33" s="62">
        <v>0</v>
      </c>
      <c r="I33" s="151">
        <v>0.24219352673992831</v>
      </c>
      <c r="J33" s="82"/>
      <c r="K33" s="150">
        <v>0.11755611128077983</v>
      </c>
      <c r="L33" s="62">
        <v>0</v>
      </c>
      <c r="M33" s="150">
        <v>0.10130005231669041</v>
      </c>
      <c r="N33" s="158"/>
      <c r="O33" s="158"/>
    </row>
    <row r="34" spans="1:15" x14ac:dyDescent="0.35">
      <c r="A34" s="67"/>
      <c r="B34" s="79"/>
      <c r="C34" s="68"/>
      <c r="D34" s="68"/>
      <c r="E34" s="73"/>
      <c r="F34" s="84"/>
      <c r="G34" s="69"/>
      <c r="H34" s="68"/>
      <c r="I34" s="73"/>
      <c r="J34" s="84"/>
      <c r="K34" s="68"/>
      <c r="L34" s="68"/>
      <c r="M34" s="73"/>
      <c r="N34" s="68"/>
      <c r="O34" s="84"/>
    </row>
    <row r="35" spans="1:15" x14ac:dyDescent="0.35">
      <c r="A35" s="60" t="s">
        <v>126</v>
      </c>
      <c r="B35" s="71"/>
      <c r="C35" s="60"/>
      <c r="D35" s="60"/>
      <c r="E35" s="71"/>
      <c r="F35" s="81"/>
      <c r="G35" s="70"/>
      <c r="H35" s="60"/>
      <c r="I35" s="71"/>
      <c r="J35" s="81"/>
      <c r="K35" s="60"/>
      <c r="L35" s="60"/>
      <c r="M35" s="71"/>
      <c r="N35" s="60"/>
      <c r="O35" s="81"/>
    </row>
    <row r="36" spans="1:15" x14ac:dyDescent="0.35">
      <c r="A36" s="61" t="s">
        <v>120</v>
      </c>
      <c r="B36" s="76"/>
      <c r="C36" s="62">
        <v>0</v>
      </c>
      <c r="D36" s="62">
        <v>0</v>
      </c>
      <c r="E36" s="72">
        <v>0</v>
      </c>
      <c r="F36" s="82"/>
      <c r="G36" s="62">
        <v>2</v>
      </c>
      <c r="H36" s="62">
        <v>0</v>
      </c>
      <c r="I36" s="72">
        <v>2</v>
      </c>
      <c r="J36" s="82"/>
      <c r="K36" s="62">
        <v>0</v>
      </c>
      <c r="L36" s="62">
        <v>0</v>
      </c>
      <c r="M36" s="72">
        <v>1</v>
      </c>
      <c r="N36" s="62"/>
      <c r="O36" s="82">
        <v>5</v>
      </c>
    </row>
    <row r="37" spans="1:15" x14ac:dyDescent="0.35">
      <c r="A37" s="63" t="s">
        <v>52</v>
      </c>
      <c r="B37" s="77"/>
      <c r="C37" s="62">
        <v>0</v>
      </c>
      <c r="D37" s="62">
        <v>0</v>
      </c>
      <c r="E37" s="72">
        <v>0</v>
      </c>
      <c r="F37" s="83"/>
      <c r="G37" s="62">
        <v>88.309145000000001</v>
      </c>
      <c r="H37" s="62">
        <v>0</v>
      </c>
      <c r="I37" s="72">
        <v>58.326989166666664</v>
      </c>
      <c r="J37" s="82"/>
      <c r="K37" s="62">
        <v>0</v>
      </c>
      <c r="L37" s="62">
        <v>0</v>
      </c>
      <c r="M37" s="72">
        <v>59.752679999999998</v>
      </c>
      <c r="N37" s="64"/>
      <c r="O37" s="83"/>
    </row>
    <row r="38" spans="1:15" x14ac:dyDescent="0.35">
      <c r="A38" s="65" t="s">
        <v>121</v>
      </c>
      <c r="B38" s="78"/>
      <c r="C38" s="62">
        <v>0</v>
      </c>
      <c r="D38" s="62">
        <v>0</v>
      </c>
      <c r="E38" s="72">
        <v>0</v>
      </c>
      <c r="F38" s="83"/>
      <c r="G38" s="150">
        <v>0.5809118538077358</v>
      </c>
      <c r="H38" s="62">
        <v>0</v>
      </c>
      <c r="I38" s="151">
        <v>0.56949202606168048</v>
      </c>
      <c r="J38" s="82"/>
      <c r="K38" s="62">
        <v>0</v>
      </c>
      <c r="L38" s="62">
        <v>0</v>
      </c>
      <c r="M38" s="151">
        <v>0.81658924234370645</v>
      </c>
      <c r="N38" s="66"/>
      <c r="O38" s="158"/>
    </row>
    <row r="39" spans="1:15" x14ac:dyDescent="0.35">
      <c r="A39" s="8" t="s">
        <v>128</v>
      </c>
      <c r="B39" s="75"/>
      <c r="C39" s="62">
        <v>0</v>
      </c>
      <c r="D39" s="62">
        <v>0</v>
      </c>
      <c r="E39" s="72">
        <v>0</v>
      </c>
      <c r="F39" s="83"/>
      <c r="G39" s="62">
        <v>575125.92023830418</v>
      </c>
      <c r="H39" s="62">
        <v>0</v>
      </c>
      <c r="I39" s="72">
        <v>586909.55407891504</v>
      </c>
      <c r="J39" s="82"/>
      <c r="K39" s="62">
        <v>0</v>
      </c>
      <c r="L39" s="62">
        <v>0</v>
      </c>
      <c r="M39" s="72">
        <v>765484.5171685</v>
      </c>
      <c r="N39" s="62"/>
      <c r="O39" s="82"/>
    </row>
    <row r="40" spans="1:15" x14ac:dyDescent="0.35">
      <c r="A40" s="8" t="s">
        <v>175</v>
      </c>
      <c r="B40" s="75"/>
      <c r="C40" s="62">
        <v>0</v>
      </c>
      <c r="D40" s="62">
        <v>0</v>
      </c>
      <c r="E40" s="72">
        <v>0</v>
      </c>
      <c r="F40" s="83"/>
      <c r="G40" s="62">
        <v>817973.25580285001</v>
      </c>
      <c r="H40" s="62">
        <v>0</v>
      </c>
      <c r="I40" s="72">
        <v>714171.99067535321</v>
      </c>
      <c r="J40" s="82"/>
      <c r="K40" s="62">
        <v>0</v>
      </c>
      <c r="L40" s="62">
        <v>0</v>
      </c>
      <c r="M40" s="72">
        <v>924009.00960633333</v>
      </c>
      <c r="N40" s="62"/>
      <c r="O40" s="82"/>
    </row>
    <row r="41" spans="1:15" x14ac:dyDescent="0.35">
      <c r="A41" s="67" t="s">
        <v>122</v>
      </c>
      <c r="B41" s="79"/>
      <c r="C41" s="62">
        <v>0</v>
      </c>
      <c r="D41" s="62">
        <v>0</v>
      </c>
      <c r="E41" s="72">
        <v>0</v>
      </c>
      <c r="F41" s="83"/>
      <c r="G41" s="62">
        <v>242847.33556454588</v>
      </c>
      <c r="H41" s="62">
        <v>0</v>
      </c>
      <c r="I41" s="72">
        <v>127262.43659643817</v>
      </c>
      <c r="J41" s="82"/>
      <c r="K41" s="62">
        <v>0</v>
      </c>
      <c r="L41" s="62">
        <v>0</v>
      </c>
      <c r="M41" s="72">
        <v>158524.49243783334</v>
      </c>
      <c r="N41" s="62"/>
      <c r="O41" s="82"/>
    </row>
    <row r="42" spans="1:15" x14ac:dyDescent="0.35">
      <c r="A42" s="67" t="s">
        <v>123</v>
      </c>
      <c r="B42" s="79"/>
      <c r="C42" s="62">
        <v>0</v>
      </c>
      <c r="D42" s="62">
        <v>0</v>
      </c>
      <c r="E42" s="72">
        <v>0</v>
      </c>
      <c r="F42" s="83"/>
      <c r="G42" s="150">
        <v>0.42248296360843673</v>
      </c>
      <c r="H42" s="62">
        <v>0</v>
      </c>
      <c r="I42" s="151">
        <v>0.21207725529455768</v>
      </c>
      <c r="J42" s="82"/>
      <c r="K42" s="62">
        <v>0</v>
      </c>
      <c r="L42" s="62">
        <v>0</v>
      </c>
      <c r="M42" s="151">
        <v>0.20709039684330885</v>
      </c>
      <c r="N42" s="66"/>
      <c r="O42" s="158"/>
    </row>
    <row r="43" spans="1:15" x14ac:dyDescent="0.35">
      <c r="A43" s="67"/>
      <c r="B43" s="79"/>
      <c r="C43" s="68"/>
      <c r="D43" s="68"/>
      <c r="E43" s="73"/>
      <c r="F43" s="84"/>
      <c r="G43" s="68"/>
      <c r="H43" s="68"/>
      <c r="I43" s="73"/>
      <c r="J43" s="84"/>
      <c r="K43" s="62"/>
      <c r="L43" s="62"/>
      <c r="M43" s="72"/>
      <c r="N43" s="68"/>
      <c r="O43" s="84"/>
    </row>
    <row r="44" spans="1:15" x14ac:dyDescent="0.35">
      <c r="A44" s="60" t="s">
        <v>127</v>
      </c>
      <c r="B44" s="71"/>
      <c r="C44" s="60"/>
      <c r="D44" s="60"/>
      <c r="E44" s="71"/>
      <c r="F44" s="81"/>
      <c r="G44" s="60"/>
      <c r="H44" s="60"/>
      <c r="I44" s="71"/>
      <c r="J44" s="81"/>
      <c r="K44" s="60"/>
      <c r="L44" s="60"/>
      <c r="M44" s="71"/>
      <c r="N44" s="60"/>
      <c r="O44" s="81"/>
    </row>
    <row r="45" spans="1:15" x14ac:dyDescent="0.35">
      <c r="A45" s="61" t="s">
        <v>120</v>
      </c>
      <c r="B45" s="76"/>
      <c r="C45" s="62">
        <v>0</v>
      </c>
      <c r="D45" s="62">
        <v>0</v>
      </c>
      <c r="E45" s="72">
        <v>0</v>
      </c>
      <c r="F45" s="82"/>
      <c r="G45" s="62">
        <v>2</v>
      </c>
      <c r="H45" s="62">
        <v>0</v>
      </c>
      <c r="I45" s="72">
        <v>5</v>
      </c>
      <c r="J45" s="82"/>
      <c r="K45" s="62">
        <v>2</v>
      </c>
      <c r="L45" s="62">
        <v>1</v>
      </c>
      <c r="M45" s="72">
        <v>2</v>
      </c>
      <c r="N45" s="62"/>
      <c r="O45" s="82">
        <v>12</v>
      </c>
    </row>
    <row r="46" spans="1:15" x14ac:dyDescent="0.35">
      <c r="A46" s="63" t="s">
        <v>52</v>
      </c>
      <c r="B46" s="77"/>
      <c r="C46" s="62">
        <v>0</v>
      </c>
      <c r="D46" s="62">
        <v>0</v>
      </c>
      <c r="E46" s="72">
        <v>0</v>
      </c>
      <c r="F46" s="83"/>
      <c r="G46" s="62">
        <v>88.309145000000001</v>
      </c>
      <c r="H46" s="62">
        <v>0</v>
      </c>
      <c r="I46" s="72">
        <v>37.66750553333334</v>
      </c>
      <c r="J46" s="82"/>
      <c r="K46" s="62">
        <v>17.785118000000004</v>
      </c>
      <c r="L46" s="62">
        <v>0.41170000000000001</v>
      </c>
      <c r="M46" s="72">
        <v>46.600000833333326</v>
      </c>
      <c r="N46" s="64"/>
      <c r="O46" s="83"/>
    </row>
    <row r="47" spans="1:15" x14ac:dyDescent="0.35">
      <c r="A47" s="65" t="s">
        <v>121</v>
      </c>
      <c r="B47" s="78"/>
      <c r="C47" s="62">
        <v>0</v>
      </c>
      <c r="D47" s="62">
        <v>0</v>
      </c>
      <c r="E47" s="72">
        <v>0</v>
      </c>
      <c r="F47" s="83"/>
      <c r="G47" s="150">
        <v>0.5809118538077358</v>
      </c>
      <c r="H47" s="62">
        <v>0</v>
      </c>
      <c r="I47" s="151">
        <v>0.6471405744561094</v>
      </c>
      <c r="J47" s="82"/>
      <c r="K47" s="150">
        <v>0.45039767304547151</v>
      </c>
      <c r="L47" s="150">
        <v>0.3946491478301955</v>
      </c>
      <c r="M47" s="151">
        <v>0.78518663964446822</v>
      </c>
      <c r="N47" s="66"/>
      <c r="O47" s="158"/>
    </row>
    <row r="48" spans="1:15" x14ac:dyDescent="0.35">
      <c r="A48" s="8" t="s">
        <v>128</v>
      </c>
      <c r="B48" s="75"/>
      <c r="C48" s="62">
        <v>0</v>
      </c>
      <c r="D48" s="62">
        <v>0</v>
      </c>
      <c r="E48" s="72">
        <v>0</v>
      </c>
      <c r="F48" s="83"/>
      <c r="G48" s="62">
        <v>575125.92023830418</v>
      </c>
      <c r="H48" s="62">
        <v>0</v>
      </c>
      <c r="I48" s="72">
        <v>411071.93237853103</v>
      </c>
      <c r="J48" s="82"/>
      <c r="K48" s="62">
        <v>164090.35826700667</v>
      </c>
      <c r="L48" s="62">
        <v>3013.0428024080006</v>
      </c>
      <c r="M48" s="72">
        <v>639416.05355020834</v>
      </c>
      <c r="N48" s="62"/>
      <c r="O48" s="82"/>
    </row>
    <row r="49" spans="1:15" x14ac:dyDescent="0.35">
      <c r="A49" s="8" t="s">
        <v>175</v>
      </c>
      <c r="B49" s="75"/>
      <c r="C49" s="62">
        <v>0</v>
      </c>
      <c r="D49" s="62">
        <v>0</v>
      </c>
      <c r="E49" s="72">
        <v>0</v>
      </c>
      <c r="F49" s="83"/>
      <c r="G49" s="62">
        <v>817973.25580285001</v>
      </c>
      <c r="H49" s="62">
        <v>0</v>
      </c>
      <c r="I49" s="72">
        <v>497918.73004202795</v>
      </c>
      <c r="J49" s="82"/>
      <c r="K49" s="62">
        <v>188615.76462158666</v>
      </c>
      <c r="L49" s="62">
        <v>3619.382299170667</v>
      </c>
      <c r="M49" s="72">
        <v>744679.36862750002</v>
      </c>
      <c r="N49" s="62"/>
      <c r="O49" s="82"/>
    </row>
    <row r="50" spans="1:15" x14ac:dyDescent="0.35">
      <c r="A50" s="67" t="s">
        <v>122</v>
      </c>
      <c r="B50" s="79"/>
      <c r="C50" s="62">
        <v>0</v>
      </c>
      <c r="D50" s="62">
        <v>0</v>
      </c>
      <c r="E50" s="72">
        <v>0</v>
      </c>
      <c r="F50" s="83"/>
      <c r="G50" s="62">
        <v>242847.33556454588</v>
      </c>
      <c r="H50" s="62">
        <v>0</v>
      </c>
      <c r="I50" s="72">
        <v>86846.797663496953</v>
      </c>
      <c r="J50" s="82"/>
      <c r="K50" s="62">
        <v>24525.406354579987</v>
      </c>
      <c r="L50" s="62">
        <v>606.33949676266639</v>
      </c>
      <c r="M50" s="72">
        <v>105263.31507729171</v>
      </c>
      <c r="N50" s="62"/>
      <c r="O50" s="82"/>
    </row>
    <row r="51" spans="1:15" x14ac:dyDescent="0.35">
      <c r="A51" s="67" t="s">
        <v>123</v>
      </c>
      <c r="B51" s="79"/>
      <c r="C51" s="86">
        <v>0</v>
      </c>
      <c r="D51" s="86">
        <v>0</v>
      </c>
      <c r="E51" s="87">
        <v>0</v>
      </c>
      <c r="F51" s="83"/>
      <c r="G51" s="152">
        <v>0.42248296360843673</v>
      </c>
      <c r="H51" s="86">
        <v>0</v>
      </c>
      <c r="I51" s="153">
        <v>0.2045890455999031</v>
      </c>
      <c r="J51" s="82"/>
      <c r="K51" s="152">
        <v>0.17920279287476615</v>
      </c>
      <c r="L51" s="154">
        <v>0.2012382619583381</v>
      </c>
      <c r="M51" s="153">
        <v>0.15419522457999962</v>
      </c>
      <c r="N51" s="66"/>
      <c r="O51" s="159"/>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E8395-3DCE-44F8-A6C1-2A5499CF4325}">
  <dimension ref="A1:O51"/>
  <sheetViews>
    <sheetView topLeftCell="A16" workbookViewId="0">
      <selection activeCell="A2" sqref="A2"/>
    </sheetView>
  </sheetViews>
  <sheetFormatPr defaultRowHeight="14.5" x14ac:dyDescent="0.35"/>
  <cols>
    <col min="1" max="1" width="24" customWidth="1"/>
    <col min="2" max="2" width="20" customWidth="1"/>
  </cols>
  <sheetData>
    <row r="1" spans="1:15" x14ac:dyDescent="0.35">
      <c r="A1" s="7" t="s">
        <v>183</v>
      </c>
      <c r="B1" s="31"/>
      <c r="C1" s="31"/>
      <c r="D1" s="31"/>
      <c r="E1" s="31"/>
      <c r="F1" s="31"/>
      <c r="G1" s="31"/>
      <c r="H1" s="31"/>
      <c r="I1" s="31"/>
      <c r="J1" s="31"/>
      <c r="K1" s="31"/>
      <c r="L1" s="31"/>
      <c r="M1" s="31"/>
      <c r="N1" s="31"/>
      <c r="O1" s="54"/>
    </row>
    <row r="2" spans="1:15" x14ac:dyDescent="0.35">
      <c r="A2" s="31" t="s">
        <v>189</v>
      </c>
      <c r="B2" s="31"/>
      <c r="C2" s="31"/>
      <c r="D2" s="31"/>
      <c r="E2" s="31"/>
      <c r="F2" s="31"/>
      <c r="G2" s="31"/>
      <c r="H2" s="31"/>
      <c r="I2" s="31"/>
      <c r="J2" s="31"/>
      <c r="K2" s="31"/>
      <c r="L2" s="31"/>
      <c r="M2" s="31"/>
      <c r="N2" s="31"/>
      <c r="O2" s="55"/>
    </row>
    <row r="3" spans="1:15" x14ac:dyDescent="0.35">
      <c r="A3" s="17"/>
      <c r="B3" s="17"/>
      <c r="C3" s="8"/>
      <c r="D3" s="8"/>
      <c r="E3" s="8"/>
      <c r="F3" s="8"/>
      <c r="G3" s="8"/>
      <c r="H3" s="8"/>
      <c r="I3" s="8"/>
      <c r="J3" s="8"/>
      <c r="K3" s="8"/>
      <c r="L3" s="8"/>
      <c r="M3" s="8"/>
      <c r="N3" s="8"/>
      <c r="O3" s="8"/>
    </row>
    <row r="4" spans="1:15" x14ac:dyDescent="0.35">
      <c r="A4" s="8"/>
      <c r="B4" s="8"/>
      <c r="C4" s="56" t="s">
        <v>111</v>
      </c>
      <c r="D4" s="56"/>
      <c r="E4" s="56"/>
      <c r="F4" s="8"/>
      <c r="G4" s="56" t="s">
        <v>112</v>
      </c>
      <c r="H4" s="56"/>
      <c r="I4" s="56"/>
      <c r="J4" s="8"/>
      <c r="K4" s="56" t="s">
        <v>113</v>
      </c>
      <c r="L4" s="56"/>
      <c r="M4" s="56"/>
      <c r="N4" s="8"/>
      <c r="O4" s="127" t="s">
        <v>45</v>
      </c>
    </row>
    <row r="5" spans="1:15" x14ac:dyDescent="0.35">
      <c r="A5" s="8"/>
      <c r="B5" s="8"/>
      <c r="C5" s="57" t="s">
        <v>114</v>
      </c>
      <c r="D5" s="57" t="s">
        <v>115</v>
      </c>
      <c r="E5" s="57" t="s">
        <v>116</v>
      </c>
      <c r="F5" s="8"/>
      <c r="G5" s="57" t="s">
        <v>114</v>
      </c>
      <c r="H5" s="57" t="s">
        <v>115</v>
      </c>
      <c r="I5" s="57" t="s">
        <v>116</v>
      </c>
      <c r="J5" s="8"/>
      <c r="K5" s="57" t="s">
        <v>114</v>
      </c>
      <c r="L5" s="57" t="s">
        <v>115</v>
      </c>
      <c r="M5" s="57" t="s">
        <v>116</v>
      </c>
      <c r="N5" s="8"/>
      <c r="O5" s="128" t="s">
        <v>117</v>
      </c>
    </row>
    <row r="6" spans="1:15" x14ac:dyDescent="0.35">
      <c r="A6" s="8"/>
      <c r="B6" s="8"/>
      <c r="C6" s="58" t="s">
        <v>118</v>
      </c>
      <c r="D6" s="58" t="s">
        <v>1</v>
      </c>
      <c r="E6" s="58" t="s">
        <v>1</v>
      </c>
      <c r="F6" s="8"/>
      <c r="G6" s="58" t="s">
        <v>118</v>
      </c>
      <c r="H6" s="58" t="s">
        <v>1</v>
      </c>
      <c r="I6" s="58" t="s">
        <v>1</v>
      </c>
      <c r="J6" s="8"/>
      <c r="K6" s="58" t="s">
        <v>118</v>
      </c>
      <c r="L6" s="58" t="s">
        <v>1</v>
      </c>
      <c r="M6" s="58" t="s">
        <v>1</v>
      </c>
      <c r="N6" s="8"/>
      <c r="O6" s="129" t="s">
        <v>80</v>
      </c>
    </row>
    <row r="7" spans="1:15" x14ac:dyDescent="0.35">
      <c r="A7" s="8"/>
      <c r="B7" s="75"/>
      <c r="C7" s="59"/>
      <c r="D7" s="59"/>
      <c r="E7" s="74"/>
      <c r="F7" s="80"/>
      <c r="G7" s="59"/>
      <c r="H7" s="59"/>
      <c r="I7" s="74"/>
      <c r="J7" s="80"/>
      <c r="K7" s="59"/>
      <c r="L7" s="59"/>
      <c r="M7" s="74"/>
      <c r="N7" s="8"/>
      <c r="O7" s="157"/>
    </row>
    <row r="8" spans="1:15" x14ac:dyDescent="0.35">
      <c r="A8" s="60" t="s">
        <v>119</v>
      </c>
      <c r="B8" s="71"/>
      <c r="C8" s="60"/>
      <c r="D8" s="60"/>
      <c r="E8" s="71"/>
      <c r="F8" s="81"/>
      <c r="G8" s="60"/>
      <c r="H8" s="60"/>
      <c r="I8" s="71"/>
      <c r="J8" s="81"/>
      <c r="K8" s="60"/>
      <c r="L8" s="60"/>
      <c r="M8" s="71"/>
      <c r="N8" s="60"/>
      <c r="O8" s="81"/>
    </row>
    <row r="9" spans="1:15" x14ac:dyDescent="0.35">
      <c r="A9" s="61" t="s">
        <v>120</v>
      </c>
      <c r="B9" s="76"/>
      <c r="C9" s="62">
        <v>0</v>
      </c>
      <c r="D9" s="62">
        <v>0</v>
      </c>
      <c r="E9" s="72">
        <v>0</v>
      </c>
      <c r="F9" s="82"/>
      <c r="G9" s="62">
        <v>0</v>
      </c>
      <c r="H9" s="62">
        <v>0</v>
      </c>
      <c r="I9" s="72">
        <v>0</v>
      </c>
      <c r="J9" s="82"/>
      <c r="K9" s="62">
        <v>0</v>
      </c>
      <c r="L9" s="62">
        <v>0</v>
      </c>
      <c r="M9" s="72">
        <v>0</v>
      </c>
      <c r="N9" s="62"/>
      <c r="O9" s="82">
        <v>0</v>
      </c>
    </row>
    <row r="10" spans="1:15" x14ac:dyDescent="0.35">
      <c r="A10" s="63" t="s">
        <v>52</v>
      </c>
      <c r="B10" s="77"/>
      <c r="C10" s="62">
        <v>0</v>
      </c>
      <c r="D10" s="62">
        <v>0</v>
      </c>
      <c r="E10" s="72">
        <v>0</v>
      </c>
      <c r="F10" s="83"/>
      <c r="G10" s="62">
        <v>0</v>
      </c>
      <c r="H10" s="62">
        <v>0</v>
      </c>
      <c r="I10" s="72">
        <v>0</v>
      </c>
      <c r="J10" s="82"/>
      <c r="K10" s="62">
        <v>0</v>
      </c>
      <c r="L10" s="62">
        <v>0</v>
      </c>
      <c r="M10" s="72">
        <v>0</v>
      </c>
      <c r="N10" s="64"/>
      <c r="O10" s="83"/>
    </row>
    <row r="11" spans="1:15" x14ac:dyDescent="0.35">
      <c r="A11" s="65" t="s">
        <v>121</v>
      </c>
      <c r="B11" s="78"/>
      <c r="C11" s="62">
        <v>0</v>
      </c>
      <c r="D11" s="62">
        <v>0</v>
      </c>
      <c r="E11" s="72">
        <v>0</v>
      </c>
      <c r="F11" s="83"/>
      <c r="G11" s="62">
        <v>0</v>
      </c>
      <c r="H11" s="62">
        <v>0</v>
      </c>
      <c r="I11" s="72">
        <v>0</v>
      </c>
      <c r="J11" s="82"/>
      <c r="K11" s="62">
        <v>0</v>
      </c>
      <c r="L11" s="62">
        <v>0</v>
      </c>
      <c r="M11" s="72">
        <v>0</v>
      </c>
      <c r="N11" s="66"/>
      <c r="O11" s="158"/>
    </row>
    <row r="12" spans="1:15" x14ac:dyDescent="0.35">
      <c r="A12" s="8" t="s">
        <v>128</v>
      </c>
      <c r="B12" s="75"/>
      <c r="C12" s="62">
        <v>0</v>
      </c>
      <c r="D12" s="62">
        <v>0</v>
      </c>
      <c r="E12" s="72">
        <v>0</v>
      </c>
      <c r="F12" s="83"/>
      <c r="G12" s="62">
        <v>0</v>
      </c>
      <c r="H12" s="62">
        <v>0</v>
      </c>
      <c r="I12" s="72">
        <v>0</v>
      </c>
      <c r="J12" s="82"/>
      <c r="K12" s="62">
        <v>0</v>
      </c>
      <c r="L12" s="62">
        <v>0</v>
      </c>
      <c r="M12" s="72">
        <v>0</v>
      </c>
      <c r="N12" s="62"/>
      <c r="O12" s="82"/>
    </row>
    <row r="13" spans="1:15" x14ac:dyDescent="0.35">
      <c r="A13" s="8" t="s">
        <v>175</v>
      </c>
      <c r="B13" s="75"/>
      <c r="C13" s="62">
        <v>0</v>
      </c>
      <c r="D13" s="62">
        <v>0</v>
      </c>
      <c r="E13" s="72">
        <v>0</v>
      </c>
      <c r="F13" s="83"/>
      <c r="G13" s="62">
        <v>0</v>
      </c>
      <c r="H13" s="62">
        <v>0</v>
      </c>
      <c r="I13" s="72">
        <v>0</v>
      </c>
      <c r="J13" s="82"/>
      <c r="K13" s="62">
        <v>0</v>
      </c>
      <c r="L13" s="62">
        <v>0</v>
      </c>
      <c r="M13" s="72">
        <v>0</v>
      </c>
      <c r="N13" s="62"/>
      <c r="O13" s="82"/>
    </row>
    <row r="14" spans="1:15" x14ac:dyDescent="0.35">
      <c r="A14" s="67" t="s">
        <v>122</v>
      </c>
      <c r="B14" s="79"/>
      <c r="C14" s="62">
        <v>0</v>
      </c>
      <c r="D14" s="62">
        <v>0</v>
      </c>
      <c r="E14" s="72">
        <v>0</v>
      </c>
      <c r="F14" s="83"/>
      <c r="G14" s="62">
        <v>0</v>
      </c>
      <c r="H14" s="62">
        <v>0</v>
      </c>
      <c r="I14" s="72">
        <v>0</v>
      </c>
      <c r="J14" s="82"/>
      <c r="K14" s="62">
        <v>0</v>
      </c>
      <c r="L14" s="62">
        <v>0</v>
      </c>
      <c r="M14" s="72">
        <v>0</v>
      </c>
      <c r="N14" s="62"/>
      <c r="O14" s="82"/>
    </row>
    <row r="15" spans="1:15" x14ac:dyDescent="0.35">
      <c r="A15" s="67" t="s">
        <v>123</v>
      </c>
      <c r="B15" s="79"/>
      <c r="C15" s="62">
        <v>0</v>
      </c>
      <c r="D15" s="62">
        <v>0</v>
      </c>
      <c r="E15" s="72">
        <v>0</v>
      </c>
      <c r="F15" s="83"/>
      <c r="G15" s="62">
        <v>0</v>
      </c>
      <c r="H15" s="62">
        <v>0</v>
      </c>
      <c r="I15" s="72">
        <v>0</v>
      </c>
      <c r="J15" s="82"/>
      <c r="K15" s="62">
        <v>0</v>
      </c>
      <c r="L15" s="62">
        <v>0</v>
      </c>
      <c r="M15" s="72">
        <v>0</v>
      </c>
      <c r="N15" s="66"/>
      <c r="O15" s="158"/>
    </row>
    <row r="16" spans="1:15" x14ac:dyDescent="0.35">
      <c r="A16" s="67"/>
      <c r="B16" s="79"/>
      <c r="C16" s="68"/>
      <c r="D16" s="68"/>
      <c r="E16" s="73"/>
      <c r="F16" s="84"/>
      <c r="G16" s="69"/>
      <c r="H16" s="68"/>
      <c r="I16" s="73"/>
      <c r="J16" s="84"/>
      <c r="K16" s="68"/>
      <c r="L16" s="68"/>
      <c r="M16" s="73"/>
      <c r="N16" s="68"/>
      <c r="O16" s="84"/>
    </row>
    <row r="17" spans="1:15" x14ac:dyDescent="0.35">
      <c r="A17" s="60" t="s">
        <v>124</v>
      </c>
      <c r="B17" s="71"/>
      <c r="C17" s="60"/>
      <c r="D17" s="60"/>
      <c r="E17" s="71"/>
      <c r="F17" s="81"/>
      <c r="G17" s="70"/>
      <c r="H17" s="60"/>
      <c r="I17" s="71"/>
      <c r="J17" s="81"/>
      <c r="K17" s="60"/>
      <c r="L17" s="60"/>
      <c r="M17" s="71"/>
      <c r="N17" s="60"/>
      <c r="O17" s="81"/>
    </row>
    <row r="18" spans="1:15" x14ac:dyDescent="0.35">
      <c r="A18" s="61" t="s">
        <v>120</v>
      </c>
      <c r="B18" s="76"/>
      <c r="C18" s="62">
        <v>0</v>
      </c>
      <c r="D18" s="62">
        <v>0</v>
      </c>
      <c r="E18" s="72">
        <v>0</v>
      </c>
      <c r="F18" s="82"/>
      <c r="G18" s="62">
        <v>0</v>
      </c>
      <c r="H18" s="62">
        <v>0</v>
      </c>
      <c r="I18" s="72">
        <v>0</v>
      </c>
      <c r="J18" s="82"/>
      <c r="K18" s="62">
        <v>0</v>
      </c>
      <c r="L18" s="62">
        <v>0</v>
      </c>
      <c r="M18" s="72">
        <v>0</v>
      </c>
      <c r="N18" s="62"/>
      <c r="O18" s="82">
        <v>0</v>
      </c>
    </row>
    <row r="19" spans="1:15" x14ac:dyDescent="0.35">
      <c r="A19" s="63" t="s">
        <v>52</v>
      </c>
      <c r="B19" s="77"/>
      <c r="C19" s="62">
        <v>0</v>
      </c>
      <c r="D19" s="62">
        <v>0</v>
      </c>
      <c r="E19" s="72">
        <v>0</v>
      </c>
      <c r="F19" s="83"/>
      <c r="G19" s="62">
        <v>0</v>
      </c>
      <c r="H19" s="62">
        <v>0</v>
      </c>
      <c r="I19" s="72">
        <v>0</v>
      </c>
      <c r="J19" s="82"/>
      <c r="K19" s="62">
        <v>0</v>
      </c>
      <c r="L19" s="62">
        <v>0</v>
      </c>
      <c r="M19" s="72">
        <v>0</v>
      </c>
      <c r="N19" s="64"/>
      <c r="O19" s="83"/>
    </row>
    <row r="20" spans="1:15" x14ac:dyDescent="0.35">
      <c r="A20" s="65" t="s">
        <v>121</v>
      </c>
      <c r="B20" s="78"/>
      <c r="C20" s="62">
        <v>0</v>
      </c>
      <c r="D20" s="62">
        <v>0</v>
      </c>
      <c r="E20" s="72">
        <v>0</v>
      </c>
      <c r="F20" s="83"/>
      <c r="G20" s="62">
        <v>0</v>
      </c>
      <c r="H20" s="62">
        <v>0</v>
      </c>
      <c r="I20" s="72">
        <v>0</v>
      </c>
      <c r="J20" s="82"/>
      <c r="K20" s="62">
        <v>0</v>
      </c>
      <c r="L20" s="62">
        <v>0</v>
      </c>
      <c r="M20" s="72">
        <v>0</v>
      </c>
      <c r="N20" s="66"/>
      <c r="O20" s="158"/>
    </row>
    <row r="21" spans="1:15" x14ac:dyDescent="0.35">
      <c r="A21" s="8" t="s">
        <v>128</v>
      </c>
      <c r="B21" s="75"/>
      <c r="C21" s="62">
        <v>0</v>
      </c>
      <c r="D21" s="62">
        <v>0</v>
      </c>
      <c r="E21" s="72">
        <v>0</v>
      </c>
      <c r="F21" s="83"/>
      <c r="G21" s="62">
        <v>0</v>
      </c>
      <c r="H21" s="62">
        <v>0</v>
      </c>
      <c r="I21" s="72">
        <v>0</v>
      </c>
      <c r="J21" s="82"/>
      <c r="K21" s="62">
        <v>0</v>
      </c>
      <c r="L21" s="62">
        <v>0</v>
      </c>
      <c r="M21" s="72">
        <v>0</v>
      </c>
      <c r="N21" s="62"/>
      <c r="O21" s="82"/>
    </row>
    <row r="22" spans="1:15" x14ac:dyDescent="0.35">
      <c r="A22" s="8" t="s">
        <v>175</v>
      </c>
      <c r="B22" s="75"/>
      <c r="C22" s="62">
        <v>0</v>
      </c>
      <c r="D22" s="62">
        <v>0</v>
      </c>
      <c r="E22" s="72">
        <v>0</v>
      </c>
      <c r="F22" s="83"/>
      <c r="G22" s="62">
        <v>0</v>
      </c>
      <c r="H22" s="62">
        <v>0</v>
      </c>
      <c r="I22" s="72">
        <v>0</v>
      </c>
      <c r="J22" s="82"/>
      <c r="K22" s="62">
        <v>0</v>
      </c>
      <c r="L22" s="62">
        <v>0</v>
      </c>
      <c r="M22" s="72">
        <v>0</v>
      </c>
      <c r="N22" s="62"/>
      <c r="O22" s="82"/>
    </row>
    <row r="23" spans="1:15" x14ac:dyDescent="0.35">
      <c r="A23" s="67" t="s">
        <v>122</v>
      </c>
      <c r="B23" s="79"/>
      <c r="C23" s="62">
        <v>0</v>
      </c>
      <c r="D23" s="62">
        <v>0</v>
      </c>
      <c r="E23" s="72">
        <v>0</v>
      </c>
      <c r="F23" s="83"/>
      <c r="G23" s="62">
        <v>0</v>
      </c>
      <c r="H23" s="62">
        <v>0</v>
      </c>
      <c r="I23" s="72">
        <v>0</v>
      </c>
      <c r="J23" s="82"/>
      <c r="K23" s="62">
        <v>0</v>
      </c>
      <c r="L23" s="62">
        <v>0</v>
      </c>
      <c r="M23" s="72">
        <v>0</v>
      </c>
      <c r="N23" s="62"/>
      <c r="O23" s="82"/>
    </row>
    <row r="24" spans="1:15" x14ac:dyDescent="0.35">
      <c r="A24" s="67" t="s">
        <v>123</v>
      </c>
      <c r="B24" s="79"/>
      <c r="C24" s="62">
        <v>0</v>
      </c>
      <c r="D24" s="62">
        <v>0</v>
      </c>
      <c r="E24" s="72">
        <v>0</v>
      </c>
      <c r="F24" s="83"/>
      <c r="G24" s="62">
        <v>0</v>
      </c>
      <c r="H24" s="62">
        <v>0</v>
      </c>
      <c r="I24" s="72">
        <v>0</v>
      </c>
      <c r="J24" s="82"/>
      <c r="K24" s="62">
        <v>0</v>
      </c>
      <c r="L24" s="62">
        <v>0</v>
      </c>
      <c r="M24" s="72">
        <v>0</v>
      </c>
      <c r="N24" s="66"/>
      <c r="O24" s="158"/>
    </row>
    <row r="25" spans="1:15" x14ac:dyDescent="0.35">
      <c r="A25" s="67"/>
      <c r="B25" s="79"/>
      <c r="C25" s="68"/>
      <c r="D25" s="68"/>
      <c r="E25" s="73"/>
      <c r="F25" s="84"/>
      <c r="G25" s="69"/>
      <c r="H25" s="68"/>
      <c r="I25" s="73"/>
      <c r="J25" s="84"/>
      <c r="K25" s="68"/>
      <c r="L25" s="68"/>
      <c r="M25" s="73"/>
      <c r="N25" s="68"/>
      <c r="O25" s="84"/>
    </row>
    <row r="26" spans="1:15" x14ac:dyDescent="0.35">
      <c r="A26" s="60" t="s">
        <v>125</v>
      </c>
      <c r="B26" s="71"/>
      <c r="C26" s="60"/>
      <c r="D26" s="60"/>
      <c r="E26" s="71"/>
      <c r="F26" s="81"/>
      <c r="G26" s="70"/>
      <c r="H26" s="60"/>
      <c r="I26" s="71"/>
      <c r="J26" s="81"/>
      <c r="K26" s="60"/>
      <c r="L26" s="60"/>
      <c r="M26" s="71"/>
      <c r="N26" s="60"/>
      <c r="O26" s="81"/>
    </row>
    <row r="27" spans="1:15" x14ac:dyDescent="0.35">
      <c r="A27" s="61" t="s">
        <v>120</v>
      </c>
      <c r="B27" s="76"/>
      <c r="C27" s="62">
        <v>0</v>
      </c>
      <c r="D27" s="62">
        <v>0</v>
      </c>
      <c r="E27" s="72">
        <v>0</v>
      </c>
      <c r="F27" s="82"/>
      <c r="G27" s="62">
        <v>0</v>
      </c>
      <c r="H27" s="62">
        <v>0</v>
      </c>
      <c r="I27" s="149">
        <v>1</v>
      </c>
      <c r="J27" s="82"/>
      <c r="K27" s="62">
        <v>0</v>
      </c>
      <c r="L27" s="62">
        <v>0</v>
      </c>
      <c r="M27" s="72">
        <v>0</v>
      </c>
      <c r="N27" s="62"/>
      <c r="O27" s="82">
        <v>1</v>
      </c>
    </row>
    <row r="28" spans="1:15" x14ac:dyDescent="0.35">
      <c r="A28" s="63" t="s">
        <v>52</v>
      </c>
      <c r="B28" s="77"/>
      <c r="C28" s="62">
        <v>0</v>
      </c>
      <c r="D28" s="62">
        <v>0</v>
      </c>
      <c r="E28" s="72">
        <v>0</v>
      </c>
      <c r="F28" s="83"/>
      <c r="G28" s="62">
        <v>0</v>
      </c>
      <c r="H28" s="62">
        <v>0</v>
      </c>
      <c r="I28" s="72">
        <v>32.063519999999997</v>
      </c>
      <c r="J28" s="82"/>
      <c r="K28" s="62">
        <v>0</v>
      </c>
      <c r="L28" s="62">
        <v>0</v>
      </c>
      <c r="M28" s="72">
        <v>0</v>
      </c>
      <c r="N28" s="64"/>
      <c r="O28" s="83"/>
    </row>
    <row r="29" spans="1:15" x14ac:dyDescent="0.35">
      <c r="A29" s="65" t="s">
        <v>121</v>
      </c>
      <c r="B29" s="78"/>
      <c r="C29" s="62">
        <v>0</v>
      </c>
      <c r="D29" s="62">
        <v>0</v>
      </c>
      <c r="E29" s="72">
        <v>0</v>
      </c>
      <c r="F29" s="83"/>
      <c r="G29" s="62">
        <v>0</v>
      </c>
      <c r="H29" s="62">
        <v>0</v>
      </c>
      <c r="I29" s="151">
        <v>0.71510174461628107</v>
      </c>
      <c r="J29" s="82"/>
      <c r="K29" s="62">
        <v>0</v>
      </c>
      <c r="L29" s="62">
        <v>0</v>
      </c>
      <c r="M29" s="72">
        <v>0</v>
      </c>
      <c r="N29" s="66"/>
      <c r="O29" s="158"/>
    </row>
    <row r="30" spans="1:15" x14ac:dyDescent="0.35">
      <c r="A30" s="8" t="s">
        <v>128</v>
      </c>
      <c r="B30" s="75"/>
      <c r="C30" s="62">
        <v>0</v>
      </c>
      <c r="D30" s="62">
        <v>0</v>
      </c>
      <c r="E30" s="72">
        <v>0</v>
      </c>
      <c r="F30" s="83"/>
      <c r="G30" s="62">
        <v>0</v>
      </c>
      <c r="H30" s="62">
        <v>0</v>
      </c>
      <c r="I30" s="72">
        <v>306847.1245564</v>
      </c>
      <c r="J30" s="82"/>
      <c r="K30" s="62">
        <v>0</v>
      </c>
      <c r="L30" s="62">
        <v>0</v>
      </c>
      <c r="M30" s="72">
        <v>0</v>
      </c>
      <c r="N30" s="62"/>
      <c r="O30" s="82"/>
    </row>
    <row r="31" spans="1:15" x14ac:dyDescent="0.35">
      <c r="A31" s="8" t="s">
        <v>175</v>
      </c>
      <c r="B31" s="75"/>
      <c r="C31" s="62">
        <v>0</v>
      </c>
      <c r="D31" s="62">
        <v>0</v>
      </c>
      <c r="E31" s="72">
        <v>0</v>
      </c>
      <c r="F31" s="83"/>
      <c r="G31" s="62">
        <v>0</v>
      </c>
      <c r="H31" s="62">
        <v>0</v>
      </c>
      <c r="I31" s="72">
        <v>417638.56963986665</v>
      </c>
      <c r="J31" s="82"/>
      <c r="K31" s="62">
        <v>0</v>
      </c>
      <c r="L31" s="62">
        <v>0</v>
      </c>
      <c r="M31" s="72">
        <v>0</v>
      </c>
      <c r="N31" s="62"/>
      <c r="O31" s="82"/>
    </row>
    <row r="32" spans="1:15" x14ac:dyDescent="0.35">
      <c r="A32" s="67" t="s">
        <v>122</v>
      </c>
      <c r="B32" s="79"/>
      <c r="C32" s="62">
        <v>0</v>
      </c>
      <c r="D32" s="62">
        <v>0</v>
      </c>
      <c r="E32" s="72">
        <v>0</v>
      </c>
      <c r="F32" s="83"/>
      <c r="G32" s="62">
        <v>0</v>
      </c>
      <c r="H32" s="62">
        <v>0</v>
      </c>
      <c r="I32" s="72">
        <v>110791.44508346665</v>
      </c>
      <c r="J32" s="82"/>
      <c r="K32" s="62">
        <v>0</v>
      </c>
      <c r="L32" s="62">
        <v>0</v>
      </c>
      <c r="M32" s="72">
        <v>0</v>
      </c>
      <c r="N32" s="62"/>
      <c r="O32" s="82"/>
    </row>
    <row r="33" spans="1:15" x14ac:dyDescent="0.35">
      <c r="A33" s="67" t="s">
        <v>123</v>
      </c>
      <c r="B33" s="79"/>
      <c r="C33" s="62">
        <v>0</v>
      </c>
      <c r="D33" s="62">
        <v>0</v>
      </c>
      <c r="E33" s="72">
        <v>0</v>
      </c>
      <c r="F33" s="83"/>
      <c r="G33" s="62">
        <v>0</v>
      </c>
      <c r="H33" s="62">
        <v>0</v>
      </c>
      <c r="I33" s="151">
        <v>0.10990204088594147</v>
      </c>
      <c r="J33" s="82"/>
      <c r="K33" s="62">
        <v>0</v>
      </c>
      <c r="L33" s="62">
        <v>0</v>
      </c>
      <c r="M33" s="72">
        <v>0</v>
      </c>
      <c r="N33" s="66"/>
      <c r="O33" s="158"/>
    </row>
    <row r="34" spans="1:15" x14ac:dyDescent="0.35">
      <c r="A34" s="67"/>
      <c r="B34" s="79"/>
      <c r="C34" s="68"/>
      <c r="D34" s="68"/>
      <c r="E34" s="73"/>
      <c r="F34" s="84"/>
      <c r="G34" s="69"/>
      <c r="H34" s="68"/>
      <c r="I34" s="73"/>
      <c r="J34" s="84"/>
      <c r="K34" s="68"/>
      <c r="L34" s="68"/>
      <c r="M34" s="73"/>
      <c r="N34" s="68"/>
      <c r="O34" s="84"/>
    </row>
    <row r="35" spans="1:15" x14ac:dyDescent="0.35">
      <c r="A35" s="60" t="s">
        <v>126</v>
      </c>
      <c r="B35" s="71"/>
      <c r="C35" s="60"/>
      <c r="D35" s="60"/>
      <c r="E35" s="71"/>
      <c r="F35" s="81"/>
      <c r="G35" s="70"/>
      <c r="H35" s="60"/>
      <c r="I35" s="71"/>
      <c r="J35" s="81"/>
      <c r="K35" s="60"/>
      <c r="L35" s="60"/>
      <c r="M35" s="71"/>
      <c r="N35" s="60"/>
      <c r="O35" s="81"/>
    </row>
    <row r="36" spans="1:15" x14ac:dyDescent="0.35">
      <c r="A36" s="61" t="s">
        <v>120</v>
      </c>
      <c r="B36" s="76"/>
      <c r="C36" s="62">
        <v>0</v>
      </c>
      <c r="D36" s="62">
        <v>0</v>
      </c>
      <c r="E36" s="72">
        <v>0</v>
      </c>
      <c r="F36" s="82"/>
      <c r="G36" s="62">
        <v>2</v>
      </c>
      <c r="H36" s="62">
        <v>0</v>
      </c>
      <c r="I36" s="72">
        <v>0</v>
      </c>
      <c r="J36" s="82"/>
      <c r="K36" s="62">
        <v>0</v>
      </c>
      <c r="L36" s="62">
        <v>0</v>
      </c>
      <c r="M36" s="72">
        <v>0</v>
      </c>
      <c r="N36" s="62"/>
      <c r="O36" s="82">
        <v>2</v>
      </c>
    </row>
    <row r="37" spans="1:15" x14ac:dyDescent="0.35">
      <c r="A37" s="63" t="s">
        <v>52</v>
      </c>
      <c r="B37" s="77"/>
      <c r="C37" s="62">
        <v>0</v>
      </c>
      <c r="D37" s="62">
        <v>0</v>
      </c>
      <c r="E37" s="72">
        <v>0</v>
      </c>
      <c r="F37" s="83"/>
      <c r="G37" s="62">
        <v>88.309145000000001</v>
      </c>
      <c r="H37" s="62">
        <v>0</v>
      </c>
      <c r="I37" s="72">
        <v>0</v>
      </c>
      <c r="J37" s="82"/>
      <c r="K37" s="62">
        <v>0</v>
      </c>
      <c r="L37" s="62">
        <v>0</v>
      </c>
      <c r="M37" s="72">
        <v>0</v>
      </c>
      <c r="N37" s="64"/>
      <c r="O37" s="83"/>
    </row>
    <row r="38" spans="1:15" x14ac:dyDescent="0.35">
      <c r="A38" s="65" t="s">
        <v>121</v>
      </c>
      <c r="B38" s="78"/>
      <c r="C38" s="62">
        <v>0</v>
      </c>
      <c r="D38" s="62">
        <v>0</v>
      </c>
      <c r="E38" s="72">
        <v>0</v>
      </c>
      <c r="F38" s="83"/>
      <c r="G38" s="150">
        <v>0.5809118538077358</v>
      </c>
      <c r="H38" s="62">
        <v>0</v>
      </c>
      <c r="I38" s="72">
        <v>0</v>
      </c>
      <c r="J38" s="82"/>
      <c r="K38" s="62">
        <v>0</v>
      </c>
      <c r="L38" s="62">
        <v>0</v>
      </c>
      <c r="M38" s="72">
        <v>0</v>
      </c>
      <c r="N38" s="66"/>
      <c r="O38" s="158"/>
    </row>
    <row r="39" spans="1:15" x14ac:dyDescent="0.35">
      <c r="A39" s="8" t="s">
        <v>128</v>
      </c>
      <c r="B39" s="75"/>
      <c r="C39" s="62">
        <v>0</v>
      </c>
      <c r="D39" s="62">
        <v>0</v>
      </c>
      <c r="E39" s="72">
        <v>0</v>
      </c>
      <c r="F39" s="83"/>
      <c r="G39" s="62">
        <v>575125.92023830418</v>
      </c>
      <c r="H39" s="62">
        <v>0</v>
      </c>
      <c r="I39" s="72">
        <v>0</v>
      </c>
      <c r="J39" s="82"/>
      <c r="K39" s="62">
        <v>0</v>
      </c>
      <c r="L39" s="62">
        <v>0</v>
      </c>
      <c r="M39" s="72">
        <v>0</v>
      </c>
      <c r="N39" s="62"/>
      <c r="O39" s="82"/>
    </row>
    <row r="40" spans="1:15" x14ac:dyDescent="0.35">
      <c r="A40" s="8" t="s">
        <v>175</v>
      </c>
      <c r="B40" s="75"/>
      <c r="C40" s="62">
        <v>0</v>
      </c>
      <c r="D40" s="62">
        <v>0</v>
      </c>
      <c r="E40" s="72">
        <v>0</v>
      </c>
      <c r="F40" s="83"/>
      <c r="G40" s="62">
        <v>817973.25580285001</v>
      </c>
      <c r="H40" s="62">
        <v>0</v>
      </c>
      <c r="I40" s="72">
        <v>0</v>
      </c>
      <c r="J40" s="82"/>
      <c r="K40" s="62">
        <v>0</v>
      </c>
      <c r="L40" s="62">
        <v>0</v>
      </c>
      <c r="M40" s="72">
        <v>0</v>
      </c>
      <c r="N40" s="62"/>
      <c r="O40" s="82"/>
    </row>
    <row r="41" spans="1:15" x14ac:dyDescent="0.35">
      <c r="A41" s="67" t="s">
        <v>122</v>
      </c>
      <c r="B41" s="79"/>
      <c r="C41" s="62">
        <v>0</v>
      </c>
      <c r="D41" s="62">
        <v>0</v>
      </c>
      <c r="E41" s="72">
        <v>0</v>
      </c>
      <c r="F41" s="83"/>
      <c r="G41" s="62">
        <v>242847.33556454588</v>
      </c>
      <c r="H41" s="62">
        <v>0</v>
      </c>
      <c r="I41" s="72">
        <v>0</v>
      </c>
      <c r="J41" s="82"/>
      <c r="K41" s="62">
        <v>0</v>
      </c>
      <c r="L41" s="62">
        <v>0</v>
      </c>
      <c r="M41" s="72">
        <v>0</v>
      </c>
      <c r="N41" s="62"/>
      <c r="O41" s="82"/>
    </row>
    <row r="42" spans="1:15" x14ac:dyDescent="0.35">
      <c r="A42" s="67" t="s">
        <v>123</v>
      </c>
      <c r="B42" s="79"/>
      <c r="C42" s="62">
        <v>0</v>
      </c>
      <c r="D42" s="62">
        <v>0</v>
      </c>
      <c r="E42" s="72">
        <v>0</v>
      </c>
      <c r="F42" s="83"/>
      <c r="G42" s="150">
        <v>0.11882114485261669</v>
      </c>
      <c r="H42" s="62">
        <v>0</v>
      </c>
      <c r="I42" s="72">
        <v>0</v>
      </c>
      <c r="J42" s="82"/>
      <c r="K42" s="62">
        <v>0</v>
      </c>
      <c r="L42" s="62">
        <v>0</v>
      </c>
      <c r="M42" s="72">
        <v>0</v>
      </c>
      <c r="N42" s="66"/>
      <c r="O42" s="158"/>
    </row>
    <row r="43" spans="1:15" x14ac:dyDescent="0.35">
      <c r="A43" s="67"/>
      <c r="B43" s="79"/>
      <c r="C43" s="68"/>
      <c r="D43" s="68"/>
      <c r="E43" s="73"/>
      <c r="F43" s="84"/>
      <c r="G43" s="68"/>
      <c r="H43" s="68"/>
      <c r="I43" s="73"/>
      <c r="J43" s="84"/>
      <c r="K43" s="62"/>
      <c r="L43" s="62"/>
      <c r="M43" s="72"/>
      <c r="N43" s="68"/>
      <c r="O43" s="84"/>
    </row>
    <row r="44" spans="1:15" x14ac:dyDescent="0.35">
      <c r="A44" s="60" t="s">
        <v>127</v>
      </c>
      <c r="B44" s="71"/>
      <c r="C44" s="60"/>
      <c r="D44" s="60"/>
      <c r="E44" s="71"/>
      <c r="F44" s="81"/>
      <c r="G44" s="60"/>
      <c r="H44" s="60"/>
      <c r="I44" s="71"/>
      <c r="J44" s="81"/>
      <c r="K44" s="60"/>
      <c r="L44" s="60"/>
      <c r="M44" s="71"/>
      <c r="N44" s="60"/>
      <c r="O44" s="81"/>
    </row>
    <row r="45" spans="1:15" x14ac:dyDescent="0.35">
      <c r="A45" s="61" t="s">
        <v>120</v>
      </c>
      <c r="B45" s="76"/>
      <c r="C45" s="62">
        <v>0</v>
      </c>
      <c r="D45" s="62">
        <v>0</v>
      </c>
      <c r="E45" s="72">
        <v>0</v>
      </c>
      <c r="F45" s="82"/>
      <c r="G45" s="62">
        <v>2</v>
      </c>
      <c r="H45" s="62">
        <v>0</v>
      </c>
      <c r="I45" s="72">
        <v>1</v>
      </c>
      <c r="J45" s="82"/>
      <c r="K45" s="62">
        <v>0</v>
      </c>
      <c r="L45" s="62">
        <v>0</v>
      </c>
      <c r="M45" s="72">
        <v>0</v>
      </c>
      <c r="N45" s="62"/>
      <c r="O45" s="82">
        <v>3</v>
      </c>
    </row>
    <row r="46" spans="1:15" x14ac:dyDescent="0.35">
      <c r="A46" s="63" t="s">
        <v>52</v>
      </c>
      <c r="B46" s="77"/>
      <c r="C46" s="62">
        <v>0</v>
      </c>
      <c r="D46" s="62">
        <v>0</v>
      </c>
      <c r="E46" s="72">
        <v>0</v>
      </c>
      <c r="F46" s="83"/>
      <c r="G46" s="62">
        <v>88.309145000000001</v>
      </c>
      <c r="H46" s="62">
        <v>0</v>
      </c>
      <c r="I46" s="72">
        <v>32.063519999999997</v>
      </c>
      <c r="J46" s="82"/>
      <c r="K46" s="62">
        <v>0</v>
      </c>
      <c r="L46" s="62">
        <v>0</v>
      </c>
      <c r="M46" s="72">
        <v>0</v>
      </c>
      <c r="N46" s="64"/>
      <c r="O46" s="83"/>
    </row>
    <row r="47" spans="1:15" x14ac:dyDescent="0.35">
      <c r="A47" s="65" t="s">
        <v>121</v>
      </c>
      <c r="B47" s="78"/>
      <c r="C47" s="62">
        <v>0</v>
      </c>
      <c r="D47" s="62">
        <v>0</v>
      </c>
      <c r="E47" s="72">
        <v>0</v>
      </c>
      <c r="F47" s="83"/>
      <c r="G47" s="150">
        <v>0.5809118538077358</v>
      </c>
      <c r="H47" s="62">
        <v>0</v>
      </c>
      <c r="I47" s="151">
        <v>0.71510174461628107</v>
      </c>
      <c r="J47" s="82"/>
      <c r="K47" s="62">
        <v>0</v>
      </c>
      <c r="L47" s="62">
        <v>0</v>
      </c>
      <c r="M47" s="72">
        <v>0</v>
      </c>
      <c r="N47" s="66"/>
      <c r="O47" s="158"/>
    </row>
    <row r="48" spans="1:15" x14ac:dyDescent="0.35">
      <c r="A48" s="8" t="s">
        <v>128</v>
      </c>
      <c r="B48" s="75"/>
      <c r="C48" s="62">
        <v>0</v>
      </c>
      <c r="D48" s="62">
        <v>0</v>
      </c>
      <c r="E48" s="72">
        <v>0</v>
      </c>
      <c r="F48" s="83"/>
      <c r="G48" s="62">
        <v>575125.92023830418</v>
      </c>
      <c r="H48" s="62">
        <v>0</v>
      </c>
      <c r="I48" s="72">
        <v>306847.1245564</v>
      </c>
      <c r="J48" s="82"/>
      <c r="K48" s="62">
        <v>0</v>
      </c>
      <c r="L48" s="62">
        <v>0</v>
      </c>
      <c r="M48" s="72">
        <v>0</v>
      </c>
      <c r="N48" s="62"/>
      <c r="O48" s="82"/>
    </row>
    <row r="49" spans="1:15" x14ac:dyDescent="0.35">
      <c r="A49" s="8" t="s">
        <v>175</v>
      </c>
      <c r="B49" s="75"/>
      <c r="C49" s="62">
        <v>0</v>
      </c>
      <c r="D49" s="62">
        <v>0</v>
      </c>
      <c r="E49" s="72">
        <v>0</v>
      </c>
      <c r="F49" s="83"/>
      <c r="G49" s="62">
        <v>817973.25580285001</v>
      </c>
      <c r="H49" s="62">
        <v>0</v>
      </c>
      <c r="I49" s="72">
        <v>417638.56963986665</v>
      </c>
      <c r="J49" s="82"/>
      <c r="K49" s="62">
        <v>0</v>
      </c>
      <c r="L49" s="62">
        <v>0</v>
      </c>
      <c r="M49" s="72">
        <v>0</v>
      </c>
      <c r="N49" s="62"/>
      <c r="O49" s="82"/>
    </row>
    <row r="50" spans="1:15" x14ac:dyDescent="0.35">
      <c r="A50" s="67" t="s">
        <v>122</v>
      </c>
      <c r="B50" s="79"/>
      <c r="C50" s="62">
        <v>0</v>
      </c>
      <c r="D50" s="62">
        <v>0</v>
      </c>
      <c r="E50" s="72">
        <v>0</v>
      </c>
      <c r="F50" s="83"/>
      <c r="G50" s="62">
        <v>242847.33556454588</v>
      </c>
      <c r="H50" s="62">
        <v>0</v>
      </c>
      <c r="I50" s="72">
        <v>110791.44508346665</v>
      </c>
      <c r="J50" s="82"/>
      <c r="K50" s="62">
        <v>0</v>
      </c>
      <c r="L50" s="62">
        <v>0</v>
      </c>
      <c r="M50" s="72">
        <v>0</v>
      </c>
      <c r="N50" s="62"/>
      <c r="O50" s="82"/>
    </row>
    <row r="51" spans="1:15" x14ac:dyDescent="0.35">
      <c r="A51" s="67" t="s">
        <v>123</v>
      </c>
      <c r="B51" s="79"/>
      <c r="C51" s="85">
        <v>0</v>
      </c>
      <c r="D51" s="86">
        <v>0</v>
      </c>
      <c r="E51" s="87">
        <v>0</v>
      </c>
      <c r="F51" s="83"/>
      <c r="G51" s="152">
        <v>0.11882114485261669</v>
      </c>
      <c r="H51" s="86">
        <v>0</v>
      </c>
      <c r="I51" s="153">
        <v>0.10990204088594147</v>
      </c>
      <c r="J51" s="82"/>
      <c r="K51" s="85">
        <v>0</v>
      </c>
      <c r="L51" s="86">
        <v>0</v>
      </c>
      <c r="M51" s="87">
        <v>0</v>
      </c>
      <c r="N51" s="66"/>
      <c r="O51" s="1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86884-002E-4A33-A415-24FEE0068A5F}">
  <sheetPr>
    <pageSetUpPr fitToPage="1"/>
  </sheetPr>
  <dimension ref="A1:D38"/>
  <sheetViews>
    <sheetView showGridLines="0" zoomScaleNormal="100" workbookViewId="0"/>
  </sheetViews>
  <sheetFormatPr defaultColWidth="8.453125" defaultRowHeight="11.5" x14ac:dyDescent="0.35"/>
  <cols>
    <col min="1" max="1" width="36.54296875" style="44" customWidth="1"/>
    <col min="2" max="2" width="16.26953125" style="44" customWidth="1"/>
    <col min="3" max="3" width="39.7265625" style="44" customWidth="1"/>
    <col min="4" max="4" width="36.54296875" style="44" customWidth="1"/>
    <col min="5" max="16384" width="8.453125" style="44"/>
  </cols>
  <sheetData>
    <row r="1" spans="1:3" ht="13" x14ac:dyDescent="0.3">
      <c r="A1" s="7"/>
      <c r="B1" s="7" t="s">
        <v>183</v>
      </c>
      <c r="C1" s="7"/>
    </row>
    <row r="2" spans="1:3" ht="13" x14ac:dyDescent="0.3">
      <c r="B2" s="7" t="s">
        <v>129</v>
      </c>
      <c r="C2" s="7"/>
    </row>
    <row r="3" spans="1:3" s="88" customFormat="1" ht="6.5" x14ac:dyDescent="0.15">
      <c r="B3" s="89"/>
      <c r="C3" s="89"/>
    </row>
    <row r="4" spans="1:3" ht="13" x14ac:dyDescent="0.3">
      <c r="B4" s="90" t="s">
        <v>130</v>
      </c>
      <c r="C4" s="90"/>
    </row>
    <row r="5" spans="1:3" x14ac:dyDescent="0.25">
      <c r="B5" s="91" t="s">
        <v>100</v>
      </c>
      <c r="C5" s="92" t="s">
        <v>28</v>
      </c>
    </row>
    <row r="6" spans="1:3" x14ac:dyDescent="0.25">
      <c r="B6" s="93" t="s">
        <v>84</v>
      </c>
      <c r="C6" s="94" t="s">
        <v>4</v>
      </c>
    </row>
    <row r="7" spans="1:3" x14ac:dyDescent="0.25">
      <c r="B7" s="93" t="s">
        <v>131</v>
      </c>
      <c r="C7" s="94" t="s">
        <v>9</v>
      </c>
    </row>
    <row r="8" spans="1:3" x14ac:dyDescent="0.25">
      <c r="B8" s="95" t="s">
        <v>107</v>
      </c>
      <c r="C8" s="96" t="s">
        <v>132</v>
      </c>
    </row>
    <row r="9" spans="1:3" x14ac:dyDescent="0.25">
      <c r="B9" s="95" t="s">
        <v>108</v>
      </c>
      <c r="C9" s="96" t="s">
        <v>27</v>
      </c>
    </row>
    <row r="10" spans="1:3" ht="13" x14ac:dyDescent="0.3">
      <c r="B10" s="97" t="s">
        <v>133</v>
      </c>
      <c r="C10" s="98" t="s">
        <v>134</v>
      </c>
    </row>
    <row r="11" spans="1:3" x14ac:dyDescent="0.25">
      <c r="B11" s="95" t="s">
        <v>135</v>
      </c>
      <c r="C11" s="96" t="s">
        <v>136</v>
      </c>
    </row>
    <row r="12" spans="1:3" x14ac:dyDescent="0.25">
      <c r="B12" s="95" t="s">
        <v>109</v>
      </c>
      <c r="C12" s="96" t="s">
        <v>26</v>
      </c>
    </row>
    <row r="13" spans="1:3" x14ac:dyDescent="0.25">
      <c r="B13" s="95" t="s">
        <v>97</v>
      </c>
      <c r="C13" s="96" t="s">
        <v>137</v>
      </c>
    </row>
    <row r="14" spans="1:3" ht="13" x14ac:dyDescent="0.3">
      <c r="B14" s="97" t="s">
        <v>138</v>
      </c>
      <c r="C14" s="98" t="s">
        <v>139</v>
      </c>
    </row>
    <row r="15" spans="1:3" x14ac:dyDescent="0.25">
      <c r="B15" s="95" t="s">
        <v>102</v>
      </c>
      <c r="C15" s="96" t="s">
        <v>30</v>
      </c>
    </row>
    <row r="16" spans="1:3" ht="13" x14ac:dyDescent="0.3">
      <c r="B16" s="97" t="s">
        <v>105</v>
      </c>
      <c r="C16" s="96" t="s">
        <v>140</v>
      </c>
    </row>
    <row r="17" spans="1:4" ht="13" x14ac:dyDescent="0.3">
      <c r="B17" s="97" t="s">
        <v>110</v>
      </c>
      <c r="C17" s="96" t="s">
        <v>140</v>
      </c>
    </row>
    <row r="18" spans="1:4" x14ac:dyDescent="0.25">
      <c r="B18" s="99" t="s">
        <v>82</v>
      </c>
      <c r="C18" s="100" t="s">
        <v>29</v>
      </c>
    </row>
    <row r="19" spans="1:4" x14ac:dyDescent="0.25">
      <c r="B19" s="99" t="s">
        <v>106</v>
      </c>
      <c r="C19" s="100" t="s">
        <v>141</v>
      </c>
    </row>
    <row r="20" spans="1:4" x14ac:dyDescent="0.25">
      <c r="B20" s="95" t="s">
        <v>101</v>
      </c>
      <c r="C20" s="96" t="s">
        <v>142</v>
      </c>
    </row>
    <row r="21" spans="1:4" x14ac:dyDescent="0.25">
      <c r="B21" s="95" t="s">
        <v>143</v>
      </c>
      <c r="C21" s="96" t="s">
        <v>144</v>
      </c>
    </row>
    <row r="22" spans="1:4" x14ac:dyDescent="0.25">
      <c r="B22" s="101" t="s">
        <v>104</v>
      </c>
      <c r="C22" s="102" t="s">
        <v>31</v>
      </c>
    </row>
    <row r="23" spans="1:4" s="88" customFormat="1" ht="6.5" x14ac:dyDescent="0.15">
      <c r="B23" s="103"/>
    </row>
    <row r="24" spans="1:4" ht="13" x14ac:dyDescent="0.3">
      <c r="A24" s="90" t="s">
        <v>145</v>
      </c>
      <c r="B24" s="104"/>
      <c r="C24" s="104"/>
      <c r="D24" s="104"/>
    </row>
    <row r="25" spans="1:4" s="105" customFormat="1" ht="27" customHeight="1" x14ac:dyDescent="0.25">
      <c r="A25" s="216" t="s">
        <v>146</v>
      </c>
      <c r="B25" s="217"/>
      <c r="C25" s="217"/>
      <c r="D25" s="218"/>
    </row>
    <row r="26" spans="1:4" ht="27" customHeight="1" x14ac:dyDescent="0.35">
      <c r="A26" s="213" t="s">
        <v>147</v>
      </c>
      <c r="B26" s="219"/>
      <c r="C26" s="219"/>
      <c r="D26" s="220"/>
    </row>
    <row r="27" spans="1:4" ht="27" customHeight="1" x14ac:dyDescent="0.35">
      <c r="A27" s="213" t="s">
        <v>148</v>
      </c>
      <c r="B27" s="219"/>
      <c r="C27" s="219"/>
      <c r="D27" s="220"/>
    </row>
    <row r="28" spans="1:4" ht="27" customHeight="1" x14ac:dyDescent="0.35">
      <c r="A28" s="213" t="s">
        <v>149</v>
      </c>
      <c r="B28" s="219"/>
      <c r="C28" s="219"/>
      <c r="D28" s="220"/>
    </row>
    <row r="29" spans="1:4" x14ac:dyDescent="0.35">
      <c r="A29" s="213" t="s">
        <v>150</v>
      </c>
      <c r="B29" s="219"/>
      <c r="C29" s="219"/>
      <c r="D29" s="220"/>
    </row>
    <row r="30" spans="1:4" x14ac:dyDescent="0.35">
      <c r="A30" s="213" t="s">
        <v>151</v>
      </c>
      <c r="B30" s="214"/>
      <c r="C30" s="214"/>
      <c r="D30" s="215"/>
    </row>
    <row r="31" spans="1:4" x14ac:dyDescent="0.35">
      <c r="A31" s="106" t="s">
        <v>152</v>
      </c>
      <c r="B31" s="107"/>
      <c r="C31" s="107"/>
      <c r="D31" s="108"/>
    </row>
    <row r="32" spans="1:4" x14ac:dyDescent="0.35">
      <c r="A32" s="109" t="s">
        <v>153</v>
      </c>
      <c r="D32" s="110"/>
    </row>
    <row r="33" spans="1:4" x14ac:dyDescent="0.35">
      <c r="A33" s="109" t="s">
        <v>154</v>
      </c>
      <c r="D33" s="110"/>
    </row>
    <row r="34" spans="1:4" x14ac:dyDescent="0.35">
      <c r="A34" s="109" t="s">
        <v>155</v>
      </c>
      <c r="D34" s="110"/>
    </row>
    <row r="35" spans="1:4" x14ac:dyDescent="0.35">
      <c r="A35" s="111" t="s">
        <v>156</v>
      </c>
      <c r="D35" s="110"/>
    </row>
    <row r="36" spans="1:4" x14ac:dyDescent="0.35">
      <c r="A36" s="111" t="s">
        <v>157</v>
      </c>
      <c r="D36" s="110"/>
    </row>
    <row r="37" spans="1:4" x14ac:dyDescent="0.35">
      <c r="A37" s="111" t="s">
        <v>158</v>
      </c>
      <c r="D37" s="110"/>
    </row>
    <row r="38" spans="1:4" x14ac:dyDescent="0.35">
      <c r="A38" s="112" t="s">
        <v>159</v>
      </c>
      <c r="B38" s="45"/>
      <c r="C38" s="45"/>
      <c r="D38" s="113"/>
    </row>
  </sheetData>
  <mergeCells count="6">
    <mergeCell ref="A30:D30"/>
    <mergeCell ref="A25:D25"/>
    <mergeCell ref="A26:D26"/>
    <mergeCell ref="A27:D27"/>
    <mergeCell ref="A28:D28"/>
    <mergeCell ref="A29:D29"/>
  </mergeCells>
  <printOptions horizontalCentered="1"/>
  <pageMargins left="0.5" right="0.25" top="1" bottom="0.5" header="0.5" footer="0.3"/>
  <pageSetup scale="78" fitToHeight="0" orientation="portrait" r:id="rId1"/>
  <headerFooter alignWithMargins="0">
    <oddHeader>&amp;L&amp;"Arial,Bold"Alberta Electric System Operator
2018 ISO Tariff Application&amp;C&amp;"Arial,Bold"Public&amp;R&amp;"Arial,Bold"Table X-1
September xx, 2017</oddHeader>
    <oddFooter>&amp;L&amp;"Arial,Bold"Page &amp;P of &amp;N&amp;C&amp;"Arial,Bold"&amp;A&amp;R&amp;"Arial,Bold"&amp;F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Collabware CLM Item Unique ID</Name>
    <Synchronization>Synchronous</Synchronization>
    <Type>1</Type>
    <SequenceNumber>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10002</Type>
    <SequenceNumber>10500</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10004</Type>
    <SequenceNumber>10501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10006</Type>
    <SequenceNumber>10502</SequenceNumber>
    <Url/>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Synchronous</Synchronization>
    <Type>3</Type>
    <SequenceNumber>10003</SequenceNumber>
    <Url/>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Url/>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Url/>
    <Assembly>Collabware.SharePoint.RecordsManagement, Version=1.0.0.0, Culture=neutral, PublicKeyToken=801662d3f2b71412</Assembly>
    <Class>Collabware.SharePoint.RecordsManagement.ItemSecurityContentTypeReceiver</Class>
    <Data/>
    <Filter/>
  </Receiver>
  <Receiver>
    <Name/>
    <Synchronization>Synchronous</Synchronization>
    <Type>10001</Type>
    <SequenceNumber>1</SequenceNumber>
    <Url/>
    <Assembly>Collabware.SharePoint.RecordsManagement, Version=1.0.0.0, Culture=neutral, PublicKeyToken=801662d3f2b71412</Assembly>
    <Class>Collabware.SharePoint.RecordsManagement.BeforeVerifyItemAddedReceiver</Class>
    <Data/>
    <Filter/>
  </Receiver>
  <Receiver>
    <Name/>
    <Synchronization>Synchronous</Synchronization>
    <Type>10001</Type>
    <SequenceNumber>9000</SequenceNumber>
    <Url/>
    <Assembly>Collabware.SharePoint.RecordsManagement, Version=1.0.0.0, Culture=neutral, PublicKeyToken=801662d3f2b71412</Assembly>
    <Class>Collabware.SharePoint.RecordsManagement.VerifyItemAddedReceiver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Proceeding Document" ma:contentTypeID="0x010100BC84ACA119491D43B8AEA0C41A758E3B0B05008DD82780B7943642B09BBFE47AA13809" ma:contentTypeVersion="59" ma:contentTypeDescription="" ma:contentTypeScope="" ma:versionID="85d98c22706caa0537645a3bb594b34f">
  <xsd:schema xmlns:xsd="http://www.w3.org/2001/XMLSchema" xmlns:xs="http://www.w3.org/2001/XMLSchema" xmlns:p="http://schemas.microsoft.com/office/2006/metadata/properties" xmlns:ns2="bfc2574c-8110-4e43-9784-1ee86de75c6c" xmlns:ns4="650fffc6-a86a-4844-afad-966e4497fd3d" xmlns:ns5="http://schemas.microsoft.com/sharepoint/v3/fields" xmlns:ns6="3874a12c-cb96-46c0-a01b-e4d7e8d40966" targetNamespace="http://schemas.microsoft.com/office/2006/metadata/properties" ma:root="true" ma:fieldsID="7c942dce11fc6af287bf8e06aef65ea7" ns2:_="" ns4:_="" ns5:_="" ns6:_="">
    <xsd:import namespace="bfc2574c-8110-4e43-9784-1ee86de75c6c"/>
    <xsd:import namespace="650fffc6-a86a-4844-afad-966e4497fd3d"/>
    <xsd:import namespace="http://schemas.microsoft.com/sharepoint/v3/fields"/>
    <xsd:import namespace="3874a12c-cb96-46c0-a01b-e4d7e8d40966"/>
    <xsd:element name="properties">
      <xsd:complexType>
        <xsd:sequence>
          <xsd:element name="documentManagement">
            <xsd:complexType>
              <xsd:all>
                <xsd:element ref="ns2:Activity_x0020_Complete_x0020_Date" minOccurs="0"/>
                <xsd:element ref="ns4:CWRMItemUniqueId" minOccurs="0"/>
                <xsd:element ref="ns4:CWRMItemRecordState" minOccurs="0"/>
                <xsd:element ref="ns4:CWRMItemRecordCategory" minOccurs="0"/>
                <xsd:element ref="ns4:e94be97ffb024deb9c3d6d978a059d35" minOccurs="0"/>
                <xsd:element ref="ns2:TaxCatchAll" minOccurs="0"/>
                <xsd:element ref="ns2:TaxCatchAllLabel" minOccurs="0"/>
                <xsd:element ref="ns4:CWRMItemRecordStatus" minOccurs="0"/>
                <xsd:element ref="ns4:CWRMItemRecordDeclaredDate" minOccurs="0"/>
                <xsd:element ref="ns4:CWRMItemRecordVital" minOccurs="0"/>
                <xsd:element ref="ns4:CWRMItemRecordData" minOccurs="0"/>
                <xsd:element ref="ns2:fdc7710463144dc19a8992998d0907da" minOccurs="0"/>
                <xsd:element ref="ns2:_dlc_DocId" minOccurs="0"/>
                <xsd:element ref="ns2:_dlc_DocIdUrl" minOccurs="0"/>
                <xsd:element ref="ns2:_dlc_DocIdPersistId" minOccurs="0"/>
                <xsd:element ref="ns2:c8e6114512d04afd83745066f6d7e2a0" minOccurs="0"/>
                <xsd:element ref="ns2:Participation" minOccurs="0"/>
                <xsd:element ref="ns2:LARA_x0020_Proceeding_x0020_Status" minOccurs="0"/>
                <xsd:element ref="ns2:beb34789e8634c32b66cd7ef0d677d2a" minOccurs="0"/>
                <xsd:element ref="ns2:gb6d6d2bd2b74ae2b9d7dbcbd37e8fb3" minOccurs="0"/>
                <xsd:element ref="ns2:Filing_x0020_Date" minOccurs="0"/>
                <xsd:element ref="ns2:Decision_x0020_Date" minOccurs="0"/>
                <xsd:element ref="ns2:Hearing_x003f_" minOccurs="0"/>
                <xsd:element ref="ns2:LARA_x0020_Status" minOccurs="0"/>
                <xsd:element ref="ns2:Grid_x0020_Project_x0020_Number" minOccurs="0"/>
                <xsd:element ref="ns2:a563630371364660aa7374394db326fc" minOccurs="0"/>
                <xsd:element ref="ns2:b6072d8c15734d5f9401c2079b003642" minOccurs="0"/>
                <xsd:element ref="ns5:ProceedingStatus_1" minOccurs="0"/>
                <xsd:element ref="ns6:SharedWithUsers" minOccurs="0"/>
                <xsd:element ref="ns6: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2574c-8110-4e43-9784-1ee86de75c6c" elementFormDefault="qualified">
    <xsd:import namespace="http://schemas.microsoft.com/office/2006/documentManagement/types"/>
    <xsd:import namespace="http://schemas.microsoft.com/office/infopath/2007/PartnerControls"/>
    <xsd:element name="Activity_x0020_Complete_x0020_Date" ma:index="2" nillable="true" ma:displayName="Activity Complete Date" ma:description="Example: 02/23/2020" ma:format="DateOnly" ma:internalName="Activity_x0020_Complete_x0020_Date">
      <xsd:simpleType>
        <xsd:restriction base="dms:DateTime"/>
      </xsd:simpleType>
    </xsd:element>
    <xsd:element name="TaxCatchAll" ma:index="12" nillable="true" ma:displayName="Taxonomy Catch All Column" ma:hidden="true" ma:list="4eea8045-af52-47fb-8910-5a8a46b38f49" ma:internalName="TaxCatchAll" ma:showField="CatchAllData"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eea8045-af52-47fb-8910-5a8a46b38f49" ma:internalName="TaxCatchAllLabel" ma:readOnly="true" ma:showField="CatchAllDataLabel"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fdc7710463144dc19a8992998d0907da" ma:index="20" nillable="true" ma:taxonomy="true" ma:internalName="fdc7710463144dc19a8992998d0907da" ma:taxonomyFieldName="Confidentiality_x0020_Classification" ma:displayName="Confidentiality Classification" ma:default="1271;#AESO Internal|fe2129cc-e616-4c1e-9a39-b6921e014562" ma:fieldId="{fdc77104-6314-4dc1-9a89-92998d0907da}" ma:sspId="93371fdb-7bec-4d52-adeb-1166efac0023" ma:termSetId="86da2f9e-e637-434c-a22c-d8de590d1e93" ma:anchorId="00000000-0000-0000-0000-000000000000" ma:open="false" ma:isKeyword="fals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c8e6114512d04afd83745066f6d7e2a0" ma:index="25" nillable="true" ma:taxonomy="true" ma:internalName="c8e6114512d04afd83745066f6d7e2a0" ma:taxonomyFieldName="Proceeding_x0020_Type" ma:displayName="Proceeding Type" ma:default="" ma:fieldId="{c8e61145-12d0-4afd-8374-5066f6d7e2a0}" ma:sspId="93371fdb-7bec-4d52-adeb-1166efac0023" ma:termSetId="02a33f10-68ab-4a2b-ae3c-0ba284fce4ea" ma:anchorId="00000000-0000-0000-0000-000000000000" ma:open="false" ma:isKeyword="false">
      <xsd:complexType>
        <xsd:sequence>
          <xsd:element ref="pc:Terms" minOccurs="0" maxOccurs="1"/>
        </xsd:sequence>
      </xsd:complexType>
    </xsd:element>
    <xsd:element name="Participation" ma:index="27" nillable="true" ma:displayName="Participation" ma:format="Dropdown" ma:internalName="Participation">
      <xsd:simpleType>
        <xsd:restriction base="dms:Choice">
          <xsd:enumeration value="Applicant"/>
          <xsd:enumeration value="Intervener"/>
          <xsd:enumeration value="Observer"/>
        </xsd:restriction>
      </xsd:simpleType>
    </xsd:element>
    <xsd:element name="LARA_x0020_Proceeding_x0020_Status" ma:index="28" nillable="true" ma:displayName="LARA Proceeding Status" ma:format="Dropdown" ma:internalName="LARA_x0020_Proceeding_x0020_Status">
      <xsd:simpleType>
        <xsd:restriction base="dms:Choice">
          <xsd:enumeration value="Not Filed"/>
          <xsd:enumeration value="Registered"/>
          <xsd:enumeration value="Decided"/>
          <xsd:enumeration value="Withdrawn"/>
        </xsd:restriction>
      </xsd:simpleType>
    </xsd:element>
    <xsd:element name="beb34789e8634c32b66cd7ef0d677d2a" ma:index="29" nillable="true" ma:taxonomy="true" ma:internalName="beb34789e8634c32b66cd7ef0d677d2a" ma:taxonomyFieldName="AUC_x0020_Number" ma:displayName="AUC Number" ma:indexed="true" ma:default="" ma:fieldId="{beb34789-e863-4c32-b66c-d7ef0d677d2a}" ma:sspId="93371fdb-7bec-4d52-adeb-1166efac0023" ma:termSetId="087476ef-9b2f-4b49-bd99-1334d09b56a6" ma:anchorId="00000000-0000-0000-0000-000000000000" ma:open="true" ma:isKeyword="false">
      <xsd:complexType>
        <xsd:sequence>
          <xsd:element ref="pc:Terms" minOccurs="0" maxOccurs="1"/>
        </xsd:sequence>
      </xsd:complexType>
    </xsd:element>
    <xsd:element name="gb6d6d2bd2b74ae2b9d7dbcbd37e8fb3" ma:index="31" nillable="true" ma:taxonomy="true" ma:internalName="gb6d6d2bd2b74ae2b9d7dbcbd37e8fb3" ma:taxonomyFieldName="Related_x0020_Proceeding_x0028_s_x0029_" ma:displayName="Related Proceeding(s)" ma:default="" ma:fieldId="{0b6d6d2b-d2b7-4ae2-b9d7-dbcbd37e8fb3}" ma:taxonomyMulti="true" ma:sspId="93371fdb-7bec-4d52-adeb-1166efac0023" ma:termSetId="087476ef-9b2f-4b49-bd99-1334d09b56a6" ma:anchorId="00000000-0000-0000-0000-000000000000" ma:open="true" ma:isKeyword="false">
      <xsd:complexType>
        <xsd:sequence>
          <xsd:element ref="pc:Terms" minOccurs="0" maxOccurs="1"/>
        </xsd:sequence>
      </xsd:complexType>
    </xsd:element>
    <xsd:element name="Filing_x0020_Date" ma:index="33" nillable="true" ma:displayName="AUC Registration Date" ma:format="DateOnly" ma:internalName="Filing_x0020_Date">
      <xsd:simpleType>
        <xsd:restriction base="dms:DateTime"/>
      </xsd:simpleType>
    </xsd:element>
    <xsd:element name="Decision_x0020_Date" ma:index="34" nillable="true" ma:displayName="Decision Date" ma:format="DateOnly" ma:internalName="Decision_x0020_Date">
      <xsd:simpleType>
        <xsd:restriction base="dms:DateTime"/>
      </xsd:simpleType>
    </xsd:element>
    <xsd:element name="Hearing_x003f_" ma:index="35" nillable="true" ma:displayName="Hearing?" ma:default="0" ma:internalName="Hearing_x003F_">
      <xsd:simpleType>
        <xsd:restriction base="dms:Boolean"/>
      </xsd:simpleType>
    </xsd:element>
    <xsd:element name="LARA_x0020_Status" ma:index="36" nillable="true" ma:displayName="LARA Status" ma:default="Active" ma:format="Dropdown" ma:indexed="true" ma:internalName="LARA_x0020_Status">
      <xsd:simpleType>
        <xsd:restriction base="dms:Choice">
          <xsd:enumeration value="Active"/>
          <xsd:enumeration value="Inactive"/>
        </xsd:restriction>
      </xsd:simpleType>
    </xsd:element>
    <xsd:element name="Grid_x0020_Project_x0020_Number" ma:index="37" nillable="true" ma:displayName="Grid Project Number" ma:internalName="Grid_x0020_Project_x0020_Number">
      <xsd:simpleType>
        <xsd:restriction base="dms:Text">
          <xsd:maxLength value="255"/>
        </xsd:restriction>
      </xsd:simpleType>
    </xsd:element>
    <xsd:element name="a563630371364660aa7374394db326fc" ma:index="39" nillable="true" ma:taxonomy="true" ma:internalName="a563630371364660aa7374394db326fc" ma:taxonomyFieldName="Proceeding_x0020_Sub_x002d_Type" ma:displayName="Proceeding Sub-Type" ma:default="" ma:fieldId="{a5636303-7136-4660-aa73-74394db326fc}" ma:sspId="93371fdb-7bec-4d52-adeb-1166efac0023" ma:termSetId="91ea77e1-5055-4bd9-9a94-e59c1a5f129a" ma:anchorId="00000000-0000-0000-0000-000000000000" ma:open="false" ma:isKeyword="false">
      <xsd:complexType>
        <xsd:sequence>
          <xsd:element ref="pc:Terms" minOccurs="0" maxOccurs="1"/>
        </xsd:sequence>
      </xsd:complexType>
    </xsd:element>
    <xsd:element name="b6072d8c15734d5f9401c2079b003642" ma:index="41" nillable="true" ma:taxonomy="true" ma:internalName="b6072d8c15734d5f9401c2079b003642" ma:taxonomyFieldName="LARA_x0020_File_x0020_Type" ma:displayName="LARA File Type" ma:default="" ma:fieldId="{b6072d8c-1573-4d5f-9401-c2079b003642}" ma:sspId="93371fdb-7bec-4d52-adeb-1166efac0023" ma:termSetId="25c05c3e-22f7-4038-8170-da1c8df1e677"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0fffc6-a86a-4844-afad-966e4497fd3d" elementFormDefault="qualified">
    <xsd:import namespace="http://schemas.microsoft.com/office/2006/documentManagement/types"/>
    <xsd:import namespace="http://schemas.microsoft.com/office/infopath/2007/PartnerControls"/>
    <xsd:element name="CWRMItemUniqueId" ma:index="8" nillable="true" ma:displayName="Content ID" ma:description="A universally unique identifier assigned to the item." ma:hidden="true" ma:internalName="CWRMItemUniqueId" ma:readOnly="true">
      <xsd:simpleType>
        <xsd:restriction base="dms:Text"/>
      </xsd:simpleType>
    </xsd:element>
    <xsd:element name="CWRMItemRecordState" ma:index="9" nillable="true" ma:displayName="Record State" ma:description="The current state of this item as it pertains to records management." ma:hidden="true" ma:internalName="CWRMItemRecordState" ma:readOnly="true">
      <xsd:simpleType>
        <xsd:restriction base="dms:Text"/>
      </xsd:simpleType>
    </xsd:element>
    <xsd:element name="CWRMItemRecordCategory" ma:index="10" nillable="true" ma:displayName="Record Category" ma:description="Identifies the current record category for the item." ma:hidden="true" ma:internalName="CWRMItemRecordCategory" ma:readOnly="true">
      <xsd:simpleType>
        <xsd:restriction base="dms:Text"/>
      </xsd:simpleType>
    </xsd:element>
    <xsd:element name="e94be97ffb024deb9c3d6d978a059d35" ma:index="11" nillable="true" ma:taxonomy="true" ma:internalName="CWRMItemRecordClassificationTaxHTField0" ma:taxonomyFieldName="CWRMItemRecordClassification" ma:displayName="Record Classification" ma:fieldId="{e94be97f-fb02-4deb-9c3d-6d978a059d35}" ma:sspId="93371fdb-7bec-4d52-adeb-1166efac0023" ma:termSetId="cdfcbdf3-8cad-4f84-bedc-a05c42b6c044" ma:anchorId="00000000-0000-0000-0000-000000000000" ma:open="false" ma:isKeyword="false">
      <xsd:complexType>
        <xsd:sequence>
          <xsd:element ref="pc:Terms" minOccurs="0" maxOccurs="1"/>
        </xsd:sequence>
      </xsd:complexType>
    </xsd:element>
    <xsd:element name="CWRMItemRecordStatus" ma:index="15" nillable="true" ma:displayName="Record Status" ma:description="The current status of this item as it pertains to records management." ma:hidden="true" ma:internalName="CWRMItemRecordStatus" ma:readOnly="true">
      <xsd:simpleType>
        <xsd:restriction base="dms:Text"/>
      </xsd:simpleType>
    </xsd:element>
    <xsd:element name="CWRMItemRecordDeclaredDate" ma:index="16" nillable="true" ma:displayName="Record Declared Date" ma:description="The date and time that the item was declared a record." ma:hidden="true" ma:internalName="CWRMItemRecordDeclaredDate" ma:readOnly="true">
      <xsd:simpleType>
        <xsd:restriction base="dms:DateTime"/>
      </xsd:simpleType>
    </xsd:element>
    <xsd:element name="CWRMItemRecordVital" ma:index="17" nillable="true" ma:displayName="Record Vital" ma:description="Indicates if this item is considered vital to the organization." ma:hidden="true" ma:internalName="CWRMItemRecordVital" ma:readOnly="true">
      <xsd:simpleType>
        <xsd:restriction base="dms:Boolean"/>
      </xsd:simpleType>
    </xsd:element>
    <xsd:element name="CWRMItemRecordData" ma:index="18" nillable="true" ma:displayName="Record Data" ma:description="Contains system specific record data for the item." ma:hidden="true" ma:internalName="CWRMItemRecord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ProceedingStatus_1" ma:index="43" nillable="true" ma:taxonomy="true" ma:internalName="ProceedingStatus_1" ma:taxonomyFieldName="ProceedingStatus" ma:displayName="Proceeding Status" ma:fieldId="{07b5624b-76c6-4c26-9029-b4b3bc7bbca2}" ma:sspId="93371fdb-7bec-4d52-adeb-1166efac0023" ma:termSetId="c955dd4d-36ff-4897-882d-f778880462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874a12c-cb96-46c0-a01b-e4d7e8d40966" elementFormDefault="qualified">
    <xsd:import namespace="http://schemas.microsoft.com/office/2006/documentManagement/types"/>
    <xsd:import namespace="http://schemas.microsoft.com/office/infopath/2007/PartnerControls"/>
    <xsd:element name="SharedWithUsers" ma:index="4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Decision_x0020_Date xmlns="bfc2574c-8110-4e43-9784-1ee86de75c6c" xsi:nil="true"/>
    <beb34789e8634c32b66cd7ef0d677d2a xmlns="bfc2574c-8110-4e43-9784-1ee86de75c6c">
      <Terms xmlns="http://schemas.microsoft.com/office/infopath/2007/PartnerControls">
        <TermInfo xmlns="http://schemas.microsoft.com/office/infopath/2007/PartnerControls">
          <TermName xmlns="http://schemas.microsoft.com/office/infopath/2007/PartnerControls">26911</TermName>
          <TermId xmlns="http://schemas.microsoft.com/office/infopath/2007/PartnerControls">202dd636-ea35-4dba-9c2a-8f6559ad1c9d</TermId>
        </TermInfo>
      </Terms>
    </beb34789e8634c32b66cd7ef0d677d2a>
    <Filing_x0020_Date xmlns="bfc2574c-8110-4e43-9784-1ee86de75c6c">2021-10-14T06:00:00+00:00</Filing_x0020_Date>
    <TaxCatchAll xmlns="bfc2574c-8110-4e43-9784-1ee86de75c6c">
      <Value>1566</Value>
      <Value>1321</Value>
      <Value>1271</Value>
      <Value>2462</Value>
      <Value>1341</Value>
    </TaxCatchAll>
    <LARA_x0020_Proceeding_x0020_Status xmlns="bfc2574c-8110-4e43-9784-1ee86de75c6c" xsi:nil="true"/>
    <Participation xmlns="bfc2574c-8110-4e43-9784-1ee86de75c6c">Applicant</Participation>
    <Hearing_x003f_ xmlns="bfc2574c-8110-4e43-9784-1ee86de75c6c">true</Hearing_x003f_>
    <Activity_x0020_Complete_x0020_Date xmlns="bfc2574c-8110-4e43-9784-1ee86de75c6c" xsi:nil="true"/>
    <c8e6114512d04afd83745066f6d7e2a0 xmlns="bfc2574c-8110-4e43-9784-1ee86de75c6c">
      <Terms xmlns="http://schemas.microsoft.com/office/infopath/2007/PartnerControls">
        <TermInfo xmlns="http://schemas.microsoft.com/office/infopath/2007/PartnerControls">
          <TermName xmlns="http://schemas.microsoft.com/office/infopath/2007/PartnerControls">Tariff - AESO</TermName>
          <TermId xmlns="http://schemas.microsoft.com/office/infopath/2007/PartnerControls">71517199-512a-4696-b726-f34be08e058c</TermId>
        </TermInfo>
      </Terms>
    </c8e6114512d04afd83745066f6d7e2a0>
    <fdc7710463144dc19a8992998d0907da xmlns="bfc2574c-8110-4e43-9784-1ee86de75c6c">
      <Terms xmlns="http://schemas.microsoft.com/office/infopath/2007/PartnerControls">
        <TermInfo xmlns="http://schemas.microsoft.com/office/infopath/2007/PartnerControls">
          <TermName xmlns="http://schemas.microsoft.com/office/infopath/2007/PartnerControls">AESO Internal</TermName>
          <TermId xmlns="http://schemas.microsoft.com/office/infopath/2007/PartnerControls">fe2129cc-e616-4c1e-9a39-b6921e014562</TermId>
        </TermInfo>
      </Terms>
    </fdc7710463144dc19a8992998d0907da>
    <LARA_x0020_Status xmlns="bfc2574c-8110-4e43-9784-1ee86de75c6c">Active</LARA_x0020_Status>
    <Grid_x0020_Project_x0020_Number xmlns="bfc2574c-8110-4e43-9784-1ee86de75c6c" xsi:nil="true"/>
    <ProceedingStatus_1 xmlns="http://schemas.microsoft.com/sharepoint/v3/fields">
      <Terms xmlns="http://schemas.microsoft.com/office/infopath/2007/PartnerControls">
        <TermInfo xmlns="http://schemas.microsoft.com/office/infopath/2007/PartnerControls">
          <TermName xmlns="http://schemas.microsoft.com/office/infopath/2007/PartnerControls">Active</TermName>
          <TermId xmlns="http://schemas.microsoft.com/office/infopath/2007/PartnerControls">898b100d-994d-40ab-964e-65d12fdd6881</TermId>
        </TermInfo>
      </Terms>
    </ProceedingStatus_1>
    <e94be97ffb024deb9c3d6d978a059d35 xmlns="650fffc6-a86a-4844-afad-966e4497fd3d">
      <Terms xmlns="http://schemas.microsoft.com/office/infopath/2007/PartnerControls">
        <TermInfo xmlns="http://schemas.microsoft.com/office/infopath/2007/PartnerControls">
          <TermName xmlns="http://schemas.microsoft.com/office/infopath/2007/PartnerControls">REG-00 - Tariff Development and Application Administration</TermName>
          <TermId xmlns="http://schemas.microsoft.com/office/infopath/2007/PartnerControls">a0f21eea-a95c-4984-bbc5-f702b4b89e29</TermId>
        </TermInfo>
      </Terms>
    </e94be97ffb024deb9c3d6d978a059d35>
    <b6072d8c15734d5f9401c2079b003642 xmlns="bfc2574c-8110-4e43-9784-1ee86de75c6c">
      <Terms xmlns="http://schemas.microsoft.com/office/infopath/2007/PartnerControls"/>
    </b6072d8c15734d5f9401c2079b003642>
    <CWRMItemRecordData xmlns="650fffc6-a86a-4844-afad-966e4497fd3d">&lt;?xml version="1.0" encoding="utf-16"?&gt;&lt;RecordData xmlns:xsd="http://www.w3.org/2001/XMLSchema" xmlns:xsi="http://www.w3.org/2001/XMLSchema-instance" CurrentCategoryId="00000000-0000-0000-0000-000000000000" CurrentPolicyId="00000000-0000-0000-0000-000000000000" CurrentStageId="00000000-0000-0000-0000-000000000000" ExecuteStageImmediately="false" IsMovingPhysical="false" IsProcessing="false" OriginalCreatedDate="0001-01-01T00:00:00" OriginalModifiedDate="0001-01-01T00:00:00" ObsoleteDate="0001-01-01T00:00:00" ForceCrawl="false" DocumentSetSyncCount="0" IsPoliciesProcessed="true"&gt;&lt;LastProcessedStageId&gt;00000000-0000-0000-0000-000000000000&lt;/LastProcessedStageId&gt;&lt;LastProcessedDateValue xsi:type="xsd:dateTime"&gt;0001-01-01T00:00:00&lt;/LastProcessedDateValue&gt;&lt;SupersededInPlaceItems /&gt;&lt;AssociatedAggregates /&gt;&lt;/RecordData&gt;</CWRMItemRecordData>
    <gb6d6d2bd2b74ae2b9d7dbcbd37e8fb3 xmlns="bfc2574c-8110-4e43-9784-1ee86de75c6c">
      <Terms xmlns="http://schemas.microsoft.com/office/infopath/2007/PartnerControls"/>
    </gb6d6d2bd2b74ae2b9d7dbcbd37e8fb3>
    <a563630371364660aa7374394db326fc xmlns="bfc2574c-8110-4e43-9784-1ee86de75c6c">
      <Terms xmlns="http://schemas.microsoft.com/office/infopath/2007/PartnerControls"/>
    </a563630371364660aa7374394db326fc>
    <CWRMItemRecordCategory xmlns="650fffc6-a86a-4844-afad-966e4497fd3d" xsi:nil="true"/>
    <CWRMItemRecordState xmlns="650fffc6-a86a-4844-afad-966e4497fd3d" xsi:nil="true"/>
    <_dlc_DocId xmlns="bfc2574c-8110-4e43-9784-1ee86de75c6c">00000164OF</_dlc_DocId>
    <CWRMItemRecordVital xmlns="650fffc6-a86a-4844-afad-966e4497fd3d">false</CWRMItemRecordVital>
    <CWRMItemRecordStatus xmlns="650fffc6-a86a-4844-afad-966e4497fd3d" xsi:nil="true"/>
    <_dlc_DocIdUrl xmlns="bfc2574c-8110-4e43-9784-1ee86de75c6c">
      <Url>https://share.aeso.ca/sites/records-law/LARA/_layouts/15/DocIdRedir.aspx?ID=00000164OF</Url>
      <Description>00000164OF</Description>
    </_dlc_DocIdUrl>
    <CWRMItemUniqueId xmlns="650fffc6-a86a-4844-afad-966e4497fd3d">00000164OF</CWRMItemUniqueId>
    <CWRMItemRecordDeclaredDate xmlns="650fffc6-a86a-4844-afad-966e4497fd3d" xsi:nil="true"/>
  </documentManagement>
</p:properties>
</file>

<file path=customXml/item6.xml><?xml version="1.0" encoding="utf-8"?>
<?mso-contentType ?>
<spe:Receivers xmlns:spe="http://schemas.microsoft.com/sharepoint/events">
  <Receiver>
    <Name>Collabware CLM Item Unique ID</Name>
    <Synchronization>Synchronous</Synchronization>
    <Type>1</Type>
    <SequenceNumber>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10002</Type>
    <SequenceNumber>10500</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10004</Type>
    <SequenceNumber>10501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10006</Type>
    <SequenceNumber>10502</SequenceNumber>
    <Url/>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Synchronous</Synchronization>
    <Type>3</Type>
    <SequenceNumber>10003</SequenceNumber>
    <Url/>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Url/>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Url/>
    <Assembly>Collabware.SharePoint.RecordsManagement, Version=1.0.0.0, Culture=neutral, PublicKeyToken=801662d3f2b71412</Assembly>
    <Class>Collabware.SharePoint.RecordsManagement.ItemSecurityContentTypeReceiver</Class>
    <Data/>
    <Filter/>
  </Receiver>
  <Receiver>
    <Name/>
    <Synchronization>Synchronous</Synchronization>
    <Type>10001</Type>
    <SequenceNumber>1</SequenceNumber>
    <Url/>
    <Assembly>Collabware.SharePoint.RecordsManagement, Version=1.0.0.0, Culture=neutral, PublicKeyToken=801662d3f2b71412</Assembly>
    <Class>Collabware.SharePoint.RecordsManagement.BeforeVerifyItemAddedReceiver</Class>
    <Data/>
    <Filter/>
  </Receiver>
  <Receiver>
    <Name/>
    <Synchronization>Synchronous</Synchronization>
    <Type>10001</Type>
    <SequenceNumber>9000</SequenceNumber>
    <Url/>
    <Assembly>Collabware.SharePoint.RecordsManagement, Version=1.0.0.0, Culture=neutral, PublicKeyToken=801662d3f2b71412</Assembly>
    <Class>Collabware.SharePoint.RecordsManagement.VerifyItemAddedReceiver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7.xml><?xml version="1.0" encoding="utf-8"?>
<?mso-contentType ?>
<SharedContentType xmlns="Microsoft.SharePoint.Taxonomy.ContentTypeSync" SourceId="93371fdb-7bec-4d52-adeb-1166efac0023" ContentTypeId="0x010100BC84ACA119491D43B8AEA0C41A758E3B0B05" PreviousValue="false"/>
</file>

<file path=customXml/itemProps1.xml><?xml version="1.0" encoding="utf-8"?>
<ds:datastoreItem xmlns:ds="http://schemas.openxmlformats.org/officeDocument/2006/customXml" ds:itemID="{E86107AE-495F-41B5-A666-F3492480C13D}"/>
</file>

<file path=customXml/itemProps2.xml><?xml version="1.0" encoding="utf-8"?>
<ds:datastoreItem xmlns:ds="http://schemas.openxmlformats.org/officeDocument/2006/customXml" ds:itemID="{2D0ACED5-C36D-4CAE-9C15-9D8960D1AD96}"/>
</file>

<file path=customXml/itemProps3.xml><?xml version="1.0" encoding="utf-8"?>
<ds:datastoreItem xmlns:ds="http://schemas.openxmlformats.org/officeDocument/2006/customXml" ds:itemID="{70451175-D7F4-4A1D-BD55-3B4867F84FE4}"/>
</file>

<file path=customXml/itemProps4.xml><?xml version="1.0" encoding="utf-8"?>
<ds:datastoreItem xmlns:ds="http://schemas.openxmlformats.org/officeDocument/2006/customXml" ds:itemID="{E86107AE-495F-41B5-A666-F3492480C13D}"/>
</file>

<file path=customXml/itemProps5.xml><?xml version="1.0" encoding="utf-8"?>
<ds:datastoreItem xmlns:ds="http://schemas.openxmlformats.org/officeDocument/2006/customXml" ds:itemID="{8A3BEC55-50CB-4029-9506-38B1B6353F20}"/>
</file>

<file path=customXml/itemProps6.xml><?xml version="1.0" encoding="utf-8"?>
<ds:datastoreItem xmlns:ds="http://schemas.openxmlformats.org/officeDocument/2006/customXml" ds:itemID="{1C710065-C272-4C51-9275-7796DD6BCED8}"/>
</file>

<file path=customXml/itemProps7.xml><?xml version="1.0" encoding="utf-8"?>
<ds:datastoreItem xmlns:ds="http://schemas.openxmlformats.org/officeDocument/2006/customXml" ds:itemID="{A6C4B42B-63E4-420C-B272-C5E4865D47A8}"/>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E-1 Rates</vt:lpstr>
      <vt:lpstr>E-2 Summary</vt:lpstr>
      <vt:lpstr>E-3 Summary</vt:lpstr>
      <vt:lpstr>E-4 Distribution</vt:lpstr>
      <vt:lpstr>E-5 Per POD</vt:lpstr>
      <vt:lpstr>E-6 Component</vt:lpstr>
      <vt:lpstr>E-7a Summary &gt;10%</vt:lpstr>
      <vt:lpstr>E-7b Summary &gt;10%</vt:lpstr>
      <vt:lpstr>E-8 Abbreviations</vt:lpstr>
      <vt:lpstr>'E-2 Summary'!Print_Area</vt:lpstr>
      <vt:lpstr>'E-3 Summary'!Print_Area</vt:lpstr>
      <vt:lpstr>'E-8 Abbreviations'!Print_Area</vt:lpstr>
      <vt:lpstr>'E-2 Summary'!Print_Titles</vt:lpstr>
      <vt:lpstr>'E-3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2022-01-25T21:51:06Z</dcterms:created>
  <dcterms:modified xsi:type="dcterms:W3CDTF">2022-01-25T21:51:16Z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ceedingStatus">
    <vt:lpwstr>1341;#Active|898b100d-994d-40ab-964e-65d12fdd6881</vt:lpwstr>
  </property>
  <property fmtid="{D5CDD505-2E9C-101B-9397-08002B2CF9AE}" pid="3" name="ContentTypeId">
    <vt:lpwstr>0x010100BC84ACA119491D43B8AEA0C41A758E3B0B05008DD82780B7943642B09BBFE47AA13809</vt:lpwstr>
  </property>
  <property fmtid="{D5CDD505-2E9C-101B-9397-08002B2CF9AE}" pid="4" name="Confidentiality Classification">
    <vt:lpwstr>1271;#AESO Internal|fe2129cc-e616-4c1e-9a39-b6921e014562</vt:lpwstr>
  </property>
  <property fmtid="{D5CDD505-2E9C-101B-9397-08002B2CF9AE}" pid="5" name="Related Proceeding(s)">
    <vt:lpwstr/>
  </property>
  <property fmtid="{D5CDD505-2E9C-101B-9397-08002B2CF9AE}" pid="6" name="Proceeding Sub-Type">
    <vt:lpwstr/>
  </property>
  <property fmtid="{D5CDD505-2E9C-101B-9397-08002B2CF9AE}" pid="7" name="AUC Number">
    <vt:lpwstr>2462;#26911|202dd636-ea35-4dba-9c2a-8f6559ad1c9d</vt:lpwstr>
  </property>
  <property fmtid="{D5CDD505-2E9C-101B-9397-08002B2CF9AE}" pid="8" name="_dlc_DocIdItemGuid">
    <vt:lpwstr>268cae7d-7da8-4d51-9f6b-59c090a4a906</vt:lpwstr>
  </property>
  <property fmtid="{D5CDD505-2E9C-101B-9397-08002B2CF9AE}" pid="9" name="CWRMItemRecordClassification">
    <vt:lpwstr>1321;#REG-00 - Tariff Development and Application Administration|a0f21eea-a95c-4984-bbc5-f702b4b89e29</vt:lpwstr>
  </property>
  <property fmtid="{D5CDD505-2E9C-101B-9397-08002B2CF9AE}" pid="10" name="LARA Category0">
    <vt:lpwstr>1329;#Applications|c658717d-8430-44ce-8a58-d7dd4c19296a</vt:lpwstr>
  </property>
  <property fmtid="{D5CDD505-2E9C-101B-9397-08002B2CF9AE}" pid="11" name="_docset_NoMedatataSyncRequired">
    <vt:lpwstr>False</vt:lpwstr>
  </property>
  <property fmtid="{D5CDD505-2E9C-101B-9397-08002B2CF9AE}" pid="12" name="LARA File Type">
    <vt:lpwstr/>
  </property>
  <property fmtid="{D5CDD505-2E9C-101B-9397-08002B2CF9AE}" pid="13" name="Proceeding Type">
    <vt:lpwstr>1566;#Tariff - AESO|71517199-512a-4696-b726-f34be08e058c</vt:lpwstr>
  </property>
  <property fmtid="{D5CDD505-2E9C-101B-9397-08002B2CF9AE}" pid="14" name="DocumentDescription">
    <vt:lpwstr>Updated Appendix E - Bill Impact Workbook - 2019 Test Year</vt:lpwstr>
  </property>
  <property fmtid="{D5CDD505-2E9C-101B-9397-08002B2CF9AE}" pid="15" name="EntityType">
    <vt:lpwstr>Application</vt:lpwstr>
  </property>
  <property fmtid="{D5CDD505-2E9C-101B-9397-08002B2CF9AE}" pid="16" name="RevisionType">
    <vt:lpwstr>Clean</vt:lpwstr>
  </property>
  <property fmtid="{D5CDD505-2E9C-101B-9397-08002B2CF9AE}" pid="17" name="RevisionStatus">
    <vt:lpwstr>Latest</vt:lpwstr>
  </property>
  <property fmtid="{D5CDD505-2E9C-101B-9397-08002B2CF9AE}" pid="18" name="DocumentTypeTemp">
    <vt:lpwstr>Appendix</vt:lpwstr>
  </property>
  <property fmtid="{D5CDD505-2E9C-101B-9397-08002B2CF9AE}" pid="20" name="DocumentStatus">
    <vt:lpwstr>Active</vt:lpwstr>
  </property>
  <property fmtid="{D5CDD505-2E9C-101B-9397-08002B2CF9AE}" pid="21" name="ApplicationsTemp">
    <vt:lpwstr>26911-A001</vt:lpwstr>
  </property>
  <property fmtid="{D5CDD505-2E9C-101B-9397-08002B2CF9AE}" pid="22" name="CommentsAdded">
    <vt:bool>false</vt:bool>
  </property>
  <property fmtid="{D5CDD505-2E9C-101B-9397-08002B2CF9AE}" pid="23" name="DocumentCategory">
    <vt:lpwstr>Application and support</vt:lpwstr>
  </property>
  <property fmtid="{D5CDD505-2E9C-101B-9397-08002B2CF9AE}" pid="24" name="OnBehalfOf">
    <vt:lpwstr>Independent System Operator</vt:lpwstr>
  </property>
  <property fmtid="{D5CDD505-2E9C-101B-9397-08002B2CF9AE}" pid="25" name="OriginalFilename">
    <vt:lpwstr>X0158.01 Updated Appendix E - Bill Impact Workbook - 2019 Test Year Clean.xlsx</vt:lpwstr>
  </property>
  <property fmtid="{D5CDD505-2E9C-101B-9397-08002B2CF9AE}" pid="26" name="Name">
    <vt:lpwstr>26911_X0158.01_X0158.01 Updated Appendix E - Bill Impact Workbook - 2019 Test Year Clean_000483.xlsx</vt:lpwstr>
  </property>
  <property fmtid="{D5CDD505-2E9C-101B-9397-08002B2CF9AE}" pid="27" name="SubmittingPCE">
    <vt:lpwstr>Independent System Operator</vt:lpwstr>
  </property>
  <property fmtid="{D5CDD505-2E9C-101B-9397-08002B2CF9AE}" pid="28" name="LibraryName">
    <vt:lpwstr>Public</vt:lpwstr>
  </property>
  <property fmtid="{D5CDD505-2E9C-101B-9397-08002B2CF9AE}" pid="29" name="AucDocumentId">
    <vt:r8>483</vt:r8>
  </property>
  <property fmtid="{D5CDD505-2E9C-101B-9397-08002B2CF9AE}" pid="31" name="AUCFileName">
    <vt:lpwstr>26911_X0158.01_X0158.01 Updated Appendix E - Bill Impact Workbook - 2019 Test Year Clean_000483.xlsx</vt:lpwstr>
  </property>
  <property fmtid="{D5CDD505-2E9C-101B-9397-08002B2CF9AE}" pid="33" name="ProceedingID">
    <vt:r8>26911</vt:r8>
  </property>
  <property fmtid="{D5CDD505-2E9C-101B-9397-08002B2CF9AE}" pid="36" name="ExhibitNumberTemp">
    <vt:lpwstr>26911-X0158.01</vt:lpwstr>
  </property>
</Properties>
</file>