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75" yWindow="135" windowWidth="15435" windowHeight="5775" tabRatio="870"/>
  </bookViews>
  <sheets>
    <sheet name="Cost Function" sheetId="31" r:id="rId1"/>
    <sheet name="Greenfield" sheetId="33" r:id="rId2"/>
    <sheet name="GF + UG Iteration 1" sheetId="34" r:id="rId3"/>
    <sheet name="GF + UG Iteration 2" sheetId="35" r:id="rId4"/>
    <sheet name="GF + UG Iteration 3" sheetId="36" r:id="rId5"/>
    <sheet name="GF + UG Iteration 4" sheetId="37" r:id="rId6"/>
    <sheet name="GF + UG Iteration 5" sheetId="38" r:id="rId7"/>
    <sheet name="GF + UG Iteration 6" sheetId="39" r:id="rId8"/>
    <sheet name="GF + UG Iteration 7" sheetId="40" r:id="rId9"/>
    <sheet name="GF + UG Iteration 8" sheetId="41" r:id="rId10"/>
    <sheet name="GF + UG Iteration 9" sheetId="42" r:id="rId11"/>
    <sheet name="GF + UG Iteration 10" sheetId="43" r:id="rId12"/>
    <sheet name="GF + UG Iteration 11" sheetId="44" r:id="rId13"/>
    <sheet name="GF + UG Iteration 12" sheetId="45" r:id="rId14"/>
    <sheet name="GF + UG Iteration 13" sheetId="46" r:id="rId15"/>
    <sheet name="GF + UG Iteration 14" sheetId="47" r:id="rId16"/>
    <sheet name="GF + UG Iteration 15" sheetId="48" r:id="rId17"/>
    <sheet name="Power Curve Model" sheetId="49" r:id="rId18"/>
  </sheets>
  <definedNames>
    <definedName name="_xlnm._FilterDatabase" localSheetId="0" hidden="1">'Cost Function'!$A$38:$D$323</definedName>
    <definedName name="_xlnm._FilterDatabase" localSheetId="16" hidden="1">'GF + UG Iteration 15'!$A$7:$K$293</definedName>
    <definedName name="Applicant">"Alberta Electric System Operator"</definedName>
    <definedName name="Application">"2018 ISO Tariff Application"</definedName>
    <definedName name="ApplicationSection">"Appendix X - Option 4 POD Cost Function"</definedName>
    <definedName name="_xlnm.Print_Area" localSheetId="0">'Cost Function'!$A$1:$F$36</definedName>
    <definedName name="_xlnm.Print_Titles" localSheetId="2">'GF + UG Iteration 1'!$7:$7</definedName>
    <definedName name="_xlnm.Print_Titles" localSheetId="11">'GF + UG Iteration 10'!$7:$7</definedName>
    <definedName name="_xlnm.Print_Titles" localSheetId="12">'GF + UG Iteration 11'!$7:$7</definedName>
    <definedName name="_xlnm.Print_Titles" localSheetId="13">'GF + UG Iteration 12'!$7:$7</definedName>
    <definedName name="_xlnm.Print_Titles" localSheetId="14">'GF + UG Iteration 13'!$7:$7</definedName>
    <definedName name="_xlnm.Print_Titles" localSheetId="15">'GF + UG Iteration 14'!$7:$7</definedName>
    <definedName name="_xlnm.Print_Titles" localSheetId="16">'GF + UG Iteration 15'!$7:$7</definedName>
    <definedName name="_xlnm.Print_Titles" localSheetId="3">'GF + UG Iteration 2'!$7:$7</definedName>
    <definedName name="_xlnm.Print_Titles" localSheetId="4">'GF + UG Iteration 3'!$7:$7</definedName>
    <definedName name="_xlnm.Print_Titles" localSheetId="5">'GF + UG Iteration 4'!$7:$7</definedName>
    <definedName name="_xlnm.Print_Titles" localSheetId="6">'GF + UG Iteration 5'!$7:$7</definedName>
    <definedName name="_xlnm.Print_Titles" localSheetId="7">'GF + UG Iteration 6'!$7:$7</definedName>
    <definedName name="_xlnm.Print_Titles" localSheetId="8">'GF + UG Iteration 7'!$7:$7</definedName>
    <definedName name="_xlnm.Print_Titles" localSheetId="9">'GF + UG Iteration 8'!$7:$7</definedName>
    <definedName name="_xlnm.Print_Titles" localSheetId="10">'GF + UG Iteration 9'!$7:$7</definedName>
    <definedName name="_xlnm.Print_Titles" localSheetId="1">Greenfield!$7:$7</definedName>
    <definedName name="TableDate">"August 17, 2018"</definedName>
    <definedName name="TableGroup1">"Calculation of Power Curve for Greenfield-Only Projects"</definedName>
    <definedName name="TableGroup2">"Calculation of Power Curve Iteration for Greenfield and Upgrade Projects"</definedName>
    <definedName name="TableGroup3">"Selection of Recent Projects for Investment Coverage Analysis"</definedName>
    <definedName name="TableGroup4">"Investment Coverage Analysis for Existing 2014 Investment Levels"</definedName>
    <definedName name="TableGroup5">"Investment Coverage Analysis for Proposed Investment Levels"</definedName>
    <definedName name="TablePrefix">"Table "</definedName>
    <definedName name="TableSuffix">""</definedName>
    <definedName name="TotalPages">"1"</definedName>
  </definedNames>
  <calcPr calcId="145621"/>
</workbook>
</file>

<file path=xl/calcChain.xml><?xml version="1.0" encoding="utf-8"?>
<calcChain xmlns="http://schemas.openxmlformats.org/spreadsheetml/2006/main">
  <c r="A3" i="33" l="1"/>
  <c r="A3" i="34"/>
  <c r="A3" i="35"/>
  <c r="A3" i="36"/>
  <c r="A3" i="37"/>
  <c r="A3" i="38"/>
  <c r="A3" i="39"/>
  <c r="A3" i="40"/>
  <c r="A3" i="41"/>
  <c r="A3" i="42"/>
  <c r="A3" i="43"/>
  <c r="A3" i="44"/>
  <c r="A3" i="45"/>
  <c r="A3" i="46"/>
  <c r="A3" i="47"/>
  <c r="A3" i="48"/>
  <c r="A3" i="31"/>
  <c r="B128" i="35" l="1"/>
  <c r="B128" i="36" s="1"/>
  <c r="B128" i="37" s="1"/>
  <c r="B128" i="38" s="1"/>
  <c r="B128" i="39" s="1"/>
  <c r="B128" i="40" s="1"/>
  <c r="B128" i="41" s="1"/>
  <c r="B128" i="42" s="1"/>
  <c r="B128" i="43" s="1"/>
  <c r="B128" i="44" s="1"/>
  <c r="B128" i="45" s="1"/>
  <c r="B128" i="46" s="1"/>
  <c r="B128" i="47" s="1"/>
  <c r="B128" i="48" s="1"/>
  <c r="A128" i="35"/>
  <c r="A128" i="36" s="1"/>
  <c r="A128" i="37" s="1"/>
  <c r="A128" i="38" s="1"/>
  <c r="A128" i="39" s="1"/>
  <c r="A128" i="41" s="1"/>
  <c r="A128" i="42" s="1"/>
  <c r="A128" i="43" s="1"/>
  <c r="A128" i="44" s="1"/>
  <c r="A128" i="45" s="1"/>
  <c r="A128" i="46" s="1"/>
  <c r="A128" i="47" s="1"/>
  <c r="A128" i="48" s="1"/>
  <c r="E128" i="35" l="1"/>
  <c r="E128" i="36" l="1"/>
  <c r="B193" i="35"/>
  <c r="B193" i="36" s="1"/>
  <c r="B193" i="37" s="1"/>
  <c r="B193" i="38" s="1"/>
  <c r="B193" i="39" s="1"/>
  <c r="B193" i="40" s="1"/>
  <c r="B193" i="41" s="1"/>
  <c r="B193" i="42" s="1"/>
  <c r="B193" i="43" s="1"/>
  <c r="B193" i="44" s="1"/>
  <c r="B193" i="45" s="1"/>
  <c r="B193" i="46" s="1"/>
  <c r="B193" i="47" s="1"/>
  <c r="B193" i="48" s="1"/>
  <c r="A193" i="35"/>
  <c r="A193" i="36" s="1"/>
  <c r="A193" i="37" s="1"/>
  <c r="A193" i="38" s="1"/>
  <c r="A193" i="39" s="1"/>
  <c r="A193" i="40" s="1"/>
  <c r="A193" i="41" s="1"/>
  <c r="A193" i="42" s="1"/>
  <c r="A193" i="43" s="1"/>
  <c r="A193" i="44" s="1"/>
  <c r="A193" i="45" s="1"/>
  <c r="A193" i="46" s="1"/>
  <c r="A193" i="47" s="1"/>
  <c r="A193" i="48" s="1"/>
  <c r="E128" i="37" l="1"/>
  <c r="E193" i="35"/>
  <c r="B290" i="36"/>
  <c r="B290" i="37" s="1"/>
  <c r="B290" i="38" s="1"/>
  <c r="B290" i="39" s="1"/>
  <c r="B290" i="40" s="1"/>
  <c r="B290" i="41" s="1"/>
  <c r="B290" i="42" s="1"/>
  <c r="B290" i="43" s="1"/>
  <c r="B290" i="44" s="1"/>
  <c r="B290" i="45" s="1"/>
  <c r="B290" i="46" s="1"/>
  <c r="B290" i="47" s="1"/>
  <c r="B290" i="48" s="1"/>
  <c r="B292" i="35"/>
  <c r="B292" i="36" s="1"/>
  <c r="B291" i="35"/>
  <c r="B291" i="36" s="1"/>
  <c r="B291" i="37" s="1"/>
  <c r="B291" i="38" s="1"/>
  <c r="B291" i="39" s="1"/>
  <c r="B291" i="40" s="1"/>
  <c r="B291" i="41" s="1"/>
  <c r="B291" i="42" s="1"/>
  <c r="B291" i="43" s="1"/>
  <c r="B291" i="44" s="1"/>
  <c r="B291" i="45" s="1"/>
  <c r="B291" i="46" s="1"/>
  <c r="B291" i="47" s="1"/>
  <c r="B291" i="48" s="1"/>
  <c r="B290" i="35"/>
  <c r="A292" i="35"/>
  <c r="A292" i="36" s="1"/>
  <c r="E291" i="35"/>
  <c r="E291" i="36" s="1"/>
  <c r="A291" i="35"/>
  <c r="A291" i="36" s="1"/>
  <c r="A291" i="37" s="1"/>
  <c r="A291" i="38" s="1"/>
  <c r="A291" i="39" s="1"/>
  <c r="A291" i="40" s="1"/>
  <c r="A291" i="41" s="1"/>
  <c r="A291" i="42" s="1"/>
  <c r="A291" i="43" s="1"/>
  <c r="A291" i="44" s="1"/>
  <c r="A291" i="45" s="1"/>
  <c r="A291" i="46" s="1"/>
  <c r="A291" i="47" s="1"/>
  <c r="A291" i="48" s="1"/>
  <c r="E128" i="38" l="1"/>
  <c r="E193" i="36"/>
  <c r="E291" i="37"/>
  <c r="E292" i="35"/>
  <c r="E128" i="39" l="1"/>
  <c r="E193" i="37"/>
  <c r="E292" i="36"/>
  <c r="E291" i="38"/>
  <c r="E128" i="40" l="1"/>
  <c r="E193" i="38"/>
  <c r="E291" i="39"/>
  <c r="E128" i="41" l="1"/>
  <c r="E193" i="39"/>
  <c r="E291" i="40"/>
  <c r="E128" i="42" l="1"/>
  <c r="E193" i="40"/>
  <c r="E291" i="41"/>
  <c r="E128" i="43" l="1"/>
  <c r="E193" i="41"/>
  <c r="E291" i="42"/>
  <c r="E128" i="44" l="1"/>
  <c r="E193" i="42"/>
  <c r="E291" i="43"/>
  <c r="E128" i="45" l="1"/>
  <c r="E193" i="43"/>
  <c r="E291" i="44"/>
  <c r="E128" i="46" l="1"/>
  <c r="E193" i="44"/>
  <c r="E291" i="45"/>
  <c r="E128" i="47" l="1"/>
  <c r="E193" i="45"/>
  <c r="E291" i="46"/>
  <c r="E128" i="48" l="1"/>
  <c r="E193" i="46"/>
  <c r="E291" i="47"/>
  <c r="E193" i="47" l="1"/>
  <c r="E291" i="48"/>
  <c r="E193" i="48" l="1"/>
  <c r="C99" i="34" l="1"/>
  <c r="C98" i="34"/>
  <c r="C97" i="34"/>
  <c r="C96" i="34"/>
  <c r="C95" i="34"/>
  <c r="C94" i="34"/>
  <c r="C93" i="34"/>
  <c r="C92" i="34"/>
  <c r="C91" i="34"/>
  <c r="C90" i="34"/>
  <c r="C89" i="34"/>
  <c r="C88" i="34"/>
  <c r="C87" i="34"/>
  <c r="C86" i="34"/>
  <c r="C85" i="34"/>
  <c r="C84" i="34"/>
  <c r="C83" i="34"/>
  <c r="C82" i="34"/>
  <c r="C81" i="34"/>
  <c r="C80" i="34"/>
  <c r="C79" i="34"/>
  <c r="C78" i="34"/>
  <c r="C77" i="34"/>
  <c r="C76" i="34"/>
  <c r="C75" i="34"/>
  <c r="C74" i="34"/>
  <c r="C73" i="34"/>
  <c r="C72" i="34"/>
  <c r="C71" i="34"/>
  <c r="C70" i="34"/>
  <c r="C68" i="34"/>
  <c r="C67" i="34"/>
  <c r="C66" i="34"/>
  <c r="C65" i="34"/>
  <c r="C64" i="34"/>
  <c r="C63" i="34"/>
  <c r="C62" i="34"/>
  <c r="C61" i="34"/>
  <c r="C59" i="34"/>
  <c r="C58" i="34"/>
  <c r="C57" i="34"/>
  <c r="C56" i="34"/>
  <c r="C55" i="34"/>
  <c r="C54" i="34"/>
  <c r="C53" i="34"/>
  <c r="C52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35" i="34"/>
  <c r="C60" i="34"/>
  <c r="E290" i="35" l="1"/>
  <c r="A290" i="35"/>
  <c r="A290" i="36" s="1"/>
  <c r="A290" i="37" s="1"/>
  <c r="A290" i="38" s="1"/>
  <c r="A290" i="39" s="1"/>
  <c r="A290" i="40" s="1"/>
  <c r="A290" i="41" s="1"/>
  <c r="A290" i="42" s="1"/>
  <c r="A290" i="43" s="1"/>
  <c r="A290" i="44" s="1"/>
  <c r="A290" i="45" s="1"/>
  <c r="A290" i="46" s="1"/>
  <c r="A290" i="47" s="1"/>
  <c r="A290" i="48" s="1"/>
  <c r="E290" i="36" l="1"/>
  <c r="E290" i="37" s="1"/>
  <c r="A5" i="49"/>
  <c r="A2" i="49"/>
  <c r="A5" i="48"/>
  <c r="A2" i="48"/>
  <c r="A5" i="47"/>
  <c r="A2" i="47"/>
  <c r="A5" i="46"/>
  <c r="A2" i="46"/>
  <c r="A5" i="45"/>
  <c r="A2" i="45"/>
  <c r="A5" i="44"/>
  <c r="A2" i="44"/>
  <c r="A5" i="43"/>
  <c r="A2" i="43"/>
  <c r="A5" i="42"/>
  <c r="A2" i="42"/>
  <c r="A5" i="41"/>
  <c r="A2" i="41"/>
  <c r="A5" i="40"/>
  <c r="A2" i="40"/>
  <c r="A5" i="39"/>
  <c r="A2" i="39"/>
  <c r="A5" i="38"/>
  <c r="A2" i="38"/>
  <c r="A5" i="37"/>
  <c r="A2" i="37"/>
  <c r="A5" i="36"/>
  <c r="A2" i="36"/>
  <c r="B289" i="35"/>
  <c r="B289" i="36" s="1"/>
  <c r="B289" i="37" s="1"/>
  <c r="B289" i="38" s="1"/>
  <c r="B289" i="39" s="1"/>
  <c r="B289" i="40" s="1"/>
  <c r="B289" i="41" s="1"/>
  <c r="B289" i="42" s="1"/>
  <c r="B289" i="43" s="1"/>
  <c r="B289" i="44" s="1"/>
  <c r="B289" i="45" s="1"/>
  <c r="B289" i="46" s="1"/>
  <c r="B289" i="47" s="1"/>
  <c r="B289" i="48" s="1"/>
  <c r="B288" i="35"/>
  <c r="B288" i="36" s="1"/>
  <c r="B288" i="37" s="1"/>
  <c r="B288" i="38" s="1"/>
  <c r="B288" i="39" s="1"/>
  <c r="B288" i="40" s="1"/>
  <c r="B288" i="41" s="1"/>
  <c r="B288" i="42" s="1"/>
  <c r="B288" i="43" s="1"/>
  <c r="B288" i="44" s="1"/>
  <c r="B288" i="45" s="1"/>
  <c r="B288" i="46" s="1"/>
  <c r="B288" i="47" s="1"/>
  <c r="B288" i="48" s="1"/>
  <c r="B287" i="35"/>
  <c r="B287" i="36" s="1"/>
  <c r="B287" i="37" s="1"/>
  <c r="B287" i="38" s="1"/>
  <c r="B287" i="39" s="1"/>
  <c r="B287" i="40" s="1"/>
  <c r="B287" i="41" s="1"/>
  <c r="B287" i="42" s="1"/>
  <c r="B287" i="43" s="1"/>
  <c r="B287" i="44" s="1"/>
  <c r="B287" i="45" s="1"/>
  <c r="B287" i="46" s="1"/>
  <c r="B287" i="47" s="1"/>
  <c r="B287" i="48" s="1"/>
  <c r="A287" i="35"/>
  <c r="A287" i="36" s="1"/>
  <c r="A287" i="37" s="1"/>
  <c r="A287" i="38" s="1"/>
  <c r="A287" i="39" s="1"/>
  <c r="A287" i="40" s="1"/>
  <c r="A287" i="41" s="1"/>
  <c r="A287" i="42" s="1"/>
  <c r="A287" i="43" s="1"/>
  <c r="A287" i="44" s="1"/>
  <c r="A287" i="45" s="1"/>
  <c r="A287" i="46" s="1"/>
  <c r="A287" i="47" s="1"/>
  <c r="A287" i="48" s="1"/>
  <c r="B286" i="35"/>
  <c r="B286" i="36" s="1"/>
  <c r="B286" i="37" s="1"/>
  <c r="B286" i="38" s="1"/>
  <c r="B286" i="39" s="1"/>
  <c r="B286" i="40" s="1"/>
  <c r="B286" i="41" s="1"/>
  <c r="B286" i="42" s="1"/>
  <c r="B286" i="43" s="1"/>
  <c r="B286" i="44" s="1"/>
  <c r="B286" i="45" s="1"/>
  <c r="B286" i="46" s="1"/>
  <c r="B286" i="47" s="1"/>
  <c r="B286" i="48" s="1"/>
  <c r="A286" i="35"/>
  <c r="A286" i="36" s="1"/>
  <c r="A286" i="37" s="1"/>
  <c r="A286" i="38" s="1"/>
  <c r="A286" i="39" s="1"/>
  <c r="A286" i="40" s="1"/>
  <c r="A286" i="41" s="1"/>
  <c r="A286" i="42" s="1"/>
  <c r="A286" i="43" s="1"/>
  <c r="A286" i="44" s="1"/>
  <c r="A286" i="45" s="1"/>
  <c r="A286" i="46" s="1"/>
  <c r="A286" i="47" s="1"/>
  <c r="A286" i="48" s="1"/>
  <c r="B285" i="35"/>
  <c r="B285" i="36" s="1"/>
  <c r="B285" i="37" s="1"/>
  <c r="B285" i="38" s="1"/>
  <c r="B285" i="39" s="1"/>
  <c r="B285" i="40" s="1"/>
  <c r="B285" i="41" s="1"/>
  <c r="B285" i="42" s="1"/>
  <c r="B285" i="43" s="1"/>
  <c r="B285" i="44" s="1"/>
  <c r="B285" i="45" s="1"/>
  <c r="B285" i="46" s="1"/>
  <c r="B285" i="47" s="1"/>
  <c r="B285" i="48" s="1"/>
  <c r="B284" i="35"/>
  <c r="B284" i="36" s="1"/>
  <c r="B284" i="37" s="1"/>
  <c r="B284" i="38" s="1"/>
  <c r="B284" i="39" s="1"/>
  <c r="B284" i="40" s="1"/>
  <c r="B284" i="41" s="1"/>
  <c r="B284" i="42" s="1"/>
  <c r="B284" i="43" s="1"/>
  <c r="B284" i="44" s="1"/>
  <c r="B284" i="45" s="1"/>
  <c r="B284" i="46" s="1"/>
  <c r="B284" i="47" s="1"/>
  <c r="B284" i="48" s="1"/>
  <c r="B283" i="35"/>
  <c r="B283" i="36" s="1"/>
  <c r="B283" i="37" s="1"/>
  <c r="B283" i="38" s="1"/>
  <c r="B283" i="39" s="1"/>
  <c r="B283" i="40" s="1"/>
  <c r="B283" i="41" s="1"/>
  <c r="B283" i="42" s="1"/>
  <c r="B283" i="43" s="1"/>
  <c r="B283" i="44" s="1"/>
  <c r="B283" i="45" s="1"/>
  <c r="B283" i="46" s="1"/>
  <c r="B283" i="47" s="1"/>
  <c r="B283" i="48" s="1"/>
  <c r="A283" i="35"/>
  <c r="A283" i="36" s="1"/>
  <c r="A283" i="37" s="1"/>
  <c r="A283" i="38" s="1"/>
  <c r="A283" i="39" s="1"/>
  <c r="A283" i="40" s="1"/>
  <c r="A283" i="41" s="1"/>
  <c r="A283" i="42" s="1"/>
  <c r="A283" i="43" s="1"/>
  <c r="A283" i="44" s="1"/>
  <c r="A283" i="45" s="1"/>
  <c r="A283" i="46" s="1"/>
  <c r="A283" i="47" s="1"/>
  <c r="A283" i="48" s="1"/>
  <c r="B282" i="35"/>
  <c r="B282" i="36" s="1"/>
  <c r="B282" i="37" s="1"/>
  <c r="B282" i="38" s="1"/>
  <c r="B282" i="39" s="1"/>
  <c r="B282" i="40" s="1"/>
  <c r="B282" i="41" s="1"/>
  <c r="B282" i="42" s="1"/>
  <c r="B282" i="43" s="1"/>
  <c r="B282" i="44" s="1"/>
  <c r="B282" i="45" s="1"/>
  <c r="B282" i="46" s="1"/>
  <c r="B282" i="47" s="1"/>
  <c r="B282" i="48" s="1"/>
  <c r="A282" i="35"/>
  <c r="A282" i="36" s="1"/>
  <c r="A282" i="37" s="1"/>
  <c r="A282" i="38" s="1"/>
  <c r="A282" i="39" s="1"/>
  <c r="A282" i="40" s="1"/>
  <c r="A282" i="41" s="1"/>
  <c r="A282" i="42" s="1"/>
  <c r="A282" i="43" s="1"/>
  <c r="A282" i="44" s="1"/>
  <c r="A282" i="45" s="1"/>
  <c r="A282" i="46" s="1"/>
  <c r="A282" i="47" s="1"/>
  <c r="A282" i="48" s="1"/>
  <c r="B281" i="35"/>
  <c r="B281" i="36" s="1"/>
  <c r="B281" i="37" s="1"/>
  <c r="B281" i="38" s="1"/>
  <c r="B281" i="39" s="1"/>
  <c r="B281" i="40" s="1"/>
  <c r="B281" i="41" s="1"/>
  <c r="B281" i="42" s="1"/>
  <c r="B281" i="43" s="1"/>
  <c r="B281" i="44" s="1"/>
  <c r="B281" i="45" s="1"/>
  <c r="B281" i="46" s="1"/>
  <c r="B281" i="47" s="1"/>
  <c r="B281" i="48" s="1"/>
  <c r="B280" i="35"/>
  <c r="B280" i="36" s="1"/>
  <c r="B280" i="37" s="1"/>
  <c r="B280" i="38" s="1"/>
  <c r="B280" i="39" s="1"/>
  <c r="B280" i="40" s="1"/>
  <c r="B280" i="41" s="1"/>
  <c r="B280" i="42" s="1"/>
  <c r="B280" i="43" s="1"/>
  <c r="B280" i="44" s="1"/>
  <c r="B280" i="45" s="1"/>
  <c r="B280" i="46" s="1"/>
  <c r="B280" i="47" s="1"/>
  <c r="B280" i="48" s="1"/>
  <c r="B279" i="35"/>
  <c r="B279" i="36" s="1"/>
  <c r="B279" i="37" s="1"/>
  <c r="B279" i="38" s="1"/>
  <c r="B279" i="39" s="1"/>
  <c r="B279" i="40" s="1"/>
  <c r="B279" i="41" s="1"/>
  <c r="B279" i="42" s="1"/>
  <c r="B279" i="43" s="1"/>
  <c r="B279" i="44" s="1"/>
  <c r="B279" i="45" s="1"/>
  <c r="B279" i="46" s="1"/>
  <c r="B279" i="47" s="1"/>
  <c r="B279" i="48" s="1"/>
  <c r="A279" i="35"/>
  <c r="A279" i="36" s="1"/>
  <c r="A279" i="37" s="1"/>
  <c r="A279" i="38" s="1"/>
  <c r="A279" i="39" s="1"/>
  <c r="A279" i="40" s="1"/>
  <c r="A279" i="41" s="1"/>
  <c r="A279" i="42" s="1"/>
  <c r="A279" i="43" s="1"/>
  <c r="A279" i="44" s="1"/>
  <c r="A279" i="45" s="1"/>
  <c r="A279" i="46" s="1"/>
  <c r="A279" i="47" s="1"/>
  <c r="A279" i="48" s="1"/>
  <c r="B278" i="35"/>
  <c r="B278" i="36" s="1"/>
  <c r="B278" i="37" s="1"/>
  <c r="B278" i="38" s="1"/>
  <c r="B278" i="39" s="1"/>
  <c r="B278" i="40" s="1"/>
  <c r="B278" i="41" s="1"/>
  <c r="B278" i="42" s="1"/>
  <c r="B278" i="43" s="1"/>
  <c r="B278" i="44" s="1"/>
  <c r="B278" i="45" s="1"/>
  <c r="B278" i="46" s="1"/>
  <c r="B278" i="47" s="1"/>
  <c r="B278" i="48" s="1"/>
  <c r="A278" i="35"/>
  <c r="A278" i="36" s="1"/>
  <c r="A278" i="37" s="1"/>
  <c r="A278" i="38" s="1"/>
  <c r="A278" i="39" s="1"/>
  <c r="A278" i="40" s="1"/>
  <c r="A278" i="41" s="1"/>
  <c r="A278" i="42" s="1"/>
  <c r="A278" i="43" s="1"/>
  <c r="A278" i="44" s="1"/>
  <c r="A278" i="45" s="1"/>
  <c r="A278" i="46" s="1"/>
  <c r="A278" i="47" s="1"/>
  <c r="A278" i="48" s="1"/>
  <c r="B277" i="35"/>
  <c r="B277" i="36" s="1"/>
  <c r="B277" i="37" s="1"/>
  <c r="B277" i="38" s="1"/>
  <c r="B277" i="39" s="1"/>
  <c r="B277" i="40" s="1"/>
  <c r="B277" i="41" s="1"/>
  <c r="B277" i="42" s="1"/>
  <c r="B277" i="43" s="1"/>
  <c r="B277" i="44" s="1"/>
  <c r="B277" i="45" s="1"/>
  <c r="B277" i="46" s="1"/>
  <c r="B277" i="47" s="1"/>
  <c r="B277" i="48" s="1"/>
  <c r="B276" i="35"/>
  <c r="B276" i="36" s="1"/>
  <c r="B276" i="37" s="1"/>
  <c r="B276" i="38" s="1"/>
  <c r="B276" i="39" s="1"/>
  <c r="B276" i="40" s="1"/>
  <c r="B276" i="41" s="1"/>
  <c r="B276" i="42" s="1"/>
  <c r="B276" i="43" s="1"/>
  <c r="B276" i="44" s="1"/>
  <c r="B276" i="45" s="1"/>
  <c r="B276" i="46" s="1"/>
  <c r="B276" i="47" s="1"/>
  <c r="B276" i="48" s="1"/>
  <c r="B275" i="35"/>
  <c r="B275" i="36" s="1"/>
  <c r="B275" i="37" s="1"/>
  <c r="B275" i="38" s="1"/>
  <c r="B275" i="39" s="1"/>
  <c r="B275" i="40" s="1"/>
  <c r="B275" i="41" s="1"/>
  <c r="B275" i="42" s="1"/>
  <c r="B275" i="43" s="1"/>
  <c r="B275" i="44" s="1"/>
  <c r="B275" i="45" s="1"/>
  <c r="B275" i="46" s="1"/>
  <c r="B275" i="47" s="1"/>
  <c r="B275" i="48" s="1"/>
  <c r="A275" i="35"/>
  <c r="A275" i="36" s="1"/>
  <c r="A275" i="37" s="1"/>
  <c r="A275" i="38" s="1"/>
  <c r="A275" i="39" s="1"/>
  <c r="A275" i="40" s="1"/>
  <c r="A275" i="41" s="1"/>
  <c r="A275" i="42" s="1"/>
  <c r="A275" i="43" s="1"/>
  <c r="A275" i="44" s="1"/>
  <c r="A275" i="45" s="1"/>
  <c r="A275" i="46" s="1"/>
  <c r="A275" i="47" s="1"/>
  <c r="A275" i="48" s="1"/>
  <c r="B274" i="35"/>
  <c r="B274" i="36" s="1"/>
  <c r="B274" i="37" s="1"/>
  <c r="B274" i="38" s="1"/>
  <c r="B274" i="39" s="1"/>
  <c r="B274" i="40" s="1"/>
  <c r="B274" i="41" s="1"/>
  <c r="B274" i="42" s="1"/>
  <c r="B274" i="43" s="1"/>
  <c r="B274" i="44" s="1"/>
  <c r="B274" i="45" s="1"/>
  <c r="B274" i="46" s="1"/>
  <c r="B274" i="47" s="1"/>
  <c r="B274" i="48" s="1"/>
  <c r="A274" i="35"/>
  <c r="A274" i="36" s="1"/>
  <c r="A274" i="37" s="1"/>
  <c r="A274" i="38" s="1"/>
  <c r="A274" i="39" s="1"/>
  <c r="A274" i="40" s="1"/>
  <c r="A274" i="41" s="1"/>
  <c r="A274" i="42" s="1"/>
  <c r="A274" i="43" s="1"/>
  <c r="A274" i="44" s="1"/>
  <c r="A274" i="45" s="1"/>
  <c r="A274" i="46" s="1"/>
  <c r="A274" i="47" s="1"/>
  <c r="A274" i="48" s="1"/>
  <c r="B273" i="35"/>
  <c r="B273" i="36" s="1"/>
  <c r="B273" i="37" s="1"/>
  <c r="B273" i="38" s="1"/>
  <c r="B273" i="39" s="1"/>
  <c r="B273" i="40" s="1"/>
  <c r="B273" i="41" s="1"/>
  <c r="B273" i="42" s="1"/>
  <c r="B273" i="43" s="1"/>
  <c r="B273" i="44" s="1"/>
  <c r="B273" i="45" s="1"/>
  <c r="B273" i="46" s="1"/>
  <c r="B273" i="47" s="1"/>
  <c r="B273" i="48" s="1"/>
  <c r="B272" i="35"/>
  <c r="B272" i="36" s="1"/>
  <c r="B272" i="37" s="1"/>
  <c r="B272" i="38" s="1"/>
  <c r="B272" i="39" s="1"/>
  <c r="B272" i="40" s="1"/>
  <c r="B272" i="41" s="1"/>
  <c r="B272" i="42" s="1"/>
  <c r="B272" i="43" s="1"/>
  <c r="B272" i="44" s="1"/>
  <c r="B272" i="45" s="1"/>
  <c r="B272" i="46" s="1"/>
  <c r="B272" i="47" s="1"/>
  <c r="B272" i="48" s="1"/>
  <c r="B271" i="35"/>
  <c r="B271" i="36" s="1"/>
  <c r="B271" i="37" s="1"/>
  <c r="B271" i="38" s="1"/>
  <c r="B271" i="39" s="1"/>
  <c r="B271" i="40" s="1"/>
  <c r="B271" i="41" s="1"/>
  <c r="B271" i="42" s="1"/>
  <c r="B271" i="43" s="1"/>
  <c r="B271" i="44" s="1"/>
  <c r="B271" i="45" s="1"/>
  <c r="B271" i="46" s="1"/>
  <c r="B271" i="47" s="1"/>
  <c r="B271" i="48" s="1"/>
  <c r="A271" i="35"/>
  <c r="A271" i="36" s="1"/>
  <c r="A271" i="37" s="1"/>
  <c r="A271" i="38" s="1"/>
  <c r="A271" i="39" s="1"/>
  <c r="A271" i="40" s="1"/>
  <c r="A271" i="41" s="1"/>
  <c r="A271" i="42" s="1"/>
  <c r="A271" i="43" s="1"/>
  <c r="A271" i="44" s="1"/>
  <c r="A271" i="45" s="1"/>
  <c r="A271" i="46" s="1"/>
  <c r="A271" i="47" s="1"/>
  <c r="A271" i="48" s="1"/>
  <c r="B270" i="35"/>
  <c r="B270" i="36" s="1"/>
  <c r="B270" i="37" s="1"/>
  <c r="B270" i="38" s="1"/>
  <c r="B270" i="39" s="1"/>
  <c r="B270" i="40" s="1"/>
  <c r="B270" i="41" s="1"/>
  <c r="B270" i="42" s="1"/>
  <c r="B270" i="43" s="1"/>
  <c r="B270" i="44" s="1"/>
  <c r="B270" i="45" s="1"/>
  <c r="B270" i="46" s="1"/>
  <c r="B270" i="47" s="1"/>
  <c r="B270" i="48" s="1"/>
  <c r="A270" i="35"/>
  <c r="A270" i="36" s="1"/>
  <c r="A270" i="37" s="1"/>
  <c r="A270" i="38" s="1"/>
  <c r="A270" i="39" s="1"/>
  <c r="A270" i="40" s="1"/>
  <c r="A270" i="41" s="1"/>
  <c r="A270" i="42" s="1"/>
  <c r="A270" i="43" s="1"/>
  <c r="A270" i="44" s="1"/>
  <c r="A270" i="45" s="1"/>
  <c r="A270" i="46" s="1"/>
  <c r="A270" i="47" s="1"/>
  <c r="A270" i="48" s="1"/>
  <c r="B269" i="35"/>
  <c r="B269" i="36" s="1"/>
  <c r="B269" i="37" s="1"/>
  <c r="B269" i="38" s="1"/>
  <c r="B269" i="39" s="1"/>
  <c r="B269" i="40" s="1"/>
  <c r="B269" i="41" s="1"/>
  <c r="B269" i="42" s="1"/>
  <c r="B269" i="43" s="1"/>
  <c r="B269" i="44" s="1"/>
  <c r="B269" i="45" s="1"/>
  <c r="B269" i="46" s="1"/>
  <c r="B269" i="47" s="1"/>
  <c r="B269" i="48" s="1"/>
  <c r="B268" i="35"/>
  <c r="B268" i="36" s="1"/>
  <c r="B268" i="37" s="1"/>
  <c r="B268" i="38" s="1"/>
  <c r="B268" i="39" s="1"/>
  <c r="B268" i="40" s="1"/>
  <c r="B268" i="41" s="1"/>
  <c r="B268" i="42" s="1"/>
  <c r="B268" i="43" s="1"/>
  <c r="B268" i="44" s="1"/>
  <c r="B268" i="45" s="1"/>
  <c r="B268" i="46" s="1"/>
  <c r="B268" i="47" s="1"/>
  <c r="B268" i="48" s="1"/>
  <c r="B267" i="35"/>
  <c r="B267" i="36" s="1"/>
  <c r="B267" i="37" s="1"/>
  <c r="B267" i="38" s="1"/>
  <c r="B267" i="39" s="1"/>
  <c r="B267" i="40" s="1"/>
  <c r="B267" i="41" s="1"/>
  <c r="B267" i="42" s="1"/>
  <c r="B267" i="43" s="1"/>
  <c r="B267" i="44" s="1"/>
  <c r="B267" i="45" s="1"/>
  <c r="B267" i="46" s="1"/>
  <c r="B267" i="47" s="1"/>
  <c r="B267" i="48" s="1"/>
  <c r="A267" i="35"/>
  <c r="A267" i="36" s="1"/>
  <c r="A267" i="37" s="1"/>
  <c r="A267" i="38" s="1"/>
  <c r="A267" i="39" s="1"/>
  <c r="A267" i="40" s="1"/>
  <c r="A267" i="41" s="1"/>
  <c r="A267" i="42" s="1"/>
  <c r="A267" i="43" s="1"/>
  <c r="A267" i="44" s="1"/>
  <c r="A267" i="45" s="1"/>
  <c r="A267" i="46" s="1"/>
  <c r="A267" i="47" s="1"/>
  <c r="A267" i="48" s="1"/>
  <c r="B266" i="35"/>
  <c r="B266" i="36" s="1"/>
  <c r="B266" i="37" s="1"/>
  <c r="B266" i="38" s="1"/>
  <c r="B266" i="39" s="1"/>
  <c r="B266" i="40" s="1"/>
  <c r="B266" i="41" s="1"/>
  <c r="B266" i="42" s="1"/>
  <c r="B266" i="43" s="1"/>
  <c r="B266" i="44" s="1"/>
  <c r="B266" i="45" s="1"/>
  <c r="B266" i="46" s="1"/>
  <c r="B266" i="47" s="1"/>
  <c r="B266" i="48" s="1"/>
  <c r="A266" i="35"/>
  <c r="A266" i="36" s="1"/>
  <c r="A266" i="37" s="1"/>
  <c r="A266" i="38" s="1"/>
  <c r="A266" i="39" s="1"/>
  <c r="A266" i="40" s="1"/>
  <c r="A266" i="41" s="1"/>
  <c r="A266" i="42" s="1"/>
  <c r="A266" i="43" s="1"/>
  <c r="A266" i="44" s="1"/>
  <c r="A266" i="45" s="1"/>
  <c r="A266" i="46" s="1"/>
  <c r="A266" i="47" s="1"/>
  <c r="A266" i="48" s="1"/>
  <c r="B265" i="35"/>
  <c r="B265" i="36" s="1"/>
  <c r="B265" i="37" s="1"/>
  <c r="B265" i="38" s="1"/>
  <c r="B265" i="39" s="1"/>
  <c r="B265" i="40" s="1"/>
  <c r="B265" i="41" s="1"/>
  <c r="B265" i="42" s="1"/>
  <c r="B265" i="43" s="1"/>
  <c r="B265" i="44" s="1"/>
  <c r="B265" i="45" s="1"/>
  <c r="B265" i="46" s="1"/>
  <c r="B265" i="47" s="1"/>
  <c r="B265" i="48" s="1"/>
  <c r="B264" i="35"/>
  <c r="B264" i="36" s="1"/>
  <c r="B264" i="37" s="1"/>
  <c r="B264" i="38" s="1"/>
  <c r="B264" i="39" s="1"/>
  <c r="B264" i="40" s="1"/>
  <c r="B264" i="41" s="1"/>
  <c r="B264" i="42" s="1"/>
  <c r="B264" i="43" s="1"/>
  <c r="B264" i="44" s="1"/>
  <c r="B264" i="45" s="1"/>
  <c r="B264" i="46" s="1"/>
  <c r="B264" i="47" s="1"/>
  <c r="B264" i="48" s="1"/>
  <c r="B263" i="35"/>
  <c r="B263" i="36" s="1"/>
  <c r="B263" i="37" s="1"/>
  <c r="B263" i="38" s="1"/>
  <c r="B263" i="39" s="1"/>
  <c r="B263" i="40" s="1"/>
  <c r="B263" i="41" s="1"/>
  <c r="B263" i="42" s="1"/>
  <c r="B263" i="43" s="1"/>
  <c r="B263" i="44" s="1"/>
  <c r="B263" i="45" s="1"/>
  <c r="B263" i="46" s="1"/>
  <c r="B263" i="47" s="1"/>
  <c r="B263" i="48" s="1"/>
  <c r="A263" i="35"/>
  <c r="A263" i="36" s="1"/>
  <c r="A263" i="37" s="1"/>
  <c r="A263" i="38" s="1"/>
  <c r="A263" i="39" s="1"/>
  <c r="A263" i="40" s="1"/>
  <c r="A263" i="41" s="1"/>
  <c r="A263" i="42" s="1"/>
  <c r="A263" i="43" s="1"/>
  <c r="A263" i="44" s="1"/>
  <c r="A263" i="45" s="1"/>
  <c r="A263" i="46" s="1"/>
  <c r="A263" i="47" s="1"/>
  <c r="A263" i="48" s="1"/>
  <c r="B262" i="35"/>
  <c r="B262" i="36" s="1"/>
  <c r="B262" i="37" s="1"/>
  <c r="B262" i="38" s="1"/>
  <c r="B262" i="39" s="1"/>
  <c r="B262" i="40" s="1"/>
  <c r="B262" i="41" s="1"/>
  <c r="B262" i="42" s="1"/>
  <c r="B262" i="43" s="1"/>
  <c r="B262" i="44" s="1"/>
  <c r="B262" i="45" s="1"/>
  <c r="B262" i="46" s="1"/>
  <c r="B262" i="47" s="1"/>
  <c r="B262" i="48" s="1"/>
  <c r="A262" i="35"/>
  <c r="A262" i="36" s="1"/>
  <c r="A262" i="37" s="1"/>
  <c r="A262" i="38" s="1"/>
  <c r="A262" i="39" s="1"/>
  <c r="A262" i="40" s="1"/>
  <c r="A262" i="41" s="1"/>
  <c r="A262" i="42" s="1"/>
  <c r="A262" i="43" s="1"/>
  <c r="A262" i="44" s="1"/>
  <c r="A262" i="45" s="1"/>
  <c r="A262" i="46" s="1"/>
  <c r="A262" i="47" s="1"/>
  <c r="A262" i="48" s="1"/>
  <c r="B261" i="35"/>
  <c r="B261" i="36" s="1"/>
  <c r="B261" i="37" s="1"/>
  <c r="B261" i="38" s="1"/>
  <c r="B261" i="39" s="1"/>
  <c r="B261" i="40" s="1"/>
  <c r="B261" i="41" s="1"/>
  <c r="B261" i="42" s="1"/>
  <c r="B261" i="43" s="1"/>
  <c r="B261" i="44" s="1"/>
  <c r="B261" i="45" s="1"/>
  <c r="B261" i="46" s="1"/>
  <c r="B261" i="47" s="1"/>
  <c r="B261" i="48" s="1"/>
  <c r="B260" i="35"/>
  <c r="B260" i="36" s="1"/>
  <c r="B260" i="37" s="1"/>
  <c r="B260" i="38" s="1"/>
  <c r="B260" i="39" s="1"/>
  <c r="B260" i="40" s="1"/>
  <c r="B260" i="41" s="1"/>
  <c r="B260" i="42" s="1"/>
  <c r="B260" i="43" s="1"/>
  <c r="B260" i="44" s="1"/>
  <c r="B260" i="45" s="1"/>
  <c r="B260" i="46" s="1"/>
  <c r="B260" i="47" s="1"/>
  <c r="B260" i="48" s="1"/>
  <c r="B259" i="35"/>
  <c r="B259" i="36" s="1"/>
  <c r="B259" i="37" s="1"/>
  <c r="B259" i="38" s="1"/>
  <c r="B259" i="39" s="1"/>
  <c r="B259" i="40" s="1"/>
  <c r="B259" i="41" s="1"/>
  <c r="B259" i="42" s="1"/>
  <c r="B259" i="43" s="1"/>
  <c r="B259" i="44" s="1"/>
  <c r="B259" i="45" s="1"/>
  <c r="B259" i="46" s="1"/>
  <c r="B259" i="47" s="1"/>
  <c r="B259" i="48" s="1"/>
  <c r="A259" i="35"/>
  <c r="A259" i="36" s="1"/>
  <c r="A259" i="37" s="1"/>
  <c r="A259" i="38" s="1"/>
  <c r="A259" i="39" s="1"/>
  <c r="A259" i="40" s="1"/>
  <c r="A259" i="41" s="1"/>
  <c r="A259" i="42" s="1"/>
  <c r="A259" i="43" s="1"/>
  <c r="A259" i="44" s="1"/>
  <c r="A259" i="45" s="1"/>
  <c r="A259" i="46" s="1"/>
  <c r="A259" i="47" s="1"/>
  <c r="A259" i="48" s="1"/>
  <c r="B258" i="35"/>
  <c r="B258" i="36" s="1"/>
  <c r="B258" i="37" s="1"/>
  <c r="B258" i="38" s="1"/>
  <c r="B258" i="39" s="1"/>
  <c r="B258" i="40" s="1"/>
  <c r="B258" i="41" s="1"/>
  <c r="B258" i="42" s="1"/>
  <c r="B258" i="43" s="1"/>
  <c r="B258" i="44" s="1"/>
  <c r="B258" i="45" s="1"/>
  <c r="B258" i="46" s="1"/>
  <c r="B258" i="47" s="1"/>
  <c r="B258" i="48" s="1"/>
  <c r="A258" i="35"/>
  <c r="A258" i="36" s="1"/>
  <c r="A258" i="37" s="1"/>
  <c r="A258" i="38" s="1"/>
  <c r="A258" i="39" s="1"/>
  <c r="A258" i="40" s="1"/>
  <c r="A258" i="41" s="1"/>
  <c r="A258" i="42" s="1"/>
  <c r="A258" i="43" s="1"/>
  <c r="A258" i="44" s="1"/>
  <c r="A258" i="45" s="1"/>
  <c r="A258" i="46" s="1"/>
  <c r="A258" i="47" s="1"/>
  <c r="A258" i="48" s="1"/>
  <c r="B257" i="35"/>
  <c r="B257" i="36" s="1"/>
  <c r="B257" i="37" s="1"/>
  <c r="B257" i="38" s="1"/>
  <c r="B257" i="39" s="1"/>
  <c r="B257" i="40" s="1"/>
  <c r="B257" i="41" s="1"/>
  <c r="B257" i="42" s="1"/>
  <c r="B257" i="43" s="1"/>
  <c r="B257" i="44" s="1"/>
  <c r="B257" i="45" s="1"/>
  <c r="B257" i="46" s="1"/>
  <c r="B257" i="47" s="1"/>
  <c r="B257" i="48" s="1"/>
  <c r="B256" i="35"/>
  <c r="B256" i="36" s="1"/>
  <c r="B256" i="37" s="1"/>
  <c r="B256" i="38" s="1"/>
  <c r="B256" i="39" s="1"/>
  <c r="B256" i="40" s="1"/>
  <c r="B256" i="41" s="1"/>
  <c r="B256" i="42" s="1"/>
  <c r="B256" i="43" s="1"/>
  <c r="B256" i="44" s="1"/>
  <c r="B256" i="45" s="1"/>
  <c r="B256" i="46" s="1"/>
  <c r="B256" i="47" s="1"/>
  <c r="B256" i="48" s="1"/>
  <c r="B255" i="35"/>
  <c r="B255" i="36" s="1"/>
  <c r="B255" i="37" s="1"/>
  <c r="B255" i="38" s="1"/>
  <c r="B255" i="39" s="1"/>
  <c r="B255" i="40" s="1"/>
  <c r="B255" i="41" s="1"/>
  <c r="B255" i="42" s="1"/>
  <c r="B255" i="43" s="1"/>
  <c r="B255" i="44" s="1"/>
  <c r="B255" i="45" s="1"/>
  <c r="B255" i="46" s="1"/>
  <c r="B255" i="47" s="1"/>
  <c r="B255" i="48" s="1"/>
  <c r="A255" i="35"/>
  <c r="A255" i="36" s="1"/>
  <c r="A255" i="37" s="1"/>
  <c r="A255" i="38" s="1"/>
  <c r="A255" i="39" s="1"/>
  <c r="A255" i="40" s="1"/>
  <c r="A255" i="41" s="1"/>
  <c r="A255" i="42" s="1"/>
  <c r="A255" i="43" s="1"/>
  <c r="A255" i="44" s="1"/>
  <c r="A255" i="45" s="1"/>
  <c r="A255" i="46" s="1"/>
  <c r="A255" i="47" s="1"/>
  <c r="A255" i="48" s="1"/>
  <c r="B254" i="35"/>
  <c r="B254" i="36" s="1"/>
  <c r="B254" i="37" s="1"/>
  <c r="B254" i="38" s="1"/>
  <c r="B254" i="39" s="1"/>
  <c r="B254" i="40" s="1"/>
  <c r="B254" i="41" s="1"/>
  <c r="B254" i="42" s="1"/>
  <c r="B254" i="43" s="1"/>
  <c r="B254" i="44" s="1"/>
  <c r="B254" i="45" s="1"/>
  <c r="B254" i="46" s="1"/>
  <c r="B254" i="47" s="1"/>
  <c r="B254" i="48" s="1"/>
  <c r="A254" i="35"/>
  <c r="A254" i="36" s="1"/>
  <c r="A254" i="37" s="1"/>
  <c r="A254" i="38" s="1"/>
  <c r="A254" i="39" s="1"/>
  <c r="A254" i="40" s="1"/>
  <c r="A254" i="41" s="1"/>
  <c r="A254" i="42" s="1"/>
  <c r="A254" i="43" s="1"/>
  <c r="A254" i="44" s="1"/>
  <c r="A254" i="45" s="1"/>
  <c r="A254" i="46" s="1"/>
  <c r="A254" i="47" s="1"/>
  <c r="A254" i="48" s="1"/>
  <c r="B253" i="35"/>
  <c r="B253" i="36" s="1"/>
  <c r="B253" i="37" s="1"/>
  <c r="B253" i="38" s="1"/>
  <c r="B253" i="39" s="1"/>
  <c r="B253" i="40" s="1"/>
  <c r="B253" i="41" s="1"/>
  <c r="B253" i="42" s="1"/>
  <c r="B253" i="43" s="1"/>
  <c r="B253" i="44" s="1"/>
  <c r="B253" i="45" s="1"/>
  <c r="B253" i="46" s="1"/>
  <c r="B253" i="47" s="1"/>
  <c r="B253" i="48" s="1"/>
  <c r="B252" i="35"/>
  <c r="B252" i="36" s="1"/>
  <c r="B252" i="37" s="1"/>
  <c r="B252" i="38" s="1"/>
  <c r="B252" i="39" s="1"/>
  <c r="B252" i="40" s="1"/>
  <c r="B252" i="41" s="1"/>
  <c r="B252" i="42" s="1"/>
  <c r="B252" i="43" s="1"/>
  <c r="B252" i="44" s="1"/>
  <c r="B252" i="45" s="1"/>
  <c r="B252" i="46" s="1"/>
  <c r="B252" i="47" s="1"/>
  <c r="B252" i="48" s="1"/>
  <c r="B251" i="35"/>
  <c r="B251" i="36" s="1"/>
  <c r="B251" i="37" s="1"/>
  <c r="B251" i="38" s="1"/>
  <c r="B251" i="39" s="1"/>
  <c r="B251" i="40" s="1"/>
  <c r="B251" i="41" s="1"/>
  <c r="B251" i="42" s="1"/>
  <c r="B251" i="43" s="1"/>
  <c r="B251" i="44" s="1"/>
  <c r="B251" i="45" s="1"/>
  <c r="B251" i="46" s="1"/>
  <c r="B251" i="47" s="1"/>
  <c r="B251" i="48" s="1"/>
  <c r="A251" i="35"/>
  <c r="A251" i="36" s="1"/>
  <c r="A251" i="37" s="1"/>
  <c r="A251" i="38" s="1"/>
  <c r="A251" i="39" s="1"/>
  <c r="A251" i="40" s="1"/>
  <c r="A251" i="41" s="1"/>
  <c r="A251" i="42" s="1"/>
  <c r="A251" i="43" s="1"/>
  <c r="A251" i="44" s="1"/>
  <c r="A251" i="45" s="1"/>
  <c r="A251" i="46" s="1"/>
  <c r="A251" i="47" s="1"/>
  <c r="A251" i="48" s="1"/>
  <c r="B250" i="35"/>
  <c r="B250" i="36" s="1"/>
  <c r="B250" i="37" s="1"/>
  <c r="B250" i="38" s="1"/>
  <c r="B250" i="39" s="1"/>
  <c r="B250" i="40" s="1"/>
  <c r="B250" i="41" s="1"/>
  <c r="B250" i="42" s="1"/>
  <c r="B250" i="43" s="1"/>
  <c r="B250" i="44" s="1"/>
  <c r="B250" i="45" s="1"/>
  <c r="B250" i="46" s="1"/>
  <c r="B250" i="47" s="1"/>
  <c r="B250" i="48" s="1"/>
  <c r="A250" i="35"/>
  <c r="A250" i="36" s="1"/>
  <c r="A250" i="37" s="1"/>
  <c r="A250" i="38" s="1"/>
  <c r="A250" i="39" s="1"/>
  <c r="A250" i="40" s="1"/>
  <c r="A250" i="41" s="1"/>
  <c r="A250" i="42" s="1"/>
  <c r="A250" i="43" s="1"/>
  <c r="A250" i="44" s="1"/>
  <c r="A250" i="45" s="1"/>
  <c r="A250" i="46" s="1"/>
  <c r="A250" i="47" s="1"/>
  <c r="A250" i="48" s="1"/>
  <c r="B249" i="35"/>
  <c r="B249" i="36" s="1"/>
  <c r="B249" i="37" s="1"/>
  <c r="B249" i="38" s="1"/>
  <c r="B249" i="39" s="1"/>
  <c r="B249" i="40" s="1"/>
  <c r="B249" i="41" s="1"/>
  <c r="B249" i="42" s="1"/>
  <c r="B249" i="43" s="1"/>
  <c r="B249" i="44" s="1"/>
  <c r="B249" i="45" s="1"/>
  <c r="B249" i="46" s="1"/>
  <c r="B249" i="47" s="1"/>
  <c r="B249" i="48" s="1"/>
  <c r="B248" i="35"/>
  <c r="B248" i="36" s="1"/>
  <c r="B248" i="37" s="1"/>
  <c r="B248" i="38" s="1"/>
  <c r="B248" i="39" s="1"/>
  <c r="B248" i="40" s="1"/>
  <c r="B248" i="41" s="1"/>
  <c r="B248" i="42" s="1"/>
  <c r="B248" i="43" s="1"/>
  <c r="B248" i="44" s="1"/>
  <c r="B248" i="45" s="1"/>
  <c r="B248" i="46" s="1"/>
  <c r="B248" i="47" s="1"/>
  <c r="B248" i="48" s="1"/>
  <c r="B247" i="35"/>
  <c r="B247" i="36" s="1"/>
  <c r="B247" i="37" s="1"/>
  <c r="B247" i="38" s="1"/>
  <c r="B247" i="39" s="1"/>
  <c r="B247" i="40" s="1"/>
  <c r="B247" i="41" s="1"/>
  <c r="B247" i="42" s="1"/>
  <c r="B247" i="43" s="1"/>
  <c r="B247" i="44" s="1"/>
  <c r="B247" i="45" s="1"/>
  <c r="B247" i="46" s="1"/>
  <c r="B247" i="47" s="1"/>
  <c r="B247" i="48" s="1"/>
  <c r="A247" i="35"/>
  <c r="A247" i="36" s="1"/>
  <c r="A247" i="37" s="1"/>
  <c r="A247" i="38" s="1"/>
  <c r="A247" i="39" s="1"/>
  <c r="A247" i="40" s="1"/>
  <c r="A247" i="41" s="1"/>
  <c r="A247" i="42" s="1"/>
  <c r="A247" i="43" s="1"/>
  <c r="A247" i="44" s="1"/>
  <c r="A247" i="45" s="1"/>
  <c r="A247" i="46" s="1"/>
  <c r="A247" i="47" s="1"/>
  <c r="A247" i="48" s="1"/>
  <c r="B246" i="35"/>
  <c r="B246" i="36" s="1"/>
  <c r="B246" i="37" s="1"/>
  <c r="B246" i="38" s="1"/>
  <c r="B246" i="39" s="1"/>
  <c r="B246" i="40" s="1"/>
  <c r="B246" i="41" s="1"/>
  <c r="B246" i="42" s="1"/>
  <c r="B246" i="43" s="1"/>
  <c r="B246" i="44" s="1"/>
  <c r="B246" i="45" s="1"/>
  <c r="B246" i="46" s="1"/>
  <c r="B246" i="47" s="1"/>
  <c r="B246" i="48" s="1"/>
  <c r="A246" i="35"/>
  <c r="A246" i="36" s="1"/>
  <c r="A246" i="37" s="1"/>
  <c r="A246" i="38" s="1"/>
  <c r="A246" i="39" s="1"/>
  <c r="A246" i="40" s="1"/>
  <c r="A246" i="41" s="1"/>
  <c r="A246" i="42" s="1"/>
  <c r="A246" i="43" s="1"/>
  <c r="A246" i="44" s="1"/>
  <c r="A246" i="45" s="1"/>
  <c r="A246" i="46" s="1"/>
  <c r="A246" i="47" s="1"/>
  <c r="A246" i="48" s="1"/>
  <c r="B245" i="35"/>
  <c r="B245" i="36" s="1"/>
  <c r="B245" i="37" s="1"/>
  <c r="B245" i="38" s="1"/>
  <c r="B245" i="39" s="1"/>
  <c r="B245" i="40" s="1"/>
  <c r="B245" i="41" s="1"/>
  <c r="B245" i="42" s="1"/>
  <c r="B245" i="43" s="1"/>
  <c r="B245" i="44" s="1"/>
  <c r="B245" i="45" s="1"/>
  <c r="B245" i="46" s="1"/>
  <c r="B245" i="47" s="1"/>
  <c r="B245" i="48" s="1"/>
  <c r="B244" i="35"/>
  <c r="B244" i="36" s="1"/>
  <c r="B244" i="37" s="1"/>
  <c r="B244" i="38" s="1"/>
  <c r="B244" i="39" s="1"/>
  <c r="B244" i="40" s="1"/>
  <c r="B244" i="41" s="1"/>
  <c r="B244" i="42" s="1"/>
  <c r="B244" i="43" s="1"/>
  <c r="B244" i="44" s="1"/>
  <c r="B244" i="45" s="1"/>
  <c r="B244" i="46" s="1"/>
  <c r="B244" i="47" s="1"/>
  <c r="B244" i="48" s="1"/>
  <c r="B243" i="35"/>
  <c r="B243" i="36" s="1"/>
  <c r="B243" i="37" s="1"/>
  <c r="B243" i="38" s="1"/>
  <c r="B243" i="39" s="1"/>
  <c r="B243" i="40" s="1"/>
  <c r="B243" i="41" s="1"/>
  <c r="B243" i="42" s="1"/>
  <c r="B243" i="43" s="1"/>
  <c r="B243" i="44" s="1"/>
  <c r="B243" i="45" s="1"/>
  <c r="B243" i="46" s="1"/>
  <c r="B243" i="47" s="1"/>
  <c r="B243" i="48" s="1"/>
  <c r="A243" i="35"/>
  <c r="A243" i="36" s="1"/>
  <c r="A243" i="37" s="1"/>
  <c r="A243" i="38" s="1"/>
  <c r="A243" i="39" s="1"/>
  <c r="A243" i="40" s="1"/>
  <c r="A243" i="41" s="1"/>
  <c r="A243" i="42" s="1"/>
  <c r="A243" i="43" s="1"/>
  <c r="A243" i="44" s="1"/>
  <c r="A243" i="45" s="1"/>
  <c r="A243" i="46" s="1"/>
  <c r="A243" i="47" s="1"/>
  <c r="A243" i="48" s="1"/>
  <c r="B242" i="35"/>
  <c r="B242" i="36" s="1"/>
  <c r="B242" i="37" s="1"/>
  <c r="B242" i="38" s="1"/>
  <c r="B242" i="39" s="1"/>
  <c r="B242" i="40" s="1"/>
  <c r="B242" i="41" s="1"/>
  <c r="B242" i="42" s="1"/>
  <c r="B242" i="43" s="1"/>
  <c r="B242" i="44" s="1"/>
  <c r="B242" i="45" s="1"/>
  <c r="B242" i="46" s="1"/>
  <c r="B242" i="47" s="1"/>
  <c r="B242" i="48" s="1"/>
  <c r="A242" i="35"/>
  <c r="A242" i="36" s="1"/>
  <c r="A242" i="37" s="1"/>
  <c r="A242" i="38" s="1"/>
  <c r="A242" i="39" s="1"/>
  <c r="A242" i="40" s="1"/>
  <c r="A242" i="41" s="1"/>
  <c r="A242" i="42" s="1"/>
  <c r="A242" i="43" s="1"/>
  <c r="A242" i="44" s="1"/>
  <c r="A242" i="45" s="1"/>
  <c r="A242" i="46" s="1"/>
  <c r="A242" i="47" s="1"/>
  <c r="A242" i="48" s="1"/>
  <c r="B241" i="35"/>
  <c r="B241" i="36" s="1"/>
  <c r="B241" i="37" s="1"/>
  <c r="B241" i="38" s="1"/>
  <c r="B241" i="39" s="1"/>
  <c r="B241" i="40" s="1"/>
  <c r="B241" i="41" s="1"/>
  <c r="B241" i="42" s="1"/>
  <c r="B241" i="43" s="1"/>
  <c r="B241" i="44" s="1"/>
  <c r="B241" i="45" s="1"/>
  <c r="B241" i="46" s="1"/>
  <c r="B241" i="47" s="1"/>
  <c r="B241" i="48" s="1"/>
  <c r="B240" i="35"/>
  <c r="B240" i="36" s="1"/>
  <c r="B240" i="37" s="1"/>
  <c r="B240" i="38" s="1"/>
  <c r="B240" i="39" s="1"/>
  <c r="B240" i="40" s="1"/>
  <c r="B240" i="41" s="1"/>
  <c r="B240" i="42" s="1"/>
  <c r="B240" i="43" s="1"/>
  <c r="B240" i="44" s="1"/>
  <c r="B240" i="45" s="1"/>
  <c r="B240" i="46" s="1"/>
  <c r="B240" i="47" s="1"/>
  <c r="B240" i="48" s="1"/>
  <c r="A240" i="35"/>
  <c r="A240" i="36" s="1"/>
  <c r="A240" i="37" s="1"/>
  <c r="A240" i="38" s="1"/>
  <c r="A240" i="39" s="1"/>
  <c r="A240" i="40" s="1"/>
  <c r="A240" i="41" s="1"/>
  <c r="A240" i="42" s="1"/>
  <c r="A240" i="43" s="1"/>
  <c r="A240" i="44" s="1"/>
  <c r="A240" i="45" s="1"/>
  <c r="A240" i="46" s="1"/>
  <c r="A240" i="47" s="1"/>
  <c r="A240" i="48" s="1"/>
  <c r="B239" i="35"/>
  <c r="B239" i="36" s="1"/>
  <c r="B239" i="37" s="1"/>
  <c r="B239" i="38" s="1"/>
  <c r="B239" i="39" s="1"/>
  <c r="B239" i="40" s="1"/>
  <c r="B239" i="41" s="1"/>
  <c r="B239" i="42" s="1"/>
  <c r="B239" i="43" s="1"/>
  <c r="B239" i="44" s="1"/>
  <c r="B239" i="45" s="1"/>
  <c r="B239" i="46" s="1"/>
  <c r="B239" i="47" s="1"/>
  <c r="B239" i="48" s="1"/>
  <c r="A239" i="35"/>
  <c r="A239" i="36" s="1"/>
  <c r="A239" i="37" s="1"/>
  <c r="A239" i="38" s="1"/>
  <c r="A239" i="39" s="1"/>
  <c r="A239" i="40" s="1"/>
  <c r="A239" i="41" s="1"/>
  <c r="A239" i="42" s="1"/>
  <c r="A239" i="43" s="1"/>
  <c r="A239" i="44" s="1"/>
  <c r="A239" i="45" s="1"/>
  <c r="A239" i="46" s="1"/>
  <c r="A239" i="47" s="1"/>
  <c r="A239" i="48" s="1"/>
  <c r="B238" i="35"/>
  <c r="B238" i="36" s="1"/>
  <c r="B238" i="37" s="1"/>
  <c r="B238" i="38" s="1"/>
  <c r="B238" i="39" s="1"/>
  <c r="B238" i="40" s="1"/>
  <c r="B238" i="41" s="1"/>
  <c r="B238" i="42" s="1"/>
  <c r="B238" i="43" s="1"/>
  <c r="B238" i="44" s="1"/>
  <c r="B238" i="45" s="1"/>
  <c r="B238" i="46" s="1"/>
  <c r="B238" i="47" s="1"/>
  <c r="B238" i="48" s="1"/>
  <c r="B237" i="35"/>
  <c r="B237" i="36" s="1"/>
  <c r="B237" i="37" s="1"/>
  <c r="B237" i="38" s="1"/>
  <c r="B237" i="39" s="1"/>
  <c r="B237" i="40" s="1"/>
  <c r="B237" i="41" s="1"/>
  <c r="B237" i="42" s="1"/>
  <c r="B237" i="43" s="1"/>
  <c r="B237" i="44" s="1"/>
  <c r="B237" i="45" s="1"/>
  <c r="B237" i="46" s="1"/>
  <c r="B237" i="47" s="1"/>
  <c r="B237" i="48" s="1"/>
  <c r="B236" i="35"/>
  <c r="B236" i="36" s="1"/>
  <c r="B236" i="37" s="1"/>
  <c r="B236" i="38" s="1"/>
  <c r="B236" i="39" s="1"/>
  <c r="B236" i="40" s="1"/>
  <c r="B236" i="41" s="1"/>
  <c r="B236" i="42" s="1"/>
  <c r="B236" i="43" s="1"/>
  <c r="B236" i="44" s="1"/>
  <c r="B236" i="45" s="1"/>
  <c r="B236" i="46" s="1"/>
  <c r="B236" i="47" s="1"/>
  <c r="B236" i="48" s="1"/>
  <c r="A236" i="35"/>
  <c r="A236" i="36" s="1"/>
  <c r="A236" i="37" s="1"/>
  <c r="A236" i="38" s="1"/>
  <c r="A236" i="39" s="1"/>
  <c r="A236" i="40" s="1"/>
  <c r="A236" i="41" s="1"/>
  <c r="A236" i="42" s="1"/>
  <c r="A236" i="43" s="1"/>
  <c r="A236" i="44" s="1"/>
  <c r="A236" i="45" s="1"/>
  <c r="A236" i="46" s="1"/>
  <c r="A236" i="47" s="1"/>
  <c r="A236" i="48" s="1"/>
  <c r="B235" i="35"/>
  <c r="B235" i="36" s="1"/>
  <c r="B235" i="37" s="1"/>
  <c r="B235" i="38" s="1"/>
  <c r="B235" i="39" s="1"/>
  <c r="B235" i="40" s="1"/>
  <c r="B235" i="41" s="1"/>
  <c r="B235" i="42" s="1"/>
  <c r="B235" i="43" s="1"/>
  <c r="B235" i="44" s="1"/>
  <c r="B235" i="45" s="1"/>
  <c r="B235" i="46" s="1"/>
  <c r="B235" i="47" s="1"/>
  <c r="B235" i="48" s="1"/>
  <c r="A235" i="35"/>
  <c r="A235" i="36" s="1"/>
  <c r="A235" i="37" s="1"/>
  <c r="A235" i="38" s="1"/>
  <c r="A235" i="39" s="1"/>
  <c r="A235" i="40" s="1"/>
  <c r="A235" i="41" s="1"/>
  <c r="A235" i="42" s="1"/>
  <c r="A235" i="43" s="1"/>
  <c r="A235" i="44" s="1"/>
  <c r="A235" i="45" s="1"/>
  <c r="A235" i="46" s="1"/>
  <c r="A235" i="47" s="1"/>
  <c r="A235" i="48" s="1"/>
  <c r="B234" i="35"/>
  <c r="B234" i="36" s="1"/>
  <c r="B234" i="37" s="1"/>
  <c r="B234" i="38" s="1"/>
  <c r="B234" i="39" s="1"/>
  <c r="B234" i="40" s="1"/>
  <c r="B234" i="41" s="1"/>
  <c r="B234" i="42" s="1"/>
  <c r="B234" i="43" s="1"/>
  <c r="B234" i="44" s="1"/>
  <c r="B234" i="45" s="1"/>
  <c r="B234" i="46" s="1"/>
  <c r="B234" i="47" s="1"/>
  <c r="B234" i="48" s="1"/>
  <c r="B233" i="35"/>
  <c r="B233" i="36" s="1"/>
  <c r="B233" i="37" s="1"/>
  <c r="B233" i="38" s="1"/>
  <c r="B233" i="39" s="1"/>
  <c r="B233" i="40" s="1"/>
  <c r="B233" i="41" s="1"/>
  <c r="B233" i="42" s="1"/>
  <c r="B233" i="43" s="1"/>
  <c r="B233" i="44" s="1"/>
  <c r="B233" i="45" s="1"/>
  <c r="B233" i="46" s="1"/>
  <c r="B233" i="47" s="1"/>
  <c r="B233" i="48" s="1"/>
  <c r="B232" i="35"/>
  <c r="B232" i="36" s="1"/>
  <c r="B232" i="37" s="1"/>
  <c r="B232" i="38" s="1"/>
  <c r="B232" i="39" s="1"/>
  <c r="B232" i="40" s="1"/>
  <c r="B232" i="41" s="1"/>
  <c r="B232" i="42" s="1"/>
  <c r="B232" i="43" s="1"/>
  <c r="B232" i="44" s="1"/>
  <c r="B232" i="45" s="1"/>
  <c r="B232" i="46" s="1"/>
  <c r="B232" i="47" s="1"/>
  <c r="B232" i="48" s="1"/>
  <c r="A232" i="35"/>
  <c r="A232" i="36" s="1"/>
  <c r="A232" i="37" s="1"/>
  <c r="A232" i="38" s="1"/>
  <c r="A232" i="39" s="1"/>
  <c r="A232" i="40" s="1"/>
  <c r="A232" i="41" s="1"/>
  <c r="A232" i="42" s="1"/>
  <c r="A232" i="43" s="1"/>
  <c r="A232" i="44" s="1"/>
  <c r="A232" i="45" s="1"/>
  <c r="A232" i="46" s="1"/>
  <c r="A232" i="47" s="1"/>
  <c r="A232" i="48" s="1"/>
  <c r="B231" i="35"/>
  <c r="B231" i="36" s="1"/>
  <c r="B231" i="37" s="1"/>
  <c r="B231" i="38" s="1"/>
  <c r="B231" i="39" s="1"/>
  <c r="B231" i="40" s="1"/>
  <c r="B231" i="41" s="1"/>
  <c r="B231" i="42" s="1"/>
  <c r="B231" i="43" s="1"/>
  <c r="B231" i="44" s="1"/>
  <c r="B231" i="45" s="1"/>
  <c r="B231" i="46" s="1"/>
  <c r="B231" i="47" s="1"/>
  <c r="B231" i="48" s="1"/>
  <c r="A231" i="35"/>
  <c r="A231" i="36" s="1"/>
  <c r="A231" i="37" s="1"/>
  <c r="A231" i="38" s="1"/>
  <c r="A231" i="39" s="1"/>
  <c r="A231" i="40" s="1"/>
  <c r="A231" i="41" s="1"/>
  <c r="A231" i="42" s="1"/>
  <c r="A231" i="43" s="1"/>
  <c r="A231" i="44" s="1"/>
  <c r="A231" i="45" s="1"/>
  <c r="A231" i="46" s="1"/>
  <c r="A231" i="47" s="1"/>
  <c r="A231" i="48" s="1"/>
  <c r="B230" i="35"/>
  <c r="B230" i="36" s="1"/>
  <c r="B230" i="37" s="1"/>
  <c r="B230" i="38" s="1"/>
  <c r="B230" i="39" s="1"/>
  <c r="B230" i="40" s="1"/>
  <c r="B230" i="41" s="1"/>
  <c r="B230" i="42" s="1"/>
  <c r="B230" i="43" s="1"/>
  <c r="B230" i="44" s="1"/>
  <c r="B230" i="45" s="1"/>
  <c r="B230" i="46" s="1"/>
  <c r="B230" i="47" s="1"/>
  <c r="B230" i="48" s="1"/>
  <c r="B229" i="35"/>
  <c r="B229" i="36" s="1"/>
  <c r="B229" i="37" s="1"/>
  <c r="B229" i="38" s="1"/>
  <c r="B229" i="39" s="1"/>
  <c r="B229" i="40" s="1"/>
  <c r="B229" i="41" s="1"/>
  <c r="B229" i="42" s="1"/>
  <c r="B229" i="43" s="1"/>
  <c r="B229" i="44" s="1"/>
  <c r="B229" i="45" s="1"/>
  <c r="B229" i="46" s="1"/>
  <c r="B229" i="47" s="1"/>
  <c r="B229" i="48" s="1"/>
  <c r="B228" i="35"/>
  <c r="B228" i="36" s="1"/>
  <c r="B228" i="37" s="1"/>
  <c r="B228" i="38" s="1"/>
  <c r="B228" i="39" s="1"/>
  <c r="B228" i="40" s="1"/>
  <c r="B228" i="41" s="1"/>
  <c r="B228" i="42" s="1"/>
  <c r="B228" i="43" s="1"/>
  <c r="B228" i="44" s="1"/>
  <c r="B228" i="45" s="1"/>
  <c r="B228" i="46" s="1"/>
  <c r="B228" i="47" s="1"/>
  <c r="B228" i="48" s="1"/>
  <c r="A228" i="35"/>
  <c r="A228" i="36" s="1"/>
  <c r="A228" i="37" s="1"/>
  <c r="A228" i="38" s="1"/>
  <c r="A228" i="39" s="1"/>
  <c r="A228" i="40" s="1"/>
  <c r="A228" i="41" s="1"/>
  <c r="A228" i="42" s="1"/>
  <c r="A228" i="43" s="1"/>
  <c r="A228" i="44" s="1"/>
  <c r="A228" i="45" s="1"/>
  <c r="A228" i="46" s="1"/>
  <c r="A228" i="47" s="1"/>
  <c r="A228" i="48" s="1"/>
  <c r="B227" i="35"/>
  <c r="B227" i="36" s="1"/>
  <c r="B227" i="37" s="1"/>
  <c r="B227" i="38" s="1"/>
  <c r="B227" i="39" s="1"/>
  <c r="B227" i="40" s="1"/>
  <c r="B227" i="41" s="1"/>
  <c r="B227" i="42" s="1"/>
  <c r="B227" i="43" s="1"/>
  <c r="B227" i="44" s="1"/>
  <c r="B227" i="45" s="1"/>
  <c r="B227" i="46" s="1"/>
  <c r="B227" i="47" s="1"/>
  <c r="B227" i="48" s="1"/>
  <c r="A227" i="35"/>
  <c r="A227" i="36" s="1"/>
  <c r="A227" i="37" s="1"/>
  <c r="A227" i="38" s="1"/>
  <c r="A227" i="39" s="1"/>
  <c r="A227" i="40" s="1"/>
  <c r="A227" i="41" s="1"/>
  <c r="A227" i="42" s="1"/>
  <c r="A227" i="43" s="1"/>
  <c r="A227" i="44" s="1"/>
  <c r="A227" i="45" s="1"/>
  <c r="A227" i="46" s="1"/>
  <c r="A227" i="47" s="1"/>
  <c r="A227" i="48" s="1"/>
  <c r="B226" i="35"/>
  <c r="B226" i="36" s="1"/>
  <c r="B226" i="37" s="1"/>
  <c r="B226" i="38" s="1"/>
  <c r="B226" i="39" s="1"/>
  <c r="B226" i="40" s="1"/>
  <c r="B226" i="41" s="1"/>
  <c r="B226" i="42" s="1"/>
  <c r="B226" i="43" s="1"/>
  <c r="B226" i="44" s="1"/>
  <c r="B226" i="45" s="1"/>
  <c r="B226" i="46" s="1"/>
  <c r="B226" i="47" s="1"/>
  <c r="B226" i="48" s="1"/>
  <c r="B225" i="35"/>
  <c r="B225" i="36" s="1"/>
  <c r="B225" i="37" s="1"/>
  <c r="B225" i="38" s="1"/>
  <c r="B225" i="39" s="1"/>
  <c r="B225" i="40" s="1"/>
  <c r="B225" i="41" s="1"/>
  <c r="B225" i="42" s="1"/>
  <c r="B225" i="43" s="1"/>
  <c r="B225" i="44" s="1"/>
  <c r="B225" i="45" s="1"/>
  <c r="B225" i="46" s="1"/>
  <c r="B225" i="47" s="1"/>
  <c r="B225" i="48" s="1"/>
  <c r="B224" i="35"/>
  <c r="B224" i="36" s="1"/>
  <c r="B224" i="37" s="1"/>
  <c r="B224" i="38" s="1"/>
  <c r="B224" i="39" s="1"/>
  <c r="B224" i="40" s="1"/>
  <c r="B224" i="41" s="1"/>
  <c r="B224" i="42" s="1"/>
  <c r="B224" i="43" s="1"/>
  <c r="B224" i="44" s="1"/>
  <c r="B224" i="45" s="1"/>
  <c r="B224" i="46" s="1"/>
  <c r="B224" i="47" s="1"/>
  <c r="B224" i="48" s="1"/>
  <c r="A224" i="35"/>
  <c r="A224" i="36" s="1"/>
  <c r="A224" i="37" s="1"/>
  <c r="A224" i="38" s="1"/>
  <c r="A224" i="39" s="1"/>
  <c r="A224" i="40" s="1"/>
  <c r="A224" i="41" s="1"/>
  <c r="A224" i="42" s="1"/>
  <c r="A224" i="43" s="1"/>
  <c r="A224" i="44" s="1"/>
  <c r="A224" i="45" s="1"/>
  <c r="A224" i="46" s="1"/>
  <c r="A224" i="47" s="1"/>
  <c r="A224" i="48" s="1"/>
  <c r="B223" i="35"/>
  <c r="B223" i="36" s="1"/>
  <c r="B223" i="37" s="1"/>
  <c r="B223" i="38" s="1"/>
  <c r="B223" i="39" s="1"/>
  <c r="B223" i="40" s="1"/>
  <c r="B223" i="41" s="1"/>
  <c r="B223" i="42" s="1"/>
  <c r="B223" i="43" s="1"/>
  <c r="B223" i="44" s="1"/>
  <c r="B223" i="45" s="1"/>
  <c r="B223" i="46" s="1"/>
  <c r="B223" i="47" s="1"/>
  <c r="B223" i="48" s="1"/>
  <c r="A223" i="35"/>
  <c r="A223" i="36" s="1"/>
  <c r="A223" i="37" s="1"/>
  <c r="A223" i="38" s="1"/>
  <c r="A223" i="39" s="1"/>
  <c r="A223" i="40" s="1"/>
  <c r="A223" i="41" s="1"/>
  <c r="A223" i="42" s="1"/>
  <c r="A223" i="43" s="1"/>
  <c r="A223" i="44" s="1"/>
  <c r="A223" i="45" s="1"/>
  <c r="A223" i="46" s="1"/>
  <c r="A223" i="47" s="1"/>
  <c r="A223" i="48" s="1"/>
  <c r="B222" i="35"/>
  <c r="B222" i="36" s="1"/>
  <c r="B222" i="37" s="1"/>
  <c r="B222" i="38" s="1"/>
  <c r="B222" i="39" s="1"/>
  <c r="B222" i="40" s="1"/>
  <c r="B222" i="41" s="1"/>
  <c r="B222" i="42" s="1"/>
  <c r="B222" i="43" s="1"/>
  <c r="B222" i="44" s="1"/>
  <c r="B222" i="45" s="1"/>
  <c r="B222" i="46" s="1"/>
  <c r="B222" i="47" s="1"/>
  <c r="B222" i="48" s="1"/>
  <c r="B221" i="35"/>
  <c r="B221" i="36" s="1"/>
  <c r="B221" i="37" s="1"/>
  <c r="B221" i="38" s="1"/>
  <c r="B221" i="39" s="1"/>
  <c r="B221" i="40" s="1"/>
  <c r="B221" i="41" s="1"/>
  <c r="B221" i="42" s="1"/>
  <c r="B221" i="43" s="1"/>
  <c r="B221" i="44" s="1"/>
  <c r="B221" i="45" s="1"/>
  <c r="B221" i="46" s="1"/>
  <c r="B221" i="47" s="1"/>
  <c r="B221" i="48" s="1"/>
  <c r="B220" i="35"/>
  <c r="B220" i="36" s="1"/>
  <c r="B220" i="37" s="1"/>
  <c r="B220" i="38" s="1"/>
  <c r="B220" i="39" s="1"/>
  <c r="B220" i="40" s="1"/>
  <c r="B220" i="41" s="1"/>
  <c r="B220" i="42" s="1"/>
  <c r="B220" i="43" s="1"/>
  <c r="B220" i="44" s="1"/>
  <c r="B220" i="45" s="1"/>
  <c r="B220" i="46" s="1"/>
  <c r="B220" i="47" s="1"/>
  <c r="B220" i="48" s="1"/>
  <c r="A220" i="35"/>
  <c r="A220" i="36" s="1"/>
  <c r="A220" i="37" s="1"/>
  <c r="A220" i="38" s="1"/>
  <c r="A220" i="39" s="1"/>
  <c r="A220" i="40" s="1"/>
  <c r="A220" i="41" s="1"/>
  <c r="A220" i="42" s="1"/>
  <c r="A220" i="43" s="1"/>
  <c r="A220" i="44" s="1"/>
  <c r="A220" i="45" s="1"/>
  <c r="A220" i="46" s="1"/>
  <c r="A220" i="47" s="1"/>
  <c r="A220" i="48" s="1"/>
  <c r="B219" i="35"/>
  <c r="B219" i="36" s="1"/>
  <c r="B219" i="37" s="1"/>
  <c r="B219" i="38" s="1"/>
  <c r="B219" i="39" s="1"/>
  <c r="B219" i="40" s="1"/>
  <c r="B219" i="41" s="1"/>
  <c r="B219" i="42" s="1"/>
  <c r="B219" i="43" s="1"/>
  <c r="B219" i="44" s="1"/>
  <c r="B219" i="45" s="1"/>
  <c r="B219" i="46" s="1"/>
  <c r="B219" i="47" s="1"/>
  <c r="B219" i="48" s="1"/>
  <c r="A219" i="35"/>
  <c r="A219" i="36" s="1"/>
  <c r="A219" i="37" s="1"/>
  <c r="A219" i="38" s="1"/>
  <c r="A219" i="39" s="1"/>
  <c r="A219" i="40" s="1"/>
  <c r="A219" i="41" s="1"/>
  <c r="A219" i="42" s="1"/>
  <c r="A219" i="43" s="1"/>
  <c r="A219" i="44" s="1"/>
  <c r="A219" i="45" s="1"/>
  <c r="A219" i="46" s="1"/>
  <c r="A219" i="47" s="1"/>
  <c r="A219" i="48" s="1"/>
  <c r="B218" i="35"/>
  <c r="B218" i="36" s="1"/>
  <c r="B218" i="37" s="1"/>
  <c r="B218" i="38" s="1"/>
  <c r="B218" i="39" s="1"/>
  <c r="B218" i="40" s="1"/>
  <c r="B218" i="41" s="1"/>
  <c r="B218" i="42" s="1"/>
  <c r="B218" i="43" s="1"/>
  <c r="B218" i="44" s="1"/>
  <c r="B218" i="45" s="1"/>
  <c r="B218" i="46" s="1"/>
  <c r="B218" i="47" s="1"/>
  <c r="B218" i="48" s="1"/>
  <c r="B217" i="35"/>
  <c r="B217" i="36" s="1"/>
  <c r="B217" i="37" s="1"/>
  <c r="B217" i="38" s="1"/>
  <c r="B217" i="39" s="1"/>
  <c r="B217" i="40" s="1"/>
  <c r="B217" i="41" s="1"/>
  <c r="B217" i="42" s="1"/>
  <c r="B217" i="43" s="1"/>
  <c r="B217" i="44" s="1"/>
  <c r="B217" i="45" s="1"/>
  <c r="B217" i="46" s="1"/>
  <c r="B217" i="47" s="1"/>
  <c r="B217" i="48" s="1"/>
  <c r="A217" i="35"/>
  <c r="A217" i="36" s="1"/>
  <c r="A217" i="37" s="1"/>
  <c r="A217" i="38" s="1"/>
  <c r="A217" i="39" s="1"/>
  <c r="A217" i="40" s="1"/>
  <c r="A217" i="41" s="1"/>
  <c r="A217" i="42" s="1"/>
  <c r="A217" i="43" s="1"/>
  <c r="A217" i="44" s="1"/>
  <c r="A217" i="45" s="1"/>
  <c r="A217" i="46" s="1"/>
  <c r="A217" i="47" s="1"/>
  <c r="A217" i="48" s="1"/>
  <c r="B216" i="35"/>
  <c r="B216" i="36" s="1"/>
  <c r="B216" i="37" s="1"/>
  <c r="B216" i="38" s="1"/>
  <c r="B216" i="39" s="1"/>
  <c r="B216" i="40" s="1"/>
  <c r="B216" i="41" s="1"/>
  <c r="B216" i="42" s="1"/>
  <c r="B216" i="43" s="1"/>
  <c r="B216" i="44" s="1"/>
  <c r="B216" i="45" s="1"/>
  <c r="B216" i="46" s="1"/>
  <c r="B216" i="47" s="1"/>
  <c r="B216" i="48" s="1"/>
  <c r="A216" i="35"/>
  <c r="A216" i="36" s="1"/>
  <c r="A216" i="37" s="1"/>
  <c r="A216" i="38" s="1"/>
  <c r="A216" i="39" s="1"/>
  <c r="A216" i="40" s="1"/>
  <c r="A216" i="41" s="1"/>
  <c r="A216" i="42" s="1"/>
  <c r="A216" i="43" s="1"/>
  <c r="A216" i="44" s="1"/>
  <c r="A216" i="45" s="1"/>
  <c r="A216" i="46" s="1"/>
  <c r="A216" i="47" s="1"/>
  <c r="A216" i="48" s="1"/>
  <c r="B215" i="35"/>
  <c r="B215" i="36" s="1"/>
  <c r="B215" i="37" s="1"/>
  <c r="B215" i="38" s="1"/>
  <c r="B215" i="39" s="1"/>
  <c r="B215" i="40" s="1"/>
  <c r="B215" i="41" s="1"/>
  <c r="B215" i="42" s="1"/>
  <c r="B215" i="43" s="1"/>
  <c r="B215" i="44" s="1"/>
  <c r="B215" i="45" s="1"/>
  <c r="B215" i="46" s="1"/>
  <c r="B215" i="47" s="1"/>
  <c r="B215" i="48" s="1"/>
  <c r="B214" i="35"/>
  <c r="B214" i="36" s="1"/>
  <c r="B214" i="37" s="1"/>
  <c r="B214" i="38" s="1"/>
  <c r="B214" i="39" s="1"/>
  <c r="B214" i="40" s="1"/>
  <c r="B214" i="41" s="1"/>
  <c r="B214" i="42" s="1"/>
  <c r="B214" i="43" s="1"/>
  <c r="B214" i="44" s="1"/>
  <c r="B214" i="45" s="1"/>
  <c r="B214" i="46" s="1"/>
  <c r="B214" i="47" s="1"/>
  <c r="B214" i="48" s="1"/>
  <c r="B213" i="35"/>
  <c r="B213" i="36" s="1"/>
  <c r="B213" i="37" s="1"/>
  <c r="B213" i="38" s="1"/>
  <c r="B213" i="39" s="1"/>
  <c r="B213" i="40" s="1"/>
  <c r="B213" i="41" s="1"/>
  <c r="B213" i="42" s="1"/>
  <c r="B213" i="43" s="1"/>
  <c r="B213" i="44" s="1"/>
  <c r="B213" i="45" s="1"/>
  <c r="B213" i="46" s="1"/>
  <c r="B213" i="47" s="1"/>
  <c r="B213" i="48" s="1"/>
  <c r="A213" i="35"/>
  <c r="A213" i="36" s="1"/>
  <c r="A213" i="37" s="1"/>
  <c r="A213" i="38" s="1"/>
  <c r="A213" i="39" s="1"/>
  <c r="A213" i="40" s="1"/>
  <c r="A213" i="41" s="1"/>
  <c r="A213" i="42" s="1"/>
  <c r="A213" i="43" s="1"/>
  <c r="A213" i="44" s="1"/>
  <c r="A213" i="45" s="1"/>
  <c r="A213" i="46" s="1"/>
  <c r="A213" i="47" s="1"/>
  <c r="A213" i="48" s="1"/>
  <c r="B212" i="35"/>
  <c r="B212" i="36" s="1"/>
  <c r="B212" i="37" s="1"/>
  <c r="B212" i="38" s="1"/>
  <c r="B212" i="39" s="1"/>
  <c r="B212" i="40" s="1"/>
  <c r="B212" i="41" s="1"/>
  <c r="B212" i="42" s="1"/>
  <c r="B212" i="43" s="1"/>
  <c r="B212" i="44" s="1"/>
  <c r="B212" i="45" s="1"/>
  <c r="B212" i="46" s="1"/>
  <c r="B212" i="47" s="1"/>
  <c r="B212" i="48" s="1"/>
  <c r="A212" i="35"/>
  <c r="A212" i="36" s="1"/>
  <c r="A212" i="37" s="1"/>
  <c r="A212" i="38" s="1"/>
  <c r="A212" i="39" s="1"/>
  <c r="A212" i="40" s="1"/>
  <c r="A212" i="41" s="1"/>
  <c r="A212" i="42" s="1"/>
  <c r="A212" i="43" s="1"/>
  <c r="A212" i="44" s="1"/>
  <c r="A212" i="45" s="1"/>
  <c r="A212" i="46" s="1"/>
  <c r="A212" i="47" s="1"/>
  <c r="A212" i="48" s="1"/>
  <c r="B211" i="35"/>
  <c r="B211" i="36" s="1"/>
  <c r="B211" i="37" s="1"/>
  <c r="B211" i="38" s="1"/>
  <c r="B211" i="39" s="1"/>
  <c r="B211" i="40" s="1"/>
  <c r="B211" i="41" s="1"/>
  <c r="B211" i="42" s="1"/>
  <c r="B211" i="43" s="1"/>
  <c r="B211" i="44" s="1"/>
  <c r="B211" i="45" s="1"/>
  <c r="B211" i="46" s="1"/>
  <c r="B211" i="47" s="1"/>
  <c r="B211" i="48" s="1"/>
  <c r="B210" i="35"/>
  <c r="B210" i="36" s="1"/>
  <c r="B210" i="37" s="1"/>
  <c r="B210" i="38" s="1"/>
  <c r="B210" i="39" s="1"/>
  <c r="B210" i="40" s="1"/>
  <c r="B210" i="41" s="1"/>
  <c r="B210" i="42" s="1"/>
  <c r="B210" i="43" s="1"/>
  <c r="B210" i="44" s="1"/>
  <c r="B210" i="45" s="1"/>
  <c r="B210" i="46" s="1"/>
  <c r="B210" i="47" s="1"/>
  <c r="B210" i="48" s="1"/>
  <c r="B209" i="35"/>
  <c r="B209" i="36" s="1"/>
  <c r="B209" i="37" s="1"/>
  <c r="B209" i="38" s="1"/>
  <c r="B209" i="39" s="1"/>
  <c r="B209" i="40" s="1"/>
  <c r="B209" i="41" s="1"/>
  <c r="B209" i="42" s="1"/>
  <c r="B209" i="43" s="1"/>
  <c r="B209" i="44" s="1"/>
  <c r="B209" i="45" s="1"/>
  <c r="B209" i="46" s="1"/>
  <c r="B209" i="47" s="1"/>
  <c r="B209" i="48" s="1"/>
  <c r="A209" i="35"/>
  <c r="A209" i="36" s="1"/>
  <c r="A209" i="37" s="1"/>
  <c r="A209" i="38" s="1"/>
  <c r="A209" i="39" s="1"/>
  <c r="A209" i="40" s="1"/>
  <c r="A209" i="41" s="1"/>
  <c r="A209" i="42" s="1"/>
  <c r="A209" i="43" s="1"/>
  <c r="A209" i="44" s="1"/>
  <c r="A209" i="45" s="1"/>
  <c r="A209" i="46" s="1"/>
  <c r="A209" i="47" s="1"/>
  <c r="A209" i="48" s="1"/>
  <c r="B208" i="35"/>
  <c r="B208" i="36" s="1"/>
  <c r="B208" i="37" s="1"/>
  <c r="B208" i="38" s="1"/>
  <c r="B208" i="39" s="1"/>
  <c r="B208" i="40" s="1"/>
  <c r="B208" i="41" s="1"/>
  <c r="B208" i="42" s="1"/>
  <c r="B208" i="43" s="1"/>
  <c r="B208" i="44" s="1"/>
  <c r="B208" i="45" s="1"/>
  <c r="B208" i="46" s="1"/>
  <c r="B208" i="47" s="1"/>
  <c r="B208" i="48" s="1"/>
  <c r="A208" i="35"/>
  <c r="A208" i="36" s="1"/>
  <c r="A208" i="37" s="1"/>
  <c r="A208" i="38" s="1"/>
  <c r="A208" i="39" s="1"/>
  <c r="A208" i="40" s="1"/>
  <c r="A208" i="41" s="1"/>
  <c r="A208" i="42" s="1"/>
  <c r="A208" i="43" s="1"/>
  <c r="A208" i="44" s="1"/>
  <c r="A208" i="45" s="1"/>
  <c r="A208" i="46" s="1"/>
  <c r="A208" i="47" s="1"/>
  <c r="A208" i="48" s="1"/>
  <c r="B207" i="35"/>
  <c r="B207" i="36" s="1"/>
  <c r="B207" i="37" s="1"/>
  <c r="B207" i="38" s="1"/>
  <c r="B207" i="39" s="1"/>
  <c r="B207" i="40" s="1"/>
  <c r="B207" i="41" s="1"/>
  <c r="B207" i="42" s="1"/>
  <c r="B207" i="43" s="1"/>
  <c r="B207" i="44" s="1"/>
  <c r="B207" i="45" s="1"/>
  <c r="B207" i="46" s="1"/>
  <c r="B207" i="47" s="1"/>
  <c r="B207" i="48" s="1"/>
  <c r="B206" i="35"/>
  <c r="B206" i="36" s="1"/>
  <c r="B206" i="37" s="1"/>
  <c r="B206" i="38" s="1"/>
  <c r="B206" i="39" s="1"/>
  <c r="B206" i="40" s="1"/>
  <c r="B206" i="41" s="1"/>
  <c r="B206" i="42" s="1"/>
  <c r="B206" i="43" s="1"/>
  <c r="B206" i="44" s="1"/>
  <c r="B206" i="45" s="1"/>
  <c r="B206" i="46" s="1"/>
  <c r="B206" i="47" s="1"/>
  <c r="B206" i="48" s="1"/>
  <c r="B205" i="35"/>
  <c r="B205" i="36" s="1"/>
  <c r="B205" i="37" s="1"/>
  <c r="B205" i="38" s="1"/>
  <c r="B205" i="39" s="1"/>
  <c r="B205" i="40" s="1"/>
  <c r="B205" i="41" s="1"/>
  <c r="B205" i="42" s="1"/>
  <c r="B205" i="43" s="1"/>
  <c r="B205" i="44" s="1"/>
  <c r="B205" i="45" s="1"/>
  <c r="B205" i="46" s="1"/>
  <c r="B205" i="47" s="1"/>
  <c r="B205" i="48" s="1"/>
  <c r="A205" i="35"/>
  <c r="A205" i="36" s="1"/>
  <c r="A205" i="37" s="1"/>
  <c r="A205" i="38" s="1"/>
  <c r="A205" i="39" s="1"/>
  <c r="A205" i="40" s="1"/>
  <c r="A205" i="41" s="1"/>
  <c r="A205" i="42" s="1"/>
  <c r="A205" i="43" s="1"/>
  <c r="A205" i="44" s="1"/>
  <c r="A205" i="45" s="1"/>
  <c r="A205" i="46" s="1"/>
  <c r="A205" i="47" s="1"/>
  <c r="A205" i="48" s="1"/>
  <c r="B204" i="35"/>
  <c r="B204" i="36" s="1"/>
  <c r="B204" i="37" s="1"/>
  <c r="B204" i="38" s="1"/>
  <c r="B204" i="39" s="1"/>
  <c r="B204" i="40" s="1"/>
  <c r="B204" i="41" s="1"/>
  <c r="B204" i="42" s="1"/>
  <c r="B204" i="43" s="1"/>
  <c r="B204" i="44" s="1"/>
  <c r="B204" i="45" s="1"/>
  <c r="B204" i="46" s="1"/>
  <c r="B204" i="47" s="1"/>
  <c r="B204" i="48" s="1"/>
  <c r="A204" i="35"/>
  <c r="A204" i="36" s="1"/>
  <c r="A204" i="37" s="1"/>
  <c r="A204" i="38" s="1"/>
  <c r="A204" i="39" s="1"/>
  <c r="A204" i="40" s="1"/>
  <c r="A204" i="41" s="1"/>
  <c r="A204" i="42" s="1"/>
  <c r="A204" i="43" s="1"/>
  <c r="A204" i="44" s="1"/>
  <c r="A204" i="45" s="1"/>
  <c r="A204" i="46" s="1"/>
  <c r="A204" i="47" s="1"/>
  <c r="A204" i="48" s="1"/>
  <c r="B203" i="35"/>
  <c r="B203" i="36" s="1"/>
  <c r="B203" i="37" s="1"/>
  <c r="B203" i="38" s="1"/>
  <c r="B203" i="39" s="1"/>
  <c r="B203" i="40" s="1"/>
  <c r="B203" i="41" s="1"/>
  <c r="B203" i="42" s="1"/>
  <c r="B203" i="43" s="1"/>
  <c r="B203" i="44" s="1"/>
  <c r="B203" i="45" s="1"/>
  <c r="B203" i="46" s="1"/>
  <c r="B203" i="47" s="1"/>
  <c r="B203" i="48" s="1"/>
  <c r="B202" i="35"/>
  <c r="B202" i="36" s="1"/>
  <c r="B202" i="37" s="1"/>
  <c r="B202" i="38" s="1"/>
  <c r="B202" i="39" s="1"/>
  <c r="B202" i="40" s="1"/>
  <c r="B202" i="41" s="1"/>
  <c r="B202" i="42" s="1"/>
  <c r="B202" i="43" s="1"/>
  <c r="B202" i="44" s="1"/>
  <c r="B202" i="45" s="1"/>
  <c r="B202" i="46" s="1"/>
  <c r="B202" i="47" s="1"/>
  <c r="B202" i="48" s="1"/>
  <c r="B201" i="35"/>
  <c r="B201" i="36" s="1"/>
  <c r="B201" i="37" s="1"/>
  <c r="B201" i="38" s="1"/>
  <c r="B201" i="39" s="1"/>
  <c r="B201" i="40" s="1"/>
  <c r="B201" i="41" s="1"/>
  <c r="B201" i="42" s="1"/>
  <c r="B201" i="43" s="1"/>
  <c r="B201" i="44" s="1"/>
  <c r="B201" i="45" s="1"/>
  <c r="B201" i="46" s="1"/>
  <c r="B201" i="47" s="1"/>
  <c r="B201" i="48" s="1"/>
  <c r="A201" i="35"/>
  <c r="A201" i="36" s="1"/>
  <c r="A201" i="37" s="1"/>
  <c r="A201" i="38" s="1"/>
  <c r="A201" i="39" s="1"/>
  <c r="A201" i="40" s="1"/>
  <c r="A201" i="41" s="1"/>
  <c r="A201" i="42" s="1"/>
  <c r="A201" i="43" s="1"/>
  <c r="A201" i="44" s="1"/>
  <c r="A201" i="45" s="1"/>
  <c r="A201" i="46" s="1"/>
  <c r="A201" i="47" s="1"/>
  <c r="A201" i="48" s="1"/>
  <c r="B200" i="35"/>
  <c r="B200" i="36" s="1"/>
  <c r="B200" i="37" s="1"/>
  <c r="B200" i="38" s="1"/>
  <c r="B200" i="39" s="1"/>
  <c r="B200" i="40" s="1"/>
  <c r="B200" i="41" s="1"/>
  <c r="B200" i="42" s="1"/>
  <c r="B200" i="43" s="1"/>
  <c r="B200" i="44" s="1"/>
  <c r="B200" i="45" s="1"/>
  <c r="B200" i="46" s="1"/>
  <c r="B200" i="47" s="1"/>
  <c r="B200" i="48" s="1"/>
  <c r="A200" i="35"/>
  <c r="A200" i="36" s="1"/>
  <c r="A200" i="37" s="1"/>
  <c r="A200" i="38" s="1"/>
  <c r="A200" i="39" s="1"/>
  <c r="A200" i="40" s="1"/>
  <c r="A200" i="41" s="1"/>
  <c r="A200" i="42" s="1"/>
  <c r="A200" i="43" s="1"/>
  <c r="A200" i="44" s="1"/>
  <c r="A200" i="45" s="1"/>
  <c r="A200" i="46" s="1"/>
  <c r="A200" i="47" s="1"/>
  <c r="A200" i="48" s="1"/>
  <c r="B199" i="35"/>
  <c r="B199" i="36" s="1"/>
  <c r="B199" i="37" s="1"/>
  <c r="B199" i="38" s="1"/>
  <c r="B199" i="39" s="1"/>
  <c r="B199" i="40" s="1"/>
  <c r="B199" i="41" s="1"/>
  <c r="B199" i="42" s="1"/>
  <c r="B199" i="43" s="1"/>
  <c r="B199" i="44" s="1"/>
  <c r="B199" i="45" s="1"/>
  <c r="B199" i="46" s="1"/>
  <c r="B199" i="47" s="1"/>
  <c r="B199" i="48" s="1"/>
  <c r="B198" i="35"/>
  <c r="B198" i="36" s="1"/>
  <c r="B198" i="37" s="1"/>
  <c r="B198" i="38" s="1"/>
  <c r="B198" i="39" s="1"/>
  <c r="B198" i="40" s="1"/>
  <c r="B198" i="41" s="1"/>
  <c r="B198" i="42" s="1"/>
  <c r="B198" i="43" s="1"/>
  <c r="B198" i="44" s="1"/>
  <c r="B198" i="45" s="1"/>
  <c r="B198" i="46" s="1"/>
  <c r="B198" i="47" s="1"/>
  <c r="B198" i="48" s="1"/>
  <c r="B197" i="35"/>
  <c r="B197" i="36" s="1"/>
  <c r="B197" i="37" s="1"/>
  <c r="B197" i="38" s="1"/>
  <c r="B197" i="39" s="1"/>
  <c r="B197" i="40" s="1"/>
  <c r="B197" i="41" s="1"/>
  <c r="B197" i="42" s="1"/>
  <c r="B197" i="43" s="1"/>
  <c r="B197" i="44" s="1"/>
  <c r="B197" i="45" s="1"/>
  <c r="B197" i="46" s="1"/>
  <c r="B197" i="47" s="1"/>
  <c r="B197" i="48" s="1"/>
  <c r="A197" i="35"/>
  <c r="A197" i="36" s="1"/>
  <c r="A197" i="37" s="1"/>
  <c r="A197" i="38" s="1"/>
  <c r="A197" i="39" s="1"/>
  <c r="A197" i="40" s="1"/>
  <c r="A197" i="41" s="1"/>
  <c r="A197" i="42" s="1"/>
  <c r="A197" i="43" s="1"/>
  <c r="A197" i="44" s="1"/>
  <c r="A197" i="45" s="1"/>
  <c r="A197" i="46" s="1"/>
  <c r="A197" i="47" s="1"/>
  <c r="A197" i="48" s="1"/>
  <c r="B196" i="35"/>
  <c r="B196" i="36" s="1"/>
  <c r="B196" i="37" s="1"/>
  <c r="B196" i="38" s="1"/>
  <c r="B196" i="39" s="1"/>
  <c r="B196" i="40" s="1"/>
  <c r="B196" i="41" s="1"/>
  <c r="B196" i="42" s="1"/>
  <c r="B196" i="43" s="1"/>
  <c r="B196" i="44" s="1"/>
  <c r="B196" i="45" s="1"/>
  <c r="B196" i="46" s="1"/>
  <c r="B196" i="47" s="1"/>
  <c r="B196" i="48" s="1"/>
  <c r="A196" i="35"/>
  <c r="A196" i="36" s="1"/>
  <c r="A196" i="37" s="1"/>
  <c r="A196" i="38" s="1"/>
  <c r="A196" i="39" s="1"/>
  <c r="A196" i="40" s="1"/>
  <c r="A196" i="41" s="1"/>
  <c r="A196" i="42" s="1"/>
  <c r="A196" i="43" s="1"/>
  <c r="A196" i="44" s="1"/>
  <c r="A196" i="45" s="1"/>
  <c r="A196" i="46" s="1"/>
  <c r="A196" i="47" s="1"/>
  <c r="A196" i="48" s="1"/>
  <c r="B195" i="35"/>
  <c r="B195" i="36" s="1"/>
  <c r="B195" i="37" s="1"/>
  <c r="B195" i="38" s="1"/>
  <c r="B195" i="39" s="1"/>
  <c r="B195" i="40" s="1"/>
  <c r="B195" i="41" s="1"/>
  <c r="B195" i="42" s="1"/>
  <c r="B195" i="43" s="1"/>
  <c r="B195" i="44" s="1"/>
  <c r="B195" i="45" s="1"/>
  <c r="B195" i="46" s="1"/>
  <c r="B195" i="47" s="1"/>
  <c r="B195" i="48" s="1"/>
  <c r="B194" i="35"/>
  <c r="B194" i="36" s="1"/>
  <c r="B194" i="37" s="1"/>
  <c r="B194" i="38" s="1"/>
  <c r="B194" i="39" s="1"/>
  <c r="B194" i="40" s="1"/>
  <c r="B194" i="41" s="1"/>
  <c r="B194" i="42" s="1"/>
  <c r="B194" i="43" s="1"/>
  <c r="B194" i="44" s="1"/>
  <c r="B194" i="45" s="1"/>
  <c r="B194" i="46" s="1"/>
  <c r="B194" i="47" s="1"/>
  <c r="B194" i="48" s="1"/>
  <c r="B192" i="35"/>
  <c r="B192" i="36" s="1"/>
  <c r="B192" i="37" s="1"/>
  <c r="B192" i="38" s="1"/>
  <c r="B192" i="39" s="1"/>
  <c r="B192" i="40" s="1"/>
  <c r="B192" i="41" s="1"/>
  <c r="B192" i="42" s="1"/>
  <c r="B192" i="43" s="1"/>
  <c r="B192" i="44" s="1"/>
  <c r="B192" i="45" s="1"/>
  <c r="B192" i="46" s="1"/>
  <c r="B192" i="47" s="1"/>
  <c r="B192" i="48" s="1"/>
  <c r="A192" i="35"/>
  <c r="A192" i="36" s="1"/>
  <c r="A192" i="37" s="1"/>
  <c r="A192" i="38" s="1"/>
  <c r="A192" i="39" s="1"/>
  <c r="A192" i="40" s="1"/>
  <c r="A192" i="41" s="1"/>
  <c r="A192" i="42" s="1"/>
  <c r="A192" i="43" s="1"/>
  <c r="A192" i="44" s="1"/>
  <c r="A192" i="45" s="1"/>
  <c r="A192" i="46" s="1"/>
  <c r="A192" i="47" s="1"/>
  <c r="A192" i="48" s="1"/>
  <c r="B191" i="35"/>
  <c r="B191" i="36" s="1"/>
  <c r="B191" i="37" s="1"/>
  <c r="B191" i="38" s="1"/>
  <c r="B191" i="39" s="1"/>
  <c r="B191" i="40" s="1"/>
  <c r="B191" i="41" s="1"/>
  <c r="B191" i="42" s="1"/>
  <c r="B191" i="43" s="1"/>
  <c r="B191" i="44" s="1"/>
  <c r="B191" i="45" s="1"/>
  <c r="B191" i="46" s="1"/>
  <c r="B191" i="47" s="1"/>
  <c r="B191" i="48" s="1"/>
  <c r="A191" i="35"/>
  <c r="A191" i="36" s="1"/>
  <c r="A191" i="37" s="1"/>
  <c r="A191" i="38" s="1"/>
  <c r="A191" i="39" s="1"/>
  <c r="A191" i="40" s="1"/>
  <c r="A191" i="41" s="1"/>
  <c r="A191" i="42" s="1"/>
  <c r="A191" i="43" s="1"/>
  <c r="A191" i="44" s="1"/>
  <c r="A191" i="45" s="1"/>
  <c r="A191" i="46" s="1"/>
  <c r="A191" i="47" s="1"/>
  <c r="A191" i="48" s="1"/>
  <c r="B190" i="35"/>
  <c r="B190" i="36" s="1"/>
  <c r="B190" i="37" s="1"/>
  <c r="B190" i="38" s="1"/>
  <c r="B190" i="39" s="1"/>
  <c r="B190" i="40" s="1"/>
  <c r="B190" i="41" s="1"/>
  <c r="B190" i="42" s="1"/>
  <c r="B190" i="43" s="1"/>
  <c r="B190" i="44" s="1"/>
  <c r="B190" i="45" s="1"/>
  <c r="B190" i="46" s="1"/>
  <c r="B190" i="47" s="1"/>
  <c r="B190" i="48" s="1"/>
  <c r="B189" i="35"/>
  <c r="B189" i="36" s="1"/>
  <c r="B189" i="37" s="1"/>
  <c r="B189" i="38" s="1"/>
  <c r="B189" i="39" s="1"/>
  <c r="B189" i="40" s="1"/>
  <c r="B189" i="41" s="1"/>
  <c r="B189" i="42" s="1"/>
  <c r="B189" i="43" s="1"/>
  <c r="B189" i="44" s="1"/>
  <c r="B189" i="45" s="1"/>
  <c r="B189" i="46" s="1"/>
  <c r="B189" i="47" s="1"/>
  <c r="B189" i="48" s="1"/>
  <c r="B188" i="35"/>
  <c r="B188" i="36" s="1"/>
  <c r="B188" i="37" s="1"/>
  <c r="B188" i="38" s="1"/>
  <c r="B188" i="39" s="1"/>
  <c r="B188" i="40" s="1"/>
  <c r="B188" i="41" s="1"/>
  <c r="B188" i="42" s="1"/>
  <c r="B188" i="43" s="1"/>
  <c r="B188" i="44" s="1"/>
  <c r="B188" i="45" s="1"/>
  <c r="B188" i="46" s="1"/>
  <c r="B188" i="47" s="1"/>
  <c r="B188" i="48" s="1"/>
  <c r="A188" i="35"/>
  <c r="A188" i="36" s="1"/>
  <c r="A188" i="37" s="1"/>
  <c r="A188" i="38" s="1"/>
  <c r="A188" i="39" s="1"/>
  <c r="A188" i="40" s="1"/>
  <c r="A188" i="41" s="1"/>
  <c r="A188" i="42" s="1"/>
  <c r="A188" i="43" s="1"/>
  <c r="A188" i="44" s="1"/>
  <c r="A188" i="45" s="1"/>
  <c r="A188" i="46" s="1"/>
  <c r="A188" i="47" s="1"/>
  <c r="A188" i="48" s="1"/>
  <c r="B187" i="35"/>
  <c r="B187" i="36" s="1"/>
  <c r="B187" i="37" s="1"/>
  <c r="B187" i="38" s="1"/>
  <c r="B187" i="39" s="1"/>
  <c r="B187" i="40" s="1"/>
  <c r="B187" i="41" s="1"/>
  <c r="B187" i="42" s="1"/>
  <c r="B187" i="43" s="1"/>
  <c r="B187" i="44" s="1"/>
  <c r="B187" i="45" s="1"/>
  <c r="B187" i="46" s="1"/>
  <c r="B187" i="47" s="1"/>
  <c r="B187" i="48" s="1"/>
  <c r="A187" i="35"/>
  <c r="A187" i="36" s="1"/>
  <c r="A187" i="37" s="1"/>
  <c r="A187" i="38" s="1"/>
  <c r="A187" i="39" s="1"/>
  <c r="A187" i="40" s="1"/>
  <c r="A187" i="41" s="1"/>
  <c r="A187" i="42" s="1"/>
  <c r="A187" i="43" s="1"/>
  <c r="A187" i="44" s="1"/>
  <c r="A187" i="45" s="1"/>
  <c r="A187" i="46" s="1"/>
  <c r="A187" i="47" s="1"/>
  <c r="A187" i="48" s="1"/>
  <c r="B186" i="35"/>
  <c r="B186" i="36" s="1"/>
  <c r="B186" i="37" s="1"/>
  <c r="B186" i="38" s="1"/>
  <c r="B186" i="39" s="1"/>
  <c r="B186" i="40" s="1"/>
  <c r="B186" i="41" s="1"/>
  <c r="B186" i="42" s="1"/>
  <c r="B186" i="43" s="1"/>
  <c r="B186" i="44" s="1"/>
  <c r="B186" i="45" s="1"/>
  <c r="B186" i="46" s="1"/>
  <c r="B186" i="47" s="1"/>
  <c r="B186" i="48" s="1"/>
  <c r="B185" i="35"/>
  <c r="B185" i="36" s="1"/>
  <c r="B185" i="37" s="1"/>
  <c r="B185" i="38" s="1"/>
  <c r="B185" i="39" s="1"/>
  <c r="B185" i="40" s="1"/>
  <c r="B185" i="41" s="1"/>
  <c r="B185" i="42" s="1"/>
  <c r="B185" i="43" s="1"/>
  <c r="B185" i="44" s="1"/>
  <c r="B185" i="45" s="1"/>
  <c r="B185" i="46" s="1"/>
  <c r="B185" i="47" s="1"/>
  <c r="B185" i="48" s="1"/>
  <c r="B184" i="35"/>
  <c r="B184" i="36" s="1"/>
  <c r="B184" i="37" s="1"/>
  <c r="B184" i="38" s="1"/>
  <c r="B184" i="39" s="1"/>
  <c r="B184" i="40" s="1"/>
  <c r="B184" i="41" s="1"/>
  <c r="B184" i="42" s="1"/>
  <c r="B184" i="43" s="1"/>
  <c r="B184" i="44" s="1"/>
  <c r="B184" i="45" s="1"/>
  <c r="B184" i="46" s="1"/>
  <c r="B184" i="47" s="1"/>
  <c r="B184" i="48" s="1"/>
  <c r="A184" i="35"/>
  <c r="A184" i="36" s="1"/>
  <c r="A184" i="37" s="1"/>
  <c r="A184" i="38" s="1"/>
  <c r="A184" i="39" s="1"/>
  <c r="A184" i="40" s="1"/>
  <c r="A184" i="41" s="1"/>
  <c r="A184" i="42" s="1"/>
  <c r="A184" i="43" s="1"/>
  <c r="A184" i="44" s="1"/>
  <c r="A184" i="45" s="1"/>
  <c r="A184" i="46" s="1"/>
  <c r="A184" i="47" s="1"/>
  <c r="A184" i="48" s="1"/>
  <c r="B183" i="35"/>
  <c r="B183" i="36" s="1"/>
  <c r="B183" i="37" s="1"/>
  <c r="B183" i="38" s="1"/>
  <c r="B183" i="39" s="1"/>
  <c r="B183" i="40" s="1"/>
  <c r="B183" i="41" s="1"/>
  <c r="B183" i="42" s="1"/>
  <c r="B183" i="43" s="1"/>
  <c r="B183" i="44" s="1"/>
  <c r="B183" i="45" s="1"/>
  <c r="B183" i="46" s="1"/>
  <c r="B183" i="47" s="1"/>
  <c r="B183" i="48" s="1"/>
  <c r="A183" i="35"/>
  <c r="A183" i="36" s="1"/>
  <c r="A183" i="37" s="1"/>
  <c r="A183" i="38" s="1"/>
  <c r="A183" i="39" s="1"/>
  <c r="A183" i="40" s="1"/>
  <c r="A183" i="41" s="1"/>
  <c r="A183" i="42" s="1"/>
  <c r="A183" i="43" s="1"/>
  <c r="A183" i="44" s="1"/>
  <c r="A183" i="45" s="1"/>
  <c r="A183" i="46" s="1"/>
  <c r="A183" i="47" s="1"/>
  <c r="A183" i="48" s="1"/>
  <c r="B182" i="35"/>
  <c r="B182" i="36" s="1"/>
  <c r="B182" i="37" s="1"/>
  <c r="B182" i="38" s="1"/>
  <c r="B182" i="39" s="1"/>
  <c r="B182" i="40" s="1"/>
  <c r="B182" i="41" s="1"/>
  <c r="B182" i="42" s="1"/>
  <c r="B182" i="43" s="1"/>
  <c r="B182" i="44" s="1"/>
  <c r="B182" i="45" s="1"/>
  <c r="B182" i="46" s="1"/>
  <c r="B182" i="47" s="1"/>
  <c r="B182" i="48" s="1"/>
  <c r="B181" i="35"/>
  <c r="B181" i="36" s="1"/>
  <c r="B181" i="37" s="1"/>
  <c r="B181" i="38" s="1"/>
  <c r="B181" i="39" s="1"/>
  <c r="B181" i="40" s="1"/>
  <c r="B181" i="41" s="1"/>
  <c r="B181" i="42" s="1"/>
  <c r="B181" i="43" s="1"/>
  <c r="B181" i="44" s="1"/>
  <c r="B181" i="45" s="1"/>
  <c r="B181" i="46" s="1"/>
  <c r="B181" i="47" s="1"/>
  <c r="B181" i="48" s="1"/>
  <c r="B180" i="35"/>
  <c r="B180" i="36" s="1"/>
  <c r="B180" i="37" s="1"/>
  <c r="B180" i="38" s="1"/>
  <c r="B180" i="39" s="1"/>
  <c r="B180" i="40" s="1"/>
  <c r="B180" i="41" s="1"/>
  <c r="B180" i="42" s="1"/>
  <c r="B180" i="43" s="1"/>
  <c r="B180" i="44" s="1"/>
  <c r="B180" i="45" s="1"/>
  <c r="B180" i="46" s="1"/>
  <c r="B180" i="47" s="1"/>
  <c r="B180" i="48" s="1"/>
  <c r="A180" i="35"/>
  <c r="A180" i="36" s="1"/>
  <c r="A180" i="37" s="1"/>
  <c r="A180" i="38" s="1"/>
  <c r="A180" i="39" s="1"/>
  <c r="A180" i="40" s="1"/>
  <c r="A180" i="41" s="1"/>
  <c r="A180" i="42" s="1"/>
  <c r="A180" i="43" s="1"/>
  <c r="A180" i="44" s="1"/>
  <c r="A180" i="45" s="1"/>
  <c r="A180" i="46" s="1"/>
  <c r="A180" i="47" s="1"/>
  <c r="A180" i="48" s="1"/>
  <c r="B179" i="35"/>
  <c r="B179" i="36" s="1"/>
  <c r="B179" i="37" s="1"/>
  <c r="B179" i="38" s="1"/>
  <c r="B179" i="39" s="1"/>
  <c r="B179" i="40" s="1"/>
  <c r="B179" i="41" s="1"/>
  <c r="B179" i="42" s="1"/>
  <c r="B179" i="43" s="1"/>
  <c r="B179" i="44" s="1"/>
  <c r="B179" i="45" s="1"/>
  <c r="B179" i="46" s="1"/>
  <c r="B179" i="47" s="1"/>
  <c r="B179" i="48" s="1"/>
  <c r="A179" i="35"/>
  <c r="A179" i="36" s="1"/>
  <c r="A179" i="37" s="1"/>
  <c r="A179" i="38" s="1"/>
  <c r="A179" i="39" s="1"/>
  <c r="A179" i="40" s="1"/>
  <c r="A179" i="41" s="1"/>
  <c r="A179" i="42" s="1"/>
  <c r="A179" i="43" s="1"/>
  <c r="A179" i="44" s="1"/>
  <c r="A179" i="45" s="1"/>
  <c r="A179" i="46" s="1"/>
  <c r="A179" i="47" s="1"/>
  <c r="A179" i="48" s="1"/>
  <c r="B178" i="35"/>
  <c r="B178" i="36" s="1"/>
  <c r="B178" i="37" s="1"/>
  <c r="B178" i="38" s="1"/>
  <c r="B178" i="39" s="1"/>
  <c r="B178" i="40" s="1"/>
  <c r="B178" i="41" s="1"/>
  <c r="B178" i="42" s="1"/>
  <c r="B178" i="43" s="1"/>
  <c r="B178" i="44" s="1"/>
  <c r="B178" i="45" s="1"/>
  <c r="B178" i="46" s="1"/>
  <c r="B178" i="47" s="1"/>
  <c r="B178" i="48" s="1"/>
  <c r="B177" i="35"/>
  <c r="B177" i="36" s="1"/>
  <c r="B177" i="37" s="1"/>
  <c r="B177" i="38" s="1"/>
  <c r="B177" i="39" s="1"/>
  <c r="B177" i="40" s="1"/>
  <c r="B177" i="41" s="1"/>
  <c r="B177" i="42" s="1"/>
  <c r="B177" i="43" s="1"/>
  <c r="B177" i="44" s="1"/>
  <c r="B177" i="45" s="1"/>
  <c r="B177" i="46" s="1"/>
  <c r="B177" i="47" s="1"/>
  <c r="B177" i="48" s="1"/>
  <c r="B176" i="35"/>
  <c r="B176" i="36" s="1"/>
  <c r="B176" i="37" s="1"/>
  <c r="B176" i="38" s="1"/>
  <c r="B176" i="39" s="1"/>
  <c r="B176" i="40" s="1"/>
  <c r="B176" i="41" s="1"/>
  <c r="B176" i="42" s="1"/>
  <c r="B176" i="43" s="1"/>
  <c r="B176" i="44" s="1"/>
  <c r="B176" i="45" s="1"/>
  <c r="B176" i="46" s="1"/>
  <c r="B176" i="47" s="1"/>
  <c r="B176" i="48" s="1"/>
  <c r="A176" i="35"/>
  <c r="A176" i="36" s="1"/>
  <c r="A176" i="37" s="1"/>
  <c r="A176" i="38" s="1"/>
  <c r="A176" i="39" s="1"/>
  <c r="A176" i="40" s="1"/>
  <c r="A176" i="41" s="1"/>
  <c r="A176" i="42" s="1"/>
  <c r="A176" i="43" s="1"/>
  <c r="A176" i="44" s="1"/>
  <c r="A176" i="45" s="1"/>
  <c r="A176" i="46" s="1"/>
  <c r="A176" i="47" s="1"/>
  <c r="A176" i="48" s="1"/>
  <c r="B175" i="35"/>
  <c r="B175" i="36" s="1"/>
  <c r="B175" i="37" s="1"/>
  <c r="B175" i="38" s="1"/>
  <c r="B175" i="39" s="1"/>
  <c r="B175" i="40" s="1"/>
  <c r="B175" i="41" s="1"/>
  <c r="B175" i="42" s="1"/>
  <c r="B175" i="43" s="1"/>
  <c r="B175" i="44" s="1"/>
  <c r="B175" i="45" s="1"/>
  <c r="B175" i="46" s="1"/>
  <c r="B175" i="47" s="1"/>
  <c r="B175" i="48" s="1"/>
  <c r="A175" i="35"/>
  <c r="A175" i="36" s="1"/>
  <c r="A175" i="37" s="1"/>
  <c r="A175" i="38" s="1"/>
  <c r="A175" i="39" s="1"/>
  <c r="A175" i="40" s="1"/>
  <c r="A175" i="41" s="1"/>
  <c r="A175" i="42" s="1"/>
  <c r="A175" i="43" s="1"/>
  <c r="A175" i="44" s="1"/>
  <c r="A175" i="45" s="1"/>
  <c r="A175" i="46" s="1"/>
  <c r="A175" i="47" s="1"/>
  <c r="A175" i="48" s="1"/>
  <c r="B174" i="35"/>
  <c r="B174" i="36" s="1"/>
  <c r="B174" i="37" s="1"/>
  <c r="B174" i="38" s="1"/>
  <c r="B174" i="39" s="1"/>
  <c r="B174" i="40" s="1"/>
  <c r="B174" i="41" s="1"/>
  <c r="B174" i="42" s="1"/>
  <c r="B174" i="43" s="1"/>
  <c r="B174" i="44" s="1"/>
  <c r="B174" i="45" s="1"/>
  <c r="B174" i="46" s="1"/>
  <c r="B174" i="47" s="1"/>
  <c r="B174" i="48" s="1"/>
  <c r="B173" i="35"/>
  <c r="B173" i="36" s="1"/>
  <c r="B173" i="37" s="1"/>
  <c r="B173" i="38" s="1"/>
  <c r="B173" i="39" s="1"/>
  <c r="B173" i="40" s="1"/>
  <c r="B173" i="41" s="1"/>
  <c r="B173" i="42" s="1"/>
  <c r="B173" i="43" s="1"/>
  <c r="B173" i="44" s="1"/>
  <c r="B173" i="45" s="1"/>
  <c r="B173" i="46" s="1"/>
  <c r="B173" i="47" s="1"/>
  <c r="B173" i="48" s="1"/>
  <c r="B172" i="35"/>
  <c r="B172" i="36" s="1"/>
  <c r="B172" i="37" s="1"/>
  <c r="B172" i="38" s="1"/>
  <c r="B172" i="39" s="1"/>
  <c r="B172" i="40" s="1"/>
  <c r="B172" i="41" s="1"/>
  <c r="B172" i="42" s="1"/>
  <c r="B172" i="43" s="1"/>
  <c r="B172" i="44" s="1"/>
  <c r="B172" i="45" s="1"/>
  <c r="B172" i="46" s="1"/>
  <c r="B172" i="47" s="1"/>
  <c r="B172" i="48" s="1"/>
  <c r="A172" i="35"/>
  <c r="A172" i="36" s="1"/>
  <c r="A172" i="37" s="1"/>
  <c r="A172" i="38" s="1"/>
  <c r="A172" i="39" s="1"/>
  <c r="A172" i="40" s="1"/>
  <c r="A172" i="41" s="1"/>
  <c r="A172" i="42" s="1"/>
  <c r="A172" i="43" s="1"/>
  <c r="A172" i="44" s="1"/>
  <c r="A172" i="45" s="1"/>
  <c r="A172" i="46" s="1"/>
  <c r="A172" i="47" s="1"/>
  <c r="A172" i="48" s="1"/>
  <c r="B171" i="35"/>
  <c r="B171" i="36" s="1"/>
  <c r="B171" i="37" s="1"/>
  <c r="B171" i="38" s="1"/>
  <c r="B171" i="39" s="1"/>
  <c r="B171" i="40" s="1"/>
  <c r="B171" i="41" s="1"/>
  <c r="B171" i="42" s="1"/>
  <c r="B171" i="43" s="1"/>
  <c r="B171" i="44" s="1"/>
  <c r="B171" i="45" s="1"/>
  <c r="B171" i="46" s="1"/>
  <c r="B171" i="47" s="1"/>
  <c r="B171" i="48" s="1"/>
  <c r="A171" i="35"/>
  <c r="A171" i="36" s="1"/>
  <c r="A171" i="37" s="1"/>
  <c r="A171" i="38" s="1"/>
  <c r="A171" i="39" s="1"/>
  <c r="A171" i="40" s="1"/>
  <c r="A171" i="41" s="1"/>
  <c r="A171" i="42" s="1"/>
  <c r="A171" i="43" s="1"/>
  <c r="A171" i="44" s="1"/>
  <c r="A171" i="45" s="1"/>
  <c r="A171" i="46" s="1"/>
  <c r="A171" i="47" s="1"/>
  <c r="A171" i="48" s="1"/>
  <c r="B170" i="35"/>
  <c r="B170" i="36" s="1"/>
  <c r="B170" i="37" s="1"/>
  <c r="B170" i="38" s="1"/>
  <c r="B170" i="39" s="1"/>
  <c r="B170" i="40" s="1"/>
  <c r="B170" i="41" s="1"/>
  <c r="B170" i="42" s="1"/>
  <c r="B170" i="43" s="1"/>
  <c r="B170" i="44" s="1"/>
  <c r="B170" i="45" s="1"/>
  <c r="B170" i="46" s="1"/>
  <c r="B170" i="47" s="1"/>
  <c r="B170" i="48" s="1"/>
  <c r="B169" i="35"/>
  <c r="B169" i="36" s="1"/>
  <c r="B169" i="37" s="1"/>
  <c r="B169" i="38" s="1"/>
  <c r="B169" i="39" s="1"/>
  <c r="B169" i="40" s="1"/>
  <c r="B169" i="41" s="1"/>
  <c r="B169" i="42" s="1"/>
  <c r="B169" i="43" s="1"/>
  <c r="B169" i="44" s="1"/>
  <c r="B169" i="45" s="1"/>
  <c r="B169" i="46" s="1"/>
  <c r="B169" i="47" s="1"/>
  <c r="B169" i="48" s="1"/>
  <c r="B168" i="35"/>
  <c r="B168" i="36" s="1"/>
  <c r="B168" i="37" s="1"/>
  <c r="B168" i="38" s="1"/>
  <c r="B168" i="39" s="1"/>
  <c r="B168" i="40" s="1"/>
  <c r="B168" i="41" s="1"/>
  <c r="B168" i="42" s="1"/>
  <c r="B168" i="43" s="1"/>
  <c r="B168" i="44" s="1"/>
  <c r="B168" i="45" s="1"/>
  <c r="B168" i="46" s="1"/>
  <c r="B168" i="47" s="1"/>
  <c r="B168" i="48" s="1"/>
  <c r="A168" i="35"/>
  <c r="A168" i="36" s="1"/>
  <c r="A168" i="37" s="1"/>
  <c r="A168" i="38" s="1"/>
  <c r="A168" i="39" s="1"/>
  <c r="A168" i="40" s="1"/>
  <c r="A168" i="41" s="1"/>
  <c r="A168" i="42" s="1"/>
  <c r="A168" i="43" s="1"/>
  <c r="A168" i="44" s="1"/>
  <c r="A168" i="45" s="1"/>
  <c r="A168" i="46" s="1"/>
  <c r="A168" i="47" s="1"/>
  <c r="A168" i="48" s="1"/>
  <c r="B167" i="35"/>
  <c r="B167" i="36" s="1"/>
  <c r="B167" i="37" s="1"/>
  <c r="B167" i="38" s="1"/>
  <c r="B167" i="39" s="1"/>
  <c r="B167" i="40" s="1"/>
  <c r="B167" i="41" s="1"/>
  <c r="B167" i="42" s="1"/>
  <c r="B167" i="43" s="1"/>
  <c r="B167" i="44" s="1"/>
  <c r="B167" i="45" s="1"/>
  <c r="B167" i="46" s="1"/>
  <c r="B167" i="47" s="1"/>
  <c r="B167" i="48" s="1"/>
  <c r="A167" i="35"/>
  <c r="A167" i="36" s="1"/>
  <c r="A167" i="37" s="1"/>
  <c r="A167" i="38" s="1"/>
  <c r="A167" i="39" s="1"/>
  <c r="A167" i="40" s="1"/>
  <c r="A167" i="41" s="1"/>
  <c r="A167" i="42" s="1"/>
  <c r="A167" i="43" s="1"/>
  <c r="A167" i="44" s="1"/>
  <c r="A167" i="45" s="1"/>
  <c r="A167" i="46" s="1"/>
  <c r="A167" i="47" s="1"/>
  <c r="A167" i="48" s="1"/>
  <c r="B166" i="35"/>
  <c r="B166" i="36" s="1"/>
  <c r="B166" i="37" s="1"/>
  <c r="B166" i="38" s="1"/>
  <c r="B166" i="39" s="1"/>
  <c r="B166" i="40" s="1"/>
  <c r="B166" i="41" s="1"/>
  <c r="B166" i="42" s="1"/>
  <c r="B166" i="43" s="1"/>
  <c r="B166" i="44" s="1"/>
  <c r="B166" i="45" s="1"/>
  <c r="B166" i="46" s="1"/>
  <c r="B166" i="47" s="1"/>
  <c r="B166" i="48" s="1"/>
  <c r="B165" i="35"/>
  <c r="B165" i="36" s="1"/>
  <c r="B165" i="37" s="1"/>
  <c r="B165" i="38" s="1"/>
  <c r="B165" i="39" s="1"/>
  <c r="B165" i="40" s="1"/>
  <c r="B165" i="41" s="1"/>
  <c r="B165" i="42" s="1"/>
  <c r="B165" i="43" s="1"/>
  <c r="B165" i="44" s="1"/>
  <c r="B165" i="45" s="1"/>
  <c r="B165" i="46" s="1"/>
  <c r="B165" i="47" s="1"/>
  <c r="B165" i="48" s="1"/>
  <c r="B164" i="35"/>
  <c r="B164" i="36" s="1"/>
  <c r="B164" i="37" s="1"/>
  <c r="B164" i="38" s="1"/>
  <c r="B164" i="39" s="1"/>
  <c r="B164" i="40" s="1"/>
  <c r="B164" i="41" s="1"/>
  <c r="B164" i="42" s="1"/>
  <c r="B164" i="43" s="1"/>
  <c r="B164" i="44" s="1"/>
  <c r="B164" i="45" s="1"/>
  <c r="B164" i="46" s="1"/>
  <c r="B164" i="47" s="1"/>
  <c r="B164" i="48" s="1"/>
  <c r="A164" i="35"/>
  <c r="A164" i="36" s="1"/>
  <c r="A164" i="37" s="1"/>
  <c r="A164" i="38" s="1"/>
  <c r="A164" i="39" s="1"/>
  <c r="A164" i="40" s="1"/>
  <c r="A164" i="41" s="1"/>
  <c r="A164" i="42" s="1"/>
  <c r="A164" i="43" s="1"/>
  <c r="A164" i="44" s="1"/>
  <c r="A164" i="45" s="1"/>
  <c r="A164" i="46" s="1"/>
  <c r="A164" i="47" s="1"/>
  <c r="A164" i="48" s="1"/>
  <c r="B163" i="35"/>
  <c r="B163" i="36" s="1"/>
  <c r="B163" i="37" s="1"/>
  <c r="B163" i="38" s="1"/>
  <c r="B163" i="39" s="1"/>
  <c r="B163" i="40" s="1"/>
  <c r="B163" i="41" s="1"/>
  <c r="B163" i="42" s="1"/>
  <c r="B163" i="43" s="1"/>
  <c r="B163" i="44" s="1"/>
  <c r="B163" i="45" s="1"/>
  <c r="B163" i="46" s="1"/>
  <c r="B163" i="47" s="1"/>
  <c r="B163" i="48" s="1"/>
  <c r="A163" i="35"/>
  <c r="A163" i="36" s="1"/>
  <c r="A163" i="37" s="1"/>
  <c r="A163" i="38" s="1"/>
  <c r="A163" i="39" s="1"/>
  <c r="A163" i="40" s="1"/>
  <c r="A163" i="41" s="1"/>
  <c r="A163" i="42" s="1"/>
  <c r="A163" i="43" s="1"/>
  <c r="A163" i="44" s="1"/>
  <c r="A163" i="45" s="1"/>
  <c r="A163" i="46" s="1"/>
  <c r="A163" i="47" s="1"/>
  <c r="A163" i="48" s="1"/>
  <c r="B162" i="35"/>
  <c r="B162" i="36" s="1"/>
  <c r="B162" i="37" s="1"/>
  <c r="B162" i="38" s="1"/>
  <c r="B162" i="39" s="1"/>
  <c r="B162" i="40" s="1"/>
  <c r="B162" i="41" s="1"/>
  <c r="B162" i="42" s="1"/>
  <c r="B162" i="43" s="1"/>
  <c r="B162" i="44" s="1"/>
  <c r="B162" i="45" s="1"/>
  <c r="B162" i="46" s="1"/>
  <c r="B162" i="47" s="1"/>
  <c r="B162" i="48" s="1"/>
  <c r="B161" i="35"/>
  <c r="B161" i="36" s="1"/>
  <c r="B161" i="37" s="1"/>
  <c r="B161" i="38" s="1"/>
  <c r="B161" i="39" s="1"/>
  <c r="B161" i="40" s="1"/>
  <c r="B161" i="41" s="1"/>
  <c r="B161" i="42" s="1"/>
  <c r="B161" i="43" s="1"/>
  <c r="B161" i="44" s="1"/>
  <c r="B161" i="45" s="1"/>
  <c r="B161" i="46" s="1"/>
  <c r="B161" i="47" s="1"/>
  <c r="B161" i="48" s="1"/>
  <c r="B160" i="35"/>
  <c r="B160" i="36" s="1"/>
  <c r="B160" i="37" s="1"/>
  <c r="B160" i="38" s="1"/>
  <c r="B160" i="39" s="1"/>
  <c r="B160" i="40" s="1"/>
  <c r="B160" i="41" s="1"/>
  <c r="B160" i="42" s="1"/>
  <c r="B160" i="43" s="1"/>
  <c r="B160" i="44" s="1"/>
  <c r="B160" i="45" s="1"/>
  <c r="B160" i="46" s="1"/>
  <c r="B160" i="47" s="1"/>
  <c r="B160" i="48" s="1"/>
  <c r="A160" i="35"/>
  <c r="A160" i="36" s="1"/>
  <c r="A160" i="37" s="1"/>
  <c r="A160" i="38" s="1"/>
  <c r="A160" i="39" s="1"/>
  <c r="A160" i="40" s="1"/>
  <c r="A160" i="41" s="1"/>
  <c r="A160" i="42" s="1"/>
  <c r="A160" i="43" s="1"/>
  <c r="A160" i="44" s="1"/>
  <c r="A160" i="45" s="1"/>
  <c r="A160" i="46" s="1"/>
  <c r="A160" i="47" s="1"/>
  <c r="A160" i="48" s="1"/>
  <c r="B159" i="35"/>
  <c r="B159" i="36" s="1"/>
  <c r="B159" i="37" s="1"/>
  <c r="B159" i="38" s="1"/>
  <c r="B159" i="39" s="1"/>
  <c r="B159" i="40" s="1"/>
  <c r="B159" i="41" s="1"/>
  <c r="B159" i="42" s="1"/>
  <c r="B159" i="43" s="1"/>
  <c r="B159" i="44" s="1"/>
  <c r="B159" i="45" s="1"/>
  <c r="B159" i="46" s="1"/>
  <c r="B159" i="47" s="1"/>
  <c r="B159" i="48" s="1"/>
  <c r="A159" i="35"/>
  <c r="A159" i="36" s="1"/>
  <c r="A159" i="37" s="1"/>
  <c r="A159" i="38" s="1"/>
  <c r="A159" i="39" s="1"/>
  <c r="A159" i="40" s="1"/>
  <c r="A159" i="41" s="1"/>
  <c r="A159" i="42" s="1"/>
  <c r="A159" i="43" s="1"/>
  <c r="A159" i="44" s="1"/>
  <c r="A159" i="45" s="1"/>
  <c r="A159" i="46" s="1"/>
  <c r="A159" i="47" s="1"/>
  <c r="A159" i="48" s="1"/>
  <c r="B158" i="35"/>
  <c r="B158" i="36" s="1"/>
  <c r="B158" i="37" s="1"/>
  <c r="B158" i="38" s="1"/>
  <c r="B158" i="39" s="1"/>
  <c r="B158" i="40" s="1"/>
  <c r="B158" i="41" s="1"/>
  <c r="B158" i="42" s="1"/>
  <c r="B158" i="43" s="1"/>
  <c r="B158" i="44" s="1"/>
  <c r="B158" i="45" s="1"/>
  <c r="B158" i="46" s="1"/>
  <c r="B158" i="47" s="1"/>
  <c r="B158" i="48" s="1"/>
  <c r="B157" i="35"/>
  <c r="B157" i="36" s="1"/>
  <c r="B157" i="37" s="1"/>
  <c r="B157" i="38" s="1"/>
  <c r="B157" i="39" s="1"/>
  <c r="B157" i="40" s="1"/>
  <c r="B157" i="41" s="1"/>
  <c r="B157" i="42" s="1"/>
  <c r="B157" i="43" s="1"/>
  <c r="B157" i="44" s="1"/>
  <c r="B157" i="45" s="1"/>
  <c r="B157" i="46" s="1"/>
  <c r="B157" i="47" s="1"/>
  <c r="B157" i="48" s="1"/>
  <c r="B156" i="35"/>
  <c r="B156" i="36" s="1"/>
  <c r="B156" i="37" s="1"/>
  <c r="B156" i="38" s="1"/>
  <c r="B156" i="39" s="1"/>
  <c r="B156" i="40" s="1"/>
  <c r="B156" i="41" s="1"/>
  <c r="B156" i="42" s="1"/>
  <c r="B156" i="43" s="1"/>
  <c r="B156" i="44" s="1"/>
  <c r="B156" i="45" s="1"/>
  <c r="B156" i="46" s="1"/>
  <c r="B156" i="47" s="1"/>
  <c r="B156" i="48" s="1"/>
  <c r="A156" i="35"/>
  <c r="A156" i="36" s="1"/>
  <c r="A156" i="37" s="1"/>
  <c r="A156" i="38" s="1"/>
  <c r="A156" i="39" s="1"/>
  <c r="A156" i="40" s="1"/>
  <c r="A156" i="41" s="1"/>
  <c r="A156" i="42" s="1"/>
  <c r="A156" i="43" s="1"/>
  <c r="A156" i="44" s="1"/>
  <c r="A156" i="45" s="1"/>
  <c r="A156" i="46" s="1"/>
  <c r="A156" i="47" s="1"/>
  <c r="A156" i="48" s="1"/>
  <c r="B155" i="35"/>
  <c r="B155" i="36" s="1"/>
  <c r="B155" i="37" s="1"/>
  <c r="B155" i="38" s="1"/>
  <c r="B155" i="39" s="1"/>
  <c r="B155" i="40" s="1"/>
  <c r="B155" i="41" s="1"/>
  <c r="B155" i="42" s="1"/>
  <c r="B155" i="43" s="1"/>
  <c r="B155" i="44" s="1"/>
  <c r="B155" i="45" s="1"/>
  <c r="B155" i="46" s="1"/>
  <c r="B155" i="47" s="1"/>
  <c r="B155" i="48" s="1"/>
  <c r="A155" i="35"/>
  <c r="A155" i="36" s="1"/>
  <c r="A155" i="37" s="1"/>
  <c r="A155" i="38" s="1"/>
  <c r="A155" i="39" s="1"/>
  <c r="A155" i="40" s="1"/>
  <c r="A155" i="41" s="1"/>
  <c r="A155" i="42" s="1"/>
  <c r="A155" i="43" s="1"/>
  <c r="A155" i="44" s="1"/>
  <c r="A155" i="45" s="1"/>
  <c r="A155" i="46" s="1"/>
  <c r="A155" i="47" s="1"/>
  <c r="A155" i="48" s="1"/>
  <c r="B154" i="35"/>
  <c r="B154" i="36" s="1"/>
  <c r="B154" i="37" s="1"/>
  <c r="B154" i="38" s="1"/>
  <c r="B154" i="39" s="1"/>
  <c r="B154" i="40" s="1"/>
  <c r="B154" i="41" s="1"/>
  <c r="B154" i="42" s="1"/>
  <c r="B154" i="43" s="1"/>
  <c r="B154" i="44" s="1"/>
  <c r="B154" i="45" s="1"/>
  <c r="B154" i="46" s="1"/>
  <c r="B154" i="47" s="1"/>
  <c r="B154" i="48" s="1"/>
  <c r="B153" i="35"/>
  <c r="B153" i="36" s="1"/>
  <c r="B153" i="37" s="1"/>
  <c r="B153" i="38" s="1"/>
  <c r="B153" i="39" s="1"/>
  <c r="B153" i="40" s="1"/>
  <c r="B153" i="41" s="1"/>
  <c r="B153" i="42" s="1"/>
  <c r="B153" i="43" s="1"/>
  <c r="B153" i="44" s="1"/>
  <c r="B153" i="45" s="1"/>
  <c r="B153" i="46" s="1"/>
  <c r="B153" i="47" s="1"/>
  <c r="B153" i="48" s="1"/>
  <c r="B152" i="35"/>
  <c r="B152" i="36" s="1"/>
  <c r="B152" i="37" s="1"/>
  <c r="B152" i="38" s="1"/>
  <c r="B152" i="39" s="1"/>
  <c r="B152" i="40" s="1"/>
  <c r="B152" i="41" s="1"/>
  <c r="B152" i="42" s="1"/>
  <c r="B152" i="43" s="1"/>
  <c r="B152" i="44" s="1"/>
  <c r="B152" i="45" s="1"/>
  <c r="B152" i="46" s="1"/>
  <c r="B152" i="47" s="1"/>
  <c r="B152" i="48" s="1"/>
  <c r="A152" i="35"/>
  <c r="A152" i="36" s="1"/>
  <c r="A152" i="37" s="1"/>
  <c r="A152" i="38" s="1"/>
  <c r="A152" i="39" s="1"/>
  <c r="A152" i="40" s="1"/>
  <c r="A152" i="41" s="1"/>
  <c r="A152" i="42" s="1"/>
  <c r="A152" i="43" s="1"/>
  <c r="A152" i="44" s="1"/>
  <c r="A152" i="45" s="1"/>
  <c r="A152" i="46" s="1"/>
  <c r="A152" i="47" s="1"/>
  <c r="A152" i="48" s="1"/>
  <c r="B151" i="35"/>
  <c r="B151" i="36" s="1"/>
  <c r="B151" i="37" s="1"/>
  <c r="B151" i="38" s="1"/>
  <c r="B151" i="39" s="1"/>
  <c r="B151" i="40" s="1"/>
  <c r="B151" i="41" s="1"/>
  <c r="B151" i="42" s="1"/>
  <c r="B151" i="43" s="1"/>
  <c r="B151" i="44" s="1"/>
  <c r="B151" i="45" s="1"/>
  <c r="B151" i="46" s="1"/>
  <c r="B151" i="47" s="1"/>
  <c r="B151" i="48" s="1"/>
  <c r="A151" i="35"/>
  <c r="A151" i="36" s="1"/>
  <c r="A151" i="37" s="1"/>
  <c r="A151" i="38" s="1"/>
  <c r="A151" i="39" s="1"/>
  <c r="A151" i="40" s="1"/>
  <c r="A151" i="41" s="1"/>
  <c r="A151" i="42" s="1"/>
  <c r="A151" i="43" s="1"/>
  <c r="A151" i="44" s="1"/>
  <c r="A151" i="45" s="1"/>
  <c r="A151" i="46" s="1"/>
  <c r="A151" i="47" s="1"/>
  <c r="A151" i="48" s="1"/>
  <c r="B150" i="35"/>
  <c r="B150" i="36" s="1"/>
  <c r="B150" i="37" s="1"/>
  <c r="B150" i="38" s="1"/>
  <c r="B150" i="39" s="1"/>
  <c r="B150" i="40" s="1"/>
  <c r="B150" i="41" s="1"/>
  <c r="B150" i="42" s="1"/>
  <c r="B150" i="43" s="1"/>
  <c r="B150" i="44" s="1"/>
  <c r="B150" i="45" s="1"/>
  <c r="B150" i="46" s="1"/>
  <c r="B150" i="47" s="1"/>
  <c r="B150" i="48" s="1"/>
  <c r="B149" i="35"/>
  <c r="B149" i="36" s="1"/>
  <c r="B149" i="37" s="1"/>
  <c r="B149" i="38" s="1"/>
  <c r="B149" i="39" s="1"/>
  <c r="B149" i="40" s="1"/>
  <c r="B149" i="41" s="1"/>
  <c r="B149" i="42" s="1"/>
  <c r="B149" i="43" s="1"/>
  <c r="B149" i="44" s="1"/>
  <c r="B149" i="45" s="1"/>
  <c r="B149" i="46" s="1"/>
  <c r="B149" i="47" s="1"/>
  <c r="B149" i="48" s="1"/>
  <c r="B148" i="35"/>
  <c r="B148" i="36" s="1"/>
  <c r="B148" i="37" s="1"/>
  <c r="B148" i="38" s="1"/>
  <c r="B148" i="39" s="1"/>
  <c r="B148" i="40" s="1"/>
  <c r="B148" i="41" s="1"/>
  <c r="B148" i="42" s="1"/>
  <c r="B148" i="43" s="1"/>
  <c r="B148" i="44" s="1"/>
  <c r="B148" i="45" s="1"/>
  <c r="B148" i="46" s="1"/>
  <c r="B148" i="47" s="1"/>
  <c r="B148" i="48" s="1"/>
  <c r="A148" i="35"/>
  <c r="A148" i="36" s="1"/>
  <c r="A148" i="37" s="1"/>
  <c r="A148" i="38" s="1"/>
  <c r="A148" i="39" s="1"/>
  <c r="A148" i="40" s="1"/>
  <c r="A148" i="41" s="1"/>
  <c r="A148" i="42" s="1"/>
  <c r="A148" i="43" s="1"/>
  <c r="A148" i="44" s="1"/>
  <c r="A148" i="45" s="1"/>
  <c r="A148" i="46" s="1"/>
  <c r="A148" i="47" s="1"/>
  <c r="A148" i="48" s="1"/>
  <c r="B147" i="35"/>
  <c r="B147" i="36" s="1"/>
  <c r="B147" i="37" s="1"/>
  <c r="B147" i="38" s="1"/>
  <c r="B147" i="39" s="1"/>
  <c r="B147" i="40" s="1"/>
  <c r="B147" i="41" s="1"/>
  <c r="B147" i="42" s="1"/>
  <c r="B147" i="43" s="1"/>
  <c r="B147" i="44" s="1"/>
  <c r="B147" i="45" s="1"/>
  <c r="B147" i="46" s="1"/>
  <c r="B147" i="47" s="1"/>
  <c r="B147" i="48" s="1"/>
  <c r="A147" i="35"/>
  <c r="A147" i="36" s="1"/>
  <c r="A147" i="37" s="1"/>
  <c r="A147" i="38" s="1"/>
  <c r="A147" i="39" s="1"/>
  <c r="A147" i="40" s="1"/>
  <c r="A147" i="41" s="1"/>
  <c r="A147" i="42" s="1"/>
  <c r="A147" i="43" s="1"/>
  <c r="A147" i="44" s="1"/>
  <c r="A147" i="45" s="1"/>
  <c r="A147" i="46" s="1"/>
  <c r="A147" i="47" s="1"/>
  <c r="A147" i="48" s="1"/>
  <c r="B146" i="35"/>
  <c r="B146" i="36" s="1"/>
  <c r="B146" i="37" s="1"/>
  <c r="B146" i="38" s="1"/>
  <c r="B146" i="39" s="1"/>
  <c r="B146" i="40" s="1"/>
  <c r="B146" i="41" s="1"/>
  <c r="B146" i="42" s="1"/>
  <c r="B146" i="43" s="1"/>
  <c r="B146" i="44" s="1"/>
  <c r="B146" i="45" s="1"/>
  <c r="B146" i="46" s="1"/>
  <c r="B146" i="47" s="1"/>
  <c r="B146" i="48" s="1"/>
  <c r="B145" i="35"/>
  <c r="B145" i="36" s="1"/>
  <c r="B145" i="37" s="1"/>
  <c r="B145" i="38" s="1"/>
  <c r="B145" i="39" s="1"/>
  <c r="B145" i="40" s="1"/>
  <c r="B145" i="41" s="1"/>
  <c r="B145" i="42" s="1"/>
  <c r="B145" i="43" s="1"/>
  <c r="B145" i="44" s="1"/>
  <c r="B145" i="45" s="1"/>
  <c r="B145" i="46" s="1"/>
  <c r="B145" i="47" s="1"/>
  <c r="B145" i="48" s="1"/>
  <c r="B144" i="35"/>
  <c r="B144" i="36" s="1"/>
  <c r="B144" i="37" s="1"/>
  <c r="B144" i="38" s="1"/>
  <c r="B144" i="39" s="1"/>
  <c r="B144" i="40" s="1"/>
  <c r="B144" i="41" s="1"/>
  <c r="B144" i="42" s="1"/>
  <c r="B144" i="43" s="1"/>
  <c r="B144" i="44" s="1"/>
  <c r="B144" i="45" s="1"/>
  <c r="B144" i="46" s="1"/>
  <c r="B144" i="47" s="1"/>
  <c r="B144" i="48" s="1"/>
  <c r="A144" i="35"/>
  <c r="A144" i="36" s="1"/>
  <c r="A144" i="37" s="1"/>
  <c r="A144" i="38" s="1"/>
  <c r="A144" i="39" s="1"/>
  <c r="A144" i="40" s="1"/>
  <c r="A144" i="41" s="1"/>
  <c r="A144" i="42" s="1"/>
  <c r="A144" i="43" s="1"/>
  <c r="A144" i="44" s="1"/>
  <c r="A144" i="45" s="1"/>
  <c r="A144" i="46" s="1"/>
  <c r="A144" i="47" s="1"/>
  <c r="A144" i="48" s="1"/>
  <c r="B143" i="35"/>
  <c r="B143" i="36" s="1"/>
  <c r="B143" i="37" s="1"/>
  <c r="B143" i="38" s="1"/>
  <c r="B143" i="39" s="1"/>
  <c r="B143" i="40" s="1"/>
  <c r="B143" i="41" s="1"/>
  <c r="B143" i="42" s="1"/>
  <c r="B143" i="43" s="1"/>
  <c r="B143" i="44" s="1"/>
  <c r="B143" i="45" s="1"/>
  <c r="B143" i="46" s="1"/>
  <c r="B143" i="47" s="1"/>
  <c r="B143" i="48" s="1"/>
  <c r="A143" i="35"/>
  <c r="A143" i="36" s="1"/>
  <c r="A143" i="37" s="1"/>
  <c r="A143" i="38" s="1"/>
  <c r="A143" i="39" s="1"/>
  <c r="A143" i="40" s="1"/>
  <c r="A143" i="41" s="1"/>
  <c r="A143" i="42" s="1"/>
  <c r="A143" i="43" s="1"/>
  <c r="A143" i="44" s="1"/>
  <c r="A143" i="45" s="1"/>
  <c r="A143" i="46" s="1"/>
  <c r="A143" i="47" s="1"/>
  <c r="A143" i="48" s="1"/>
  <c r="B142" i="35"/>
  <c r="B142" i="36" s="1"/>
  <c r="B142" i="37" s="1"/>
  <c r="B142" i="38" s="1"/>
  <c r="B142" i="39" s="1"/>
  <c r="B142" i="40" s="1"/>
  <c r="B142" i="41" s="1"/>
  <c r="B142" i="42" s="1"/>
  <c r="B142" i="43" s="1"/>
  <c r="B142" i="44" s="1"/>
  <c r="B142" i="45" s="1"/>
  <c r="B142" i="46" s="1"/>
  <c r="B142" i="47" s="1"/>
  <c r="B142" i="48" s="1"/>
  <c r="B141" i="35"/>
  <c r="B141" i="36" s="1"/>
  <c r="B141" i="37" s="1"/>
  <c r="B141" i="38" s="1"/>
  <c r="B141" i="39" s="1"/>
  <c r="B141" i="40" s="1"/>
  <c r="B141" i="41" s="1"/>
  <c r="B141" i="42" s="1"/>
  <c r="B141" i="43" s="1"/>
  <c r="B141" i="44" s="1"/>
  <c r="B141" i="45" s="1"/>
  <c r="B141" i="46" s="1"/>
  <c r="B141" i="47" s="1"/>
  <c r="B141" i="48" s="1"/>
  <c r="B140" i="35"/>
  <c r="B140" i="36" s="1"/>
  <c r="B140" i="37" s="1"/>
  <c r="B140" i="38" s="1"/>
  <c r="B140" i="39" s="1"/>
  <c r="B140" i="40" s="1"/>
  <c r="B140" i="41" s="1"/>
  <c r="B140" i="42" s="1"/>
  <c r="B140" i="43" s="1"/>
  <c r="B140" i="44" s="1"/>
  <c r="B140" i="45" s="1"/>
  <c r="B140" i="46" s="1"/>
  <c r="B140" i="47" s="1"/>
  <c r="B140" i="48" s="1"/>
  <c r="A140" i="35"/>
  <c r="A140" i="36" s="1"/>
  <c r="A140" i="37" s="1"/>
  <c r="A140" i="38" s="1"/>
  <c r="A140" i="39" s="1"/>
  <c r="A140" i="40" s="1"/>
  <c r="A140" i="41" s="1"/>
  <c r="A140" i="42" s="1"/>
  <c r="A140" i="43" s="1"/>
  <c r="A140" i="44" s="1"/>
  <c r="A140" i="45" s="1"/>
  <c r="A140" i="46" s="1"/>
  <c r="A140" i="47" s="1"/>
  <c r="A140" i="48" s="1"/>
  <c r="B139" i="35"/>
  <c r="B139" i="36" s="1"/>
  <c r="B139" i="37" s="1"/>
  <c r="B139" i="38" s="1"/>
  <c r="B139" i="39" s="1"/>
  <c r="B139" i="40" s="1"/>
  <c r="B139" i="41" s="1"/>
  <c r="B139" i="42" s="1"/>
  <c r="B139" i="43" s="1"/>
  <c r="B139" i="44" s="1"/>
  <c r="B139" i="45" s="1"/>
  <c r="B139" i="46" s="1"/>
  <c r="B139" i="47" s="1"/>
  <c r="B139" i="48" s="1"/>
  <c r="A139" i="35"/>
  <c r="A139" i="36" s="1"/>
  <c r="A139" i="37" s="1"/>
  <c r="A139" i="38" s="1"/>
  <c r="A139" i="39" s="1"/>
  <c r="A139" i="40" s="1"/>
  <c r="A139" i="41" s="1"/>
  <c r="A139" i="42" s="1"/>
  <c r="A139" i="43" s="1"/>
  <c r="A139" i="44" s="1"/>
  <c r="A139" i="45" s="1"/>
  <c r="A139" i="46" s="1"/>
  <c r="A139" i="47" s="1"/>
  <c r="A139" i="48" s="1"/>
  <c r="B138" i="35"/>
  <c r="B138" i="36" s="1"/>
  <c r="B138" i="37" s="1"/>
  <c r="B138" i="38" s="1"/>
  <c r="B138" i="39" s="1"/>
  <c r="B138" i="40" s="1"/>
  <c r="B138" i="41" s="1"/>
  <c r="B138" i="42" s="1"/>
  <c r="B138" i="43" s="1"/>
  <c r="B138" i="44" s="1"/>
  <c r="B138" i="45" s="1"/>
  <c r="B138" i="46" s="1"/>
  <c r="B138" i="47" s="1"/>
  <c r="B138" i="48" s="1"/>
  <c r="B137" i="35"/>
  <c r="B137" i="36" s="1"/>
  <c r="B137" i="37" s="1"/>
  <c r="B137" i="38" s="1"/>
  <c r="B137" i="39" s="1"/>
  <c r="B137" i="40" s="1"/>
  <c r="B137" i="41" s="1"/>
  <c r="B137" i="42" s="1"/>
  <c r="B137" i="43" s="1"/>
  <c r="B137" i="44" s="1"/>
  <c r="B137" i="45" s="1"/>
  <c r="B137" i="46" s="1"/>
  <c r="B137" i="47" s="1"/>
  <c r="B137" i="48" s="1"/>
  <c r="B136" i="35"/>
  <c r="B136" i="36" s="1"/>
  <c r="B136" i="37" s="1"/>
  <c r="B136" i="38" s="1"/>
  <c r="B136" i="39" s="1"/>
  <c r="B136" i="40" s="1"/>
  <c r="B136" i="41" s="1"/>
  <c r="B136" i="42" s="1"/>
  <c r="B136" i="43" s="1"/>
  <c r="B136" i="44" s="1"/>
  <c r="B136" i="45" s="1"/>
  <c r="B136" i="46" s="1"/>
  <c r="B136" i="47" s="1"/>
  <c r="B136" i="48" s="1"/>
  <c r="A136" i="35"/>
  <c r="A136" i="36" s="1"/>
  <c r="A136" i="37" s="1"/>
  <c r="A136" i="38" s="1"/>
  <c r="A136" i="39" s="1"/>
  <c r="A136" i="40" s="1"/>
  <c r="A136" i="41" s="1"/>
  <c r="A136" i="42" s="1"/>
  <c r="A136" i="43" s="1"/>
  <c r="A136" i="44" s="1"/>
  <c r="A136" i="45" s="1"/>
  <c r="A136" i="46" s="1"/>
  <c r="A136" i="47" s="1"/>
  <c r="A136" i="48" s="1"/>
  <c r="B135" i="35"/>
  <c r="B135" i="36" s="1"/>
  <c r="B135" i="37" s="1"/>
  <c r="B135" i="38" s="1"/>
  <c r="B135" i="39" s="1"/>
  <c r="B135" i="40" s="1"/>
  <c r="B135" i="41" s="1"/>
  <c r="B135" i="42" s="1"/>
  <c r="B135" i="43" s="1"/>
  <c r="B135" i="44" s="1"/>
  <c r="B135" i="45" s="1"/>
  <c r="B135" i="46" s="1"/>
  <c r="B135" i="47" s="1"/>
  <c r="B135" i="48" s="1"/>
  <c r="A135" i="35"/>
  <c r="A135" i="36" s="1"/>
  <c r="A135" i="37" s="1"/>
  <c r="A135" i="38" s="1"/>
  <c r="A135" i="39" s="1"/>
  <c r="A135" i="40" s="1"/>
  <c r="A135" i="41" s="1"/>
  <c r="A135" i="42" s="1"/>
  <c r="A135" i="43" s="1"/>
  <c r="A135" i="44" s="1"/>
  <c r="A135" i="45" s="1"/>
  <c r="A135" i="46" s="1"/>
  <c r="A135" i="47" s="1"/>
  <c r="A135" i="48" s="1"/>
  <c r="B134" i="35"/>
  <c r="B134" i="36" s="1"/>
  <c r="B134" i="37" s="1"/>
  <c r="B134" i="38" s="1"/>
  <c r="B134" i="39" s="1"/>
  <c r="B134" i="40" s="1"/>
  <c r="B134" i="41" s="1"/>
  <c r="B134" i="42" s="1"/>
  <c r="B134" i="43" s="1"/>
  <c r="B134" i="44" s="1"/>
  <c r="B134" i="45" s="1"/>
  <c r="B134" i="46" s="1"/>
  <c r="B134" i="47" s="1"/>
  <c r="B134" i="48" s="1"/>
  <c r="B133" i="35"/>
  <c r="B133" i="36" s="1"/>
  <c r="B133" i="37" s="1"/>
  <c r="B133" i="38" s="1"/>
  <c r="B133" i="39" s="1"/>
  <c r="B133" i="40" s="1"/>
  <c r="B133" i="41" s="1"/>
  <c r="B133" i="42" s="1"/>
  <c r="B133" i="43" s="1"/>
  <c r="B133" i="44" s="1"/>
  <c r="B133" i="45" s="1"/>
  <c r="B133" i="46" s="1"/>
  <c r="B133" i="47" s="1"/>
  <c r="B133" i="48" s="1"/>
  <c r="B132" i="35"/>
  <c r="B132" i="36" s="1"/>
  <c r="B132" i="37" s="1"/>
  <c r="B132" i="38" s="1"/>
  <c r="B132" i="39" s="1"/>
  <c r="B132" i="40" s="1"/>
  <c r="B132" i="41" s="1"/>
  <c r="B132" i="42" s="1"/>
  <c r="B132" i="43" s="1"/>
  <c r="B132" i="44" s="1"/>
  <c r="B132" i="45" s="1"/>
  <c r="B132" i="46" s="1"/>
  <c r="B132" i="47" s="1"/>
  <c r="B132" i="48" s="1"/>
  <c r="A132" i="35"/>
  <c r="A132" i="36" s="1"/>
  <c r="A132" i="37" s="1"/>
  <c r="A132" i="38" s="1"/>
  <c r="A132" i="39" s="1"/>
  <c r="A132" i="40" s="1"/>
  <c r="A132" i="41" s="1"/>
  <c r="A132" i="42" s="1"/>
  <c r="A132" i="43" s="1"/>
  <c r="A132" i="44" s="1"/>
  <c r="A132" i="45" s="1"/>
  <c r="A132" i="46" s="1"/>
  <c r="A132" i="47" s="1"/>
  <c r="A132" i="48" s="1"/>
  <c r="B131" i="35"/>
  <c r="B131" i="36" s="1"/>
  <c r="B131" i="37" s="1"/>
  <c r="B131" i="38" s="1"/>
  <c r="B131" i="39" s="1"/>
  <c r="B131" i="40" s="1"/>
  <c r="B131" i="41" s="1"/>
  <c r="B131" i="42" s="1"/>
  <c r="B131" i="43" s="1"/>
  <c r="B131" i="44" s="1"/>
  <c r="B131" i="45" s="1"/>
  <c r="B131" i="46" s="1"/>
  <c r="B131" i="47" s="1"/>
  <c r="B131" i="48" s="1"/>
  <c r="A131" i="35"/>
  <c r="A131" i="36" s="1"/>
  <c r="A131" i="37" s="1"/>
  <c r="A131" i="38" s="1"/>
  <c r="A131" i="39" s="1"/>
  <c r="A131" i="40" s="1"/>
  <c r="A131" i="41" s="1"/>
  <c r="A131" i="42" s="1"/>
  <c r="A131" i="43" s="1"/>
  <c r="A131" i="44" s="1"/>
  <c r="A131" i="45" s="1"/>
  <c r="A131" i="46" s="1"/>
  <c r="A131" i="47" s="1"/>
  <c r="A131" i="48" s="1"/>
  <c r="B130" i="35"/>
  <c r="B130" i="36" s="1"/>
  <c r="B130" i="37" s="1"/>
  <c r="B130" i="38" s="1"/>
  <c r="B130" i="39" s="1"/>
  <c r="B130" i="40" s="1"/>
  <c r="B130" i="41" s="1"/>
  <c r="B130" i="42" s="1"/>
  <c r="B130" i="43" s="1"/>
  <c r="B130" i="44" s="1"/>
  <c r="B130" i="45" s="1"/>
  <c r="B130" i="46" s="1"/>
  <c r="B130" i="47" s="1"/>
  <c r="B130" i="48" s="1"/>
  <c r="B129" i="35"/>
  <c r="B129" i="36" s="1"/>
  <c r="B129" i="37" s="1"/>
  <c r="B129" i="38" s="1"/>
  <c r="B129" i="39" s="1"/>
  <c r="B129" i="40" s="1"/>
  <c r="B129" i="41" s="1"/>
  <c r="B129" i="42" s="1"/>
  <c r="B129" i="43" s="1"/>
  <c r="B129" i="44" s="1"/>
  <c r="B129" i="45" s="1"/>
  <c r="B129" i="46" s="1"/>
  <c r="B129" i="47" s="1"/>
  <c r="B129" i="48" s="1"/>
  <c r="B127" i="35"/>
  <c r="B127" i="36" s="1"/>
  <c r="B127" i="37" s="1"/>
  <c r="B127" i="38" s="1"/>
  <c r="B127" i="39" s="1"/>
  <c r="B127" i="40" s="1"/>
  <c r="B127" i="41" s="1"/>
  <c r="B127" i="42" s="1"/>
  <c r="B127" i="43" s="1"/>
  <c r="B127" i="44" s="1"/>
  <c r="B127" i="45" s="1"/>
  <c r="B127" i="46" s="1"/>
  <c r="B127" i="47" s="1"/>
  <c r="B127" i="48" s="1"/>
  <c r="A127" i="35"/>
  <c r="A127" i="36" s="1"/>
  <c r="A127" i="37" s="1"/>
  <c r="A127" i="38" s="1"/>
  <c r="A127" i="39" s="1"/>
  <c r="A127" i="40" s="1"/>
  <c r="A127" i="41" s="1"/>
  <c r="A127" i="42" s="1"/>
  <c r="A127" i="43" s="1"/>
  <c r="A127" i="44" s="1"/>
  <c r="A127" i="45" s="1"/>
  <c r="A127" i="46" s="1"/>
  <c r="A127" i="47" s="1"/>
  <c r="A127" i="48" s="1"/>
  <c r="B126" i="35"/>
  <c r="B126" i="36" s="1"/>
  <c r="B126" i="37" s="1"/>
  <c r="B126" i="38" s="1"/>
  <c r="B126" i="39" s="1"/>
  <c r="B126" i="40" s="1"/>
  <c r="B126" i="41" s="1"/>
  <c r="B126" i="42" s="1"/>
  <c r="B126" i="43" s="1"/>
  <c r="B126" i="44" s="1"/>
  <c r="B126" i="45" s="1"/>
  <c r="B126" i="46" s="1"/>
  <c r="B126" i="47" s="1"/>
  <c r="B126" i="48" s="1"/>
  <c r="A126" i="35"/>
  <c r="A126" i="36" s="1"/>
  <c r="A126" i="37" s="1"/>
  <c r="A126" i="38" s="1"/>
  <c r="A126" i="39" s="1"/>
  <c r="A126" i="40" s="1"/>
  <c r="A126" i="41" s="1"/>
  <c r="A126" i="42" s="1"/>
  <c r="A126" i="43" s="1"/>
  <c r="A126" i="44" s="1"/>
  <c r="A126" i="45" s="1"/>
  <c r="A126" i="46" s="1"/>
  <c r="A126" i="47" s="1"/>
  <c r="A126" i="48" s="1"/>
  <c r="B125" i="35"/>
  <c r="B125" i="36" s="1"/>
  <c r="B125" i="37" s="1"/>
  <c r="B125" i="38" s="1"/>
  <c r="B125" i="39" s="1"/>
  <c r="B125" i="40" s="1"/>
  <c r="B125" i="41" s="1"/>
  <c r="B125" i="42" s="1"/>
  <c r="B125" i="43" s="1"/>
  <c r="B125" i="44" s="1"/>
  <c r="B125" i="45" s="1"/>
  <c r="B125" i="46" s="1"/>
  <c r="B125" i="47" s="1"/>
  <c r="B125" i="48" s="1"/>
  <c r="B124" i="35"/>
  <c r="B124" i="36" s="1"/>
  <c r="B124" i="37" s="1"/>
  <c r="B124" i="38" s="1"/>
  <c r="B124" i="39" s="1"/>
  <c r="B124" i="40" s="1"/>
  <c r="B124" i="41" s="1"/>
  <c r="B124" i="42" s="1"/>
  <c r="B124" i="43" s="1"/>
  <c r="B124" i="44" s="1"/>
  <c r="B124" i="45" s="1"/>
  <c r="B124" i="46" s="1"/>
  <c r="B124" i="47" s="1"/>
  <c r="B124" i="48" s="1"/>
  <c r="B123" i="35"/>
  <c r="B123" i="36" s="1"/>
  <c r="B123" i="37" s="1"/>
  <c r="B123" i="38" s="1"/>
  <c r="B123" i="39" s="1"/>
  <c r="B123" i="40" s="1"/>
  <c r="B123" i="41" s="1"/>
  <c r="B123" i="42" s="1"/>
  <c r="B123" i="43" s="1"/>
  <c r="B123" i="44" s="1"/>
  <c r="B123" i="45" s="1"/>
  <c r="B123" i="46" s="1"/>
  <c r="B123" i="47" s="1"/>
  <c r="B123" i="48" s="1"/>
  <c r="A123" i="35"/>
  <c r="A123" i="36" s="1"/>
  <c r="A123" i="37" s="1"/>
  <c r="A123" i="38" s="1"/>
  <c r="A123" i="39" s="1"/>
  <c r="A123" i="40" s="1"/>
  <c r="A123" i="41" s="1"/>
  <c r="A123" i="42" s="1"/>
  <c r="A123" i="43" s="1"/>
  <c r="A123" i="44" s="1"/>
  <c r="A123" i="45" s="1"/>
  <c r="A123" i="46" s="1"/>
  <c r="A123" i="47" s="1"/>
  <c r="A123" i="48" s="1"/>
  <c r="B122" i="35"/>
  <c r="B122" i="36" s="1"/>
  <c r="B122" i="37" s="1"/>
  <c r="B122" i="38" s="1"/>
  <c r="B122" i="39" s="1"/>
  <c r="B122" i="40" s="1"/>
  <c r="B122" i="41" s="1"/>
  <c r="B122" i="42" s="1"/>
  <c r="B122" i="43" s="1"/>
  <c r="B122" i="44" s="1"/>
  <c r="B122" i="45" s="1"/>
  <c r="B122" i="46" s="1"/>
  <c r="B122" i="47" s="1"/>
  <c r="B122" i="48" s="1"/>
  <c r="A122" i="35"/>
  <c r="A122" i="36" s="1"/>
  <c r="A122" i="37" s="1"/>
  <c r="A122" i="38" s="1"/>
  <c r="A122" i="39" s="1"/>
  <c r="A122" i="40" s="1"/>
  <c r="A122" i="41" s="1"/>
  <c r="A122" i="42" s="1"/>
  <c r="A122" i="43" s="1"/>
  <c r="A122" i="44" s="1"/>
  <c r="A122" i="45" s="1"/>
  <c r="A122" i="46" s="1"/>
  <c r="A122" i="47" s="1"/>
  <c r="A122" i="48" s="1"/>
  <c r="B121" i="35"/>
  <c r="B121" i="36" s="1"/>
  <c r="B121" i="37" s="1"/>
  <c r="B121" i="38" s="1"/>
  <c r="B121" i="39" s="1"/>
  <c r="B121" i="40" s="1"/>
  <c r="B121" i="41" s="1"/>
  <c r="B121" i="42" s="1"/>
  <c r="B121" i="43" s="1"/>
  <c r="B121" i="44" s="1"/>
  <c r="B121" i="45" s="1"/>
  <c r="B121" i="46" s="1"/>
  <c r="B121" i="47" s="1"/>
  <c r="B121" i="48" s="1"/>
  <c r="B120" i="35"/>
  <c r="B120" i="36" s="1"/>
  <c r="B120" i="37" s="1"/>
  <c r="B120" i="38" s="1"/>
  <c r="B120" i="39" s="1"/>
  <c r="B120" i="40" s="1"/>
  <c r="B120" i="41" s="1"/>
  <c r="B120" i="42" s="1"/>
  <c r="B120" i="43" s="1"/>
  <c r="B120" i="44" s="1"/>
  <c r="B120" i="45" s="1"/>
  <c r="B120" i="46" s="1"/>
  <c r="B120" i="47" s="1"/>
  <c r="B120" i="48" s="1"/>
  <c r="B119" i="35"/>
  <c r="B119" i="36" s="1"/>
  <c r="B119" i="37" s="1"/>
  <c r="B119" i="38" s="1"/>
  <c r="B119" i="39" s="1"/>
  <c r="B119" i="40" s="1"/>
  <c r="B119" i="41" s="1"/>
  <c r="B119" i="42" s="1"/>
  <c r="B119" i="43" s="1"/>
  <c r="B119" i="44" s="1"/>
  <c r="B119" i="45" s="1"/>
  <c r="B119" i="46" s="1"/>
  <c r="B119" i="47" s="1"/>
  <c r="B119" i="48" s="1"/>
  <c r="A119" i="35"/>
  <c r="A119" i="36" s="1"/>
  <c r="A119" i="37" s="1"/>
  <c r="A119" i="38" s="1"/>
  <c r="A119" i="39" s="1"/>
  <c r="A119" i="40" s="1"/>
  <c r="A119" i="41" s="1"/>
  <c r="A119" i="42" s="1"/>
  <c r="A119" i="43" s="1"/>
  <c r="A119" i="44" s="1"/>
  <c r="A119" i="45" s="1"/>
  <c r="A119" i="46" s="1"/>
  <c r="A119" i="47" s="1"/>
  <c r="A119" i="48" s="1"/>
  <c r="B118" i="35"/>
  <c r="B118" i="36" s="1"/>
  <c r="B118" i="37" s="1"/>
  <c r="B118" i="38" s="1"/>
  <c r="B118" i="39" s="1"/>
  <c r="B118" i="40" s="1"/>
  <c r="B118" i="41" s="1"/>
  <c r="B118" i="42" s="1"/>
  <c r="B118" i="43" s="1"/>
  <c r="B118" i="44" s="1"/>
  <c r="B118" i="45" s="1"/>
  <c r="B118" i="46" s="1"/>
  <c r="B118" i="47" s="1"/>
  <c r="B118" i="48" s="1"/>
  <c r="A118" i="35"/>
  <c r="A118" i="36" s="1"/>
  <c r="A118" i="37" s="1"/>
  <c r="A118" i="38" s="1"/>
  <c r="A118" i="39" s="1"/>
  <c r="A118" i="40" s="1"/>
  <c r="A118" i="41" s="1"/>
  <c r="A118" i="42" s="1"/>
  <c r="A118" i="43" s="1"/>
  <c r="A118" i="44" s="1"/>
  <c r="A118" i="45" s="1"/>
  <c r="A118" i="46" s="1"/>
  <c r="A118" i="47" s="1"/>
  <c r="A118" i="48" s="1"/>
  <c r="A5" i="35"/>
  <c r="A2" i="35"/>
  <c r="A289" i="35"/>
  <c r="A289" i="36" s="1"/>
  <c r="A289" i="37" s="1"/>
  <c r="A289" i="38" s="1"/>
  <c r="A289" i="39" s="1"/>
  <c r="A289" i="40" s="1"/>
  <c r="A289" i="41" s="1"/>
  <c r="A289" i="42" s="1"/>
  <c r="A289" i="43" s="1"/>
  <c r="A289" i="44" s="1"/>
  <c r="A289" i="45" s="1"/>
  <c r="A289" i="46" s="1"/>
  <c r="A289" i="47" s="1"/>
  <c r="A289" i="48" s="1"/>
  <c r="A288" i="35"/>
  <c r="A288" i="36" s="1"/>
  <c r="A288" i="37" s="1"/>
  <c r="A288" i="38" s="1"/>
  <c r="A288" i="39" s="1"/>
  <c r="A288" i="40" s="1"/>
  <c r="A288" i="41" s="1"/>
  <c r="A288" i="42" s="1"/>
  <c r="A288" i="43" s="1"/>
  <c r="A288" i="44" s="1"/>
  <c r="A288" i="45" s="1"/>
  <c r="A288" i="46" s="1"/>
  <c r="A288" i="47" s="1"/>
  <c r="A288" i="48" s="1"/>
  <c r="A285" i="35"/>
  <c r="A285" i="36" s="1"/>
  <c r="A285" i="37" s="1"/>
  <c r="A285" i="38" s="1"/>
  <c r="A285" i="39" s="1"/>
  <c r="A285" i="40" s="1"/>
  <c r="A285" i="41" s="1"/>
  <c r="A285" i="42" s="1"/>
  <c r="A285" i="43" s="1"/>
  <c r="A285" i="44" s="1"/>
  <c r="A285" i="45" s="1"/>
  <c r="A285" i="46" s="1"/>
  <c r="A285" i="47" s="1"/>
  <c r="A285" i="48" s="1"/>
  <c r="A284" i="35"/>
  <c r="A284" i="36" s="1"/>
  <c r="A284" i="37" s="1"/>
  <c r="A284" i="38" s="1"/>
  <c r="A284" i="39" s="1"/>
  <c r="A284" i="40" s="1"/>
  <c r="A284" i="41" s="1"/>
  <c r="A284" i="42" s="1"/>
  <c r="A284" i="43" s="1"/>
  <c r="A284" i="44" s="1"/>
  <c r="A284" i="45" s="1"/>
  <c r="A284" i="46" s="1"/>
  <c r="A284" i="47" s="1"/>
  <c r="A284" i="48" s="1"/>
  <c r="A281" i="35"/>
  <c r="A281" i="36" s="1"/>
  <c r="A281" i="37" s="1"/>
  <c r="A281" i="38" s="1"/>
  <c r="A281" i="39" s="1"/>
  <c r="A281" i="40" s="1"/>
  <c r="A281" i="41" s="1"/>
  <c r="A281" i="42" s="1"/>
  <c r="A281" i="43" s="1"/>
  <c r="A281" i="44" s="1"/>
  <c r="A281" i="45" s="1"/>
  <c r="A281" i="46" s="1"/>
  <c r="A281" i="47" s="1"/>
  <c r="A281" i="48" s="1"/>
  <c r="A280" i="35"/>
  <c r="A280" i="36" s="1"/>
  <c r="A280" i="37" s="1"/>
  <c r="A280" i="38" s="1"/>
  <c r="A280" i="39" s="1"/>
  <c r="A280" i="40" s="1"/>
  <c r="A280" i="41" s="1"/>
  <c r="A280" i="42" s="1"/>
  <c r="A280" i="43" s="1"/>
  <c r="A280" i="44" s="1"/>
  <c r="A280" i="45" s="1"/>
  <c r="A280" i="46" s="1"/>
  <c r="A280" i="47" s="1"/>
  <c r="A280" i="48" s="1"/>
  <c r="A277" i="35"/>
  <c r="A277" i="36" s="1"/>
  <c r="A277" i="37" s="1"/>
  <c r="A277" i="38" s="1"/>
  <c r="A277" i="39" s="1"/>
  <c r="A277" i="40" s="1"/>
  <c r="A277" i="41" s="1"/>
  <c r="A277" i="42" s="1"/>
  <c r="A277" i="43" s="1"/>
  <c r="A277" i="44" s="1"/>
  <c r="A277" i="45" s="1"/>
  <c r="A277" i="46" s="1"/>
  <c r="A277" i="47" s="1"/>
  <c r="A277" i="48" s="1"/>
  <c r="A276" i="35"/>
  <c r="A276" i="36" s="1"/>
  <c r="A276" i="37" s="1"/>
  <c r="A276" i="38" s="1"/>
  <c r="A276" i="39" s="1"/>
  <c r="A276" i="40" s="1"/>
  <c r="A276" i="41" s="1"/>
  <c r="A276" i="42" s="1"/>
  <c r="A276" i="43" s="1"/>
  <c r="A276" i="44" s="1"/>
  <c r="A276" i="45" s="1"/>
  <c r="A276" i="46" s="1"/>
  <c r="A276" i="47" s="1"/>
  <c r="A276" i="48" s="1"/>
  <c r="A273" i="35"/>
  <c r="A273" i="36" s="1"/>
  <c r="A273" i="37" s="1"/>
  <c r="A273" i="38" s="1"/>
  <c r="A273" i="39" s="1"/>
  <c r="A273" i="40" s="1"/>
  <c r="A273" i="41" s="1"/>
  <c r="A273" i="42" s="1"/>
  <c r="A273" i="43" s="1"/>
  <c r="A273" i="44" s="1"/>
  <c r="A273" i="45" s="1"/>
  <c r="A273" i="46" s="1"/>
  <c r="A273" i="47" s="1"/>
  <c r="A273" i="48" s="1"/>
  <c r="A272" i="35"/>
  <c r="A272" i="36" s="1"/>
  <c r="A272" i="37" s="1"/>
  <c r="A272" i="38" s="1"/>
  <c r="A272" i="39" s="1"/>
  <c r="A272" i="40" s="1"/>
  <c r="A272" i="41" s="1"/>
  <c r="A272" i="42" s="1"/>
  <c r="A272" i="43" s="1"/>
  <c r="A272" i="44" s="1"/>
  <c r="A272" i="45" s="1"/>
  <c r="A272" i="46" s="1"/>
  <c r="A272" i="47" s="1"/>
  <c r="A272" i="48" s="1"/>
  <c r="A269" i="35"/>
  <c r="A269" i="36" s="1"/>
  <c r="A269" i="37" s="1"/>
  <c r="A269" i="38" s="1"/>
  <c r="A269" i="39" s="1"/>
  <c r="A269" i="40" s="1"/>
  <c r="A269" i="41" s="1"/>
  <c r="A269" i="42" s="1"/>
  <c r="A269" i="43" s="1"/>
  <c r="A269" i="44" s="1"/>
  <c r="A269" i="45" s="1"/>
  <c r="A269" i="46" s="1"/>
  <c r="A269" i="47" s="1"/>
  <c r="A269" i="48" s="1"/>
  <c r="A268" i="35"/>
  <c r="A268" i="36" s="1"/>
  <c r="A268" i="37" s="1"/>
  <c r="A268" i="38" s="1"/>
  <c r="A268" i="39" s="1"/>
  <c r="A268" i="40" s="1"/>
  <c r="A268" i="41" s="1"/>
  <c r="A268" i="42" s="1"/>
  <c r="A268" i="43" s="1"/>
  <c r="A268" i="44" s="1"/>
  <c r="A268" i="45" s="1"/>
  <c r="A268" i="46" s="1"/>
  <c r="A268" i="47" s="1"/>
  <c r="A268" i="48" s="1"/>
  <c r="A265" i="35"/>
  <c r="A265" i="36" s="1"/>
  <c r="A265" i="37" s="1"/>
  <c r="A265" i="38" s="1"/>
  <c r="A265" i="39" s="1"/>
  <c r="A265" i="40" s="1"/>
  <c r="A265" i="41" s="1"/>
  <c r="A265" i="42" s="1"/>
  <c r="A265" i="43" s="1"/>
  <c r="A265" i="44" s="1"/>
  <c r="A265" i="45" s="1"/>
  <c r="A265" i="46" s="1"/>
  <c r="A265" i="47" s="1"/>
  <c r="A265" i="48" s="1"/>
  <c r="A264" i="35"/>
  <c r="A264" i="36" s="1"/>
  <c r="A264" i="37" s="1"/>
  <c r="A264" i="38" s="1"/>
  <c r="A264" i="39" s="1"/>
  <c r="A264" i="40" s="1"/>
  <c r="A264" i="41" s="1"/>
  <c r="A264" i="42" s="1"/>
  <c r="A264" i="43" s="1"/>
  <c r="A264" i="44" s="1"/>
  <c r="A264" i="45" s="1"/>
  <c r="A264" i="46" s="1"/>
  <c r="A264" i="47" s="1"/>
  <c r="A264" i="48" s="1"/>
  <c r="A261" i="35"/>
  <c r="A261" i="36" s="1"/>
  <c r="A261" i="37" s="1"/>
  <c r="A261" i="38" s="1"/>
  <c r="A261" i="39" s="1"/>
  <c r="A261" i="40" s="1"/>
  <c r="A261" i="41" s="1"/>
  <c r="A261" i="42" s="1"/>
  <c r="A261" i="43" s="1"/>
  <c r="A261" i="44" s="1"/>
  <c r="A261" i="45" s="1"/>
  <c r="A261" i="46" s="1"/>
  <c r="A261" i="47" s="1"/>
  <c r="A261" i="48" s="1"/>
  <c r="A260" i="35"/>
  <c r="A260" i="36" s="1"/>
  <c r="A260" i="37" s="1"/>
  <c r="A260" i="38" s="1"/>
  <c r="A260" i="39" s="1"/>
  <c r="A260" i="40" s="1"/>
  <c r="A260" i="41" s="1"/>
  <c r="A260" i="42" s="1"/>
  <c r="A260" i="43" s="1"/>
  <c r="A260" i="44" s="1"/>
  <c r="A260" i="45" s="1"/>
  <c r="A260" i="46" s="1"/>
  <c r="A260" i="47" s="1"/>
  <c r="A260" i="48" s="1"/>
  <c r="A257" i="35"/>
  <c r="A257" i="36" s="1"/>
  <c r="A257" i="37" s="1"/>
  <c r="A257" i="38" s="1"/>
  <c r="A257" i="39" s="1"/>
  <c r="A257" i="40" s="1"/>
  <c r="A257" i="41" s="1"/>
  <c r="A257" i="42" s="1"/>
  <c r="A257" i="43" s="1"/>
  <c r="A257" i="44" s="1"/>
  <c r="A257" i="45" s="1"/>
  <c r="A257" i="46" s="1"/>
  <c r="A257" i="47" s="1"/>
  <c r="A257" i="48" s="1"/>
  <c r="A256" i="35"/>
  <c r="A256" i="36" s="1"/>
  <c r="A256" i="37" s="1"/>
  <c r="A256" i="38" s="1"/>
  <c r="A256" i="39" s="1"/>
  <c r="A256" i="40" s="1"/>
  <c r="A256" i="41" s="1"/>
  <c r="A256" i="42" s="1"/>
  <c r="A256" i="43" s="1"/>
  <c r="A256" i="44" s="1"/>
  <c r="A256" i="45" s="1"/>
  <c r="A256" i="46" s="1"/>
  <c r="A256" i="47" s="1"/>
  <c r="A256" i="48" s="1"/>
  <c r="A253" i="35"/>
  <c r="A253" i="36" s="1"/>
  <c r="A253" i="37" s="1"/>
  <c r="A253" i="38" s="1"/>
  <c r="A253" i="39" s="1"/>
  <c r="A253" i="40" s="1"/>
  <c r="A253" i="41" s="1"/>
  <c r="A253" i="42" s="1"/>
  <c r="A253" i="43" s="1"/>
  <c r="A253" i="44" s="1"/>
  <c r="A253" i="45" s="1"/>
  <c r="A253" i="46" s="1"/>
  <c r="A253" i="47" s="1"/>
  <c r="A253" i="48" s="1"/>
  <c r="A252" i="35"/>
  <c r="A252" i="36" s="1"/>
  <c r="A252" i="37" s="1"/>
  <c r="A252" i="38" s="1"/>
  <c r="A252" i="39" s="1"/>
  <c r="A252" i="40" s="1"/>
  <c r="A252" i="41" s="1"/>
  <c r="A252" i="42" s="1"/>
  <c r="A252" i="43" s="1"/>
  <c r="A252" i="44" s="1"/>
  <c r="A252" i="45" s="1"/>
  <c r="A252" i="46" s="1"/>
  <c r="A252" i="47" s="1"/>
  <c r="A252" i="48" s="1"/>
  <c r="A249" i="35"/>
  <c r="A249" i="36" s="1"/>
  <c r="A249" i="37" s="1"/>
  <c r="A249" i="38" s="1"/>
  <c r="A249" i="39" s="1"/>
  <c r="A249" i="40" s="1"/>
  <c r="A249" i="41" s="1"/>
  <c r="A249" i="42" s="1"/>
  <c r="A249" i="43" s="1"/>
  <c r="A249" i="44" s="1"/>
  <c r="A249" i="45" s="1"/>
  <c r="A249" i="46" s="1"/>
  <c r="A249" i="47" s="1"/>
  <c r="A249" i="48" s="1"/>
  <c r="A248" i="35"/>
  <c r="A248" i="36" s="1"/>
  <c r="A248" i="37" s="1"/>
  <c r="A248" i="38" s="1"/>
  <c r="A248" i="39" s="1"/>
  <c r="A248" i="40" s="1"/>
  <c r="A248" i="41" s="1"/>
  <c r="A248" i="42" s="1"/>
  <c r="A248" i="43" s="1"/>
  <c r="A248" i="44" s="1"/>
  <c r="A248" i="45" s="1"/>
  <c r="A248" i="46" s="1"/>
  <c r="A248" i="47" s="1"/>
  <c r="A248" i="48" s="1"/>
  <c r="A245" i="35"/>
  <c r="A245" i="36" s="1"/>
  <c r="A245" i="37" s="1"/>
  <c r="A245" i="38" s="1"/>
  <c r="A245" i="39" s="1"/>
  <c r="A245" i="40" s="1"/>
  <c r="A245" i="41" s="1"/>
  <c r="A245" i="42" s="1"/>
  <c r="A245" i="43" s="1"/>
  <c r="A245" i="44" s="1"/>
  <c r="A245" i="45" s="1"/>
  <c r="A245" i="46" s="1"/>
  <c r="A245" i="47" s="1"/>
  <c r="A245" i="48" s="1"/>
  <c r="A244" i="35"/>
  <c r="A244" i="36" s="1"/>
  <c r="A244" i="37" s="1"/>
  <c r="A244" i="38" s="1"/>
  <c r="A244" i="39" s="1"/>
  <c r="A244" i="40" s="1"/>
  <c r="A244" i="41" s="1"/>
  <c r="A244" i="42" s="1"/>
  <c r="A244" i="43" s="1"/>
  <c r="A244" i="44" s="1"/>
  <c r="A244" i="45" s="1"/>
  <c r="A244" i="46" s="1"/>
  <c r="A244" i="47" s="1"/>
  <c r="A244" i="48" s="1"/>
  <c r="A241" i="35"/>
  <c r="A241" i="36" s="1"/>
  <c r="A241" i="37" s="1"/>
  <c r="A241" i="38" s="1"/>
  <c r="A241" i="39" s="1"/>
  <c r="A241" i="40" s="1"/>
  <c r="A241" i="41" s="1"/>
  <c r="A241" i="42" s="1"/>
  <c r="A241" i="43" s="1"/>
  <c r="A241" i="44" s="1"/>
  <c r="A241" i="45" s="1"/>
  <c r="A241" i="46" s="1"/>
  <c r="A241" i="47" s="1"/>
  <c r="A241" i="48" s="1"/>
  <c r="A238" i="35"/>
  <c r="A238" i="36" s="1"/>
  <c r="A238" i="37" s="1"/>
  <c r="A238" i="38" s="1"/>
  <c r="A238" i="39" s="1"/>
  <c r="A238" i="40" s="1"/>
  <c r="A238" i="41" s="1"/>
  <c r="A238" i="42" s="1"/>
  <c r="A238" i="43" s="1"/>
  <c r="A238" i="44" s="1"/>
  <c r="A238" i="45" s="1"/>
  <c r="A238" i="46" s="1"/>
  <c r="A238" i="47" s="1"/>
  <c r="A238" i="48" s="1"/>
  <c r="A237" i="35"/>
  <c r="A237" i="36" s="1"/>
  <c r="A237" i="37" s="1"/>
  <c r="A237" i="38" s="1"/>
  <c r="A237" i="39" s="1"/>
  <c r="A237" i="40" s="1"/>
  <c r="A237" i="41" s="1"/>
  <c r="A237" i="42" s="1"/>
  <c r="A237" i="43" s="1"/>
  <c r="A237" i="44" s="1"/>
  <c r="A237" i="45" s="1"/>
  <c r="A237" i="46" s="1"/>
  <c r="A237" i="47" s="1"/>
  <c r="A237" i="48" s="1"/>
  <c r="A234" i="35"/>
  <c r="A234" i="36" s="1"/>
  <c r="A234" i="37" s="1"/>
  <c r="A234" i="38" s="1"/>
  <c r="A234" i="39" s="1"/>
  <c r="A234" i="40" s="1"/>
  <c r="A234" i="41" s="1"/>
  <c r="A234" i="42" s="1"/>
  <c r="A234" i="43" s="1"/>
  <c r="A234" i="44" s="1"/>
  <c r="A234" i="45" s="1"/>
  <c r="A234" i="46" s="1"/>
  <c r="A234" i="47" s="1"/>
  <c r="A234" i="48" s="1"/>
  <c r="A233" i="35"/>
  <c r="A233" i="36" s="1"/>
  <c r="A233" i="37" s="1"/>
  <c r="A233" i="38" s="1"/>
  <c r="A233" i="39" s="1"/>
  <c r="A233" i="40" s="1"/>
  <c r="A233" i="41" s="1"/>
  <c r="A233" i="42" s="1"/>
  <c r="A233" i="43" s="1"/>
  <c r="A233" i="44" s="1"/>
  <c r="A233" i="45" s="1"/>
  <c r="A233" i="46" s="1"/>
  <c r="A233" i="47" s="1"/>
  <c r="A233" i="48" s="1"/>
  <c r="A230" i="35"/>
  <c r="A230" i="36" s="1"/>
  <c r="A230" i="37" s="1"/>
  <c r="A230" i="38" s="1"/>
  <c r="A230" i="39" s="1"/>
  <c r="A230" i="40" s="1"/>
  <c r="A230" i="41" s="1"/>
  <c r="A230" i="42" s="1"/>
  <c r="A230" i="43" s="1"/>
  <c r="A230" i="44" s="1"/>
  <c r="A230" i="45" s="1"/>
  <c r="A230" i="46" s="1"/>
  <c r="A230" i="47" s="1"/>
  <c r="A230" i="48" s="1"/>
  <c r="A229" i="35"/>
  <c r="A229" i="36" s="1"/>
  <c r="A229" i="37" s="1"/>
  <c r="A229" i="38" s="1"/>
  <c r="A229" i="39" s="1"/>
  <c r="A229" i="40" s="1"/>
  <c r="A229" i="41" s="1"/>
  <c r="A229" i="42" s="1"/>
  <c r="A229" i="43" s="1"/>
  <c r="A229" i="44" s="1"/>
  <c r="A229" i="45" s="1"/>
  <c r="A229" i="46" s="1"/>
  <c r="A229" i="47" s="1"/>
  <c r="A229" i="48" s="1"/>
  <c r="A226" i="35"/>
  <c r="A226" i="36" s="1"/>
  <c r="A226" i="37" s="1"/>
  <c r="A226" i="38" s="1"/>
  <c r="A226" i="39" s="1"/>
  <c r="A226" i="40" s="1"/>
  <c r="A226" i="41" s="1"/>
  <c r="A226" i="42" s="1"/>
  <c r="A226" i="43" s="1"/>
  <c r="A226" i="44" s="1"/>
  <c r="A226" i="45" s="1"/>
  <c r="A226" i="46" s="1"/>
  <c r="A226" i="47" s="1"/>
  <c r="A226" i="48" s="1"/>
  <c r="A225" i="35"/>
  <c r="A225" i="36" s="1"/>
  <c r="A225" i="37" s="1"/>
  <c r="A225" i="38" s="1"/>
  <c r="A225" i="39" s="1"/>
  <c r="A225" i="40" s="1"/>
  <c r="A225" i="41" s="1"/>
  <c r="A225" i="42" s="1"/>
  <c r="A225" i="43" s="1"/>
  <c r="A225" i="44" s="1"/>
  <c r="A225" i="45" s="1"/>
  <c r="A225" i="46" s="1"/>
  <c r="A225" i="47" s="1"/>
  <c r="A225" i="48" s="1"/>
  <c r="A222" i="35"/>
  <c r="A222" i="36" s="1"/>
  <c r="A222" i="37" s="1"/>
  <c r="A222" i="38" s="1"/>
  <c r="A222" i="39" s="1"/>
  <c r="A222" i="40" s="1"/>
  <c r="A222" i="41" s="1"/>
  <c r="A222" i="42" s="1"/>
  <c r="A222" i="43" s="1"/>
  <c r="A222" i="44" s="1"/>
  <c r="A222" i="45" s="1"/>
  <c r="A222" i="46" s="1"/>
  <c r="A222" i="47" s="1"/>
  <c r="A222" i="48" s="1"/>
  <c r="A221" i="35"/>
  <c r="A221" i="36" s="1"/>
  <c r="A221" i="37" s="1"/>
  <c r="A221" i="38" s="1"/>
  <c r="A221" i="39" s="1"/>
  <c r="A221" i="40" s="1"/>
  <c r="A221" i="41" s="1"/>
  <c r="A221" i="42" s="1"/>
  <c r="A221" i="43" s="1"/>
  <c r="A221" i="44" s="1"/>
  <c r="A221" i="45" s="1"/>
  <c r="A221" i="46" s="1"/>
  <c r="A221" i="47" s="1"/>
  <c r="A221" i="48" s="1"/>
  <c r="A218" i="35"/>
  <c r="A218" i="36" s="1"/>
  <c r="A218" i="37" s="1"/>
  <c r="A218" i="38" s="1"/>
  <c r="A218" i="39" s="1"/>
  <c r="A218" i="40" s="1"/>
  <c r="A218" i="41" s="1"/>
  <c r="A218" i="42" s="1"/>
  <c r="A218" i="43" s="1"/>
  <c r="A218" i="44" s="1"/>
  <c r="A218" i="45" s="1"/>
  <c r="A218" i="46" s="1"/>
  <c r="A218" i="47" s="1"/>
  <c r="A218" i="48" s="1"/>
  <c r="A215" i="35"/>
  <c r="A215" i="36" s="1"/>
  <c r="A215" i="37" s="1"/>
  <c r="A215" i="38" s="1"/>
  <c r="A215" i="39" s="1"/>
  <c r="A215" i="40" s="1"/>
  <c r="A215" i="41" s="1"/>
  <c r="A215" i="42" s="1"/>
  <c r="A215" i="43" s="1"/>
  <c r="A215" i="44" s="1"/>
  <c r="A215" i="45" s="1"/>
  <c r="A215" i="46" s="1"/>
  <c r="A215" i="47" s="1"/>
  <c r="A215" i="48" s="1"/>
  <c r="A214" i="35"/>
  <c r="A214" i="36" s="1"/>
  <c r="A214" i="37" s="1"/>
  <c r="A214" i="38" s="1"/>
  <c r="A214" i="39" s="1"/>
  <c r="A214" i="40" s="1"/>
  <c r="A214" i="41" s="1"/>
  <c r="A214" i="42" s="1"/>
  <c r="A214" i="43" s="1"/>
  <c r="A214" i="44" s="1"/>
  <c r="A214" i="45" s="1"/>
  <c r="A214" i="46" s="1"/>
  <c r="A214" i="47" s="1"/>
  <c r="A214" i="48" s="1"/>
  <c r="A211" i="35"/>
  <c r="A211" i="36" s="1"/>
  <c r="A211" i="37" s="1"/>
  <c r="A211" i="38" s="1"/>
  <c r="A211" i="39" s="1"/>
  <c r="A211" i="40" s="1"/>
  <c r="A211" i="41" s="1"/>
  <c r="A211" i="42" s="1"/>
  <c r="A211" i="43" s="1"/>
  <c r="A211" i="44" s="1"/>
  <c r="A211" i="45" s="1"/>
  <c r="A211" i="46" s="1"/>
  <c r="A211" i="47" s="1"/>
  <c r="A211" i="48" s="1"/>
  <c r="A210" i="35"/>
  <c r="A210" i="36" s="1"/>
  <c r="A210" i="37" s="1"/>
  <c r="A210" i="38" s="1"/>
  <c r="A210" i="39" s="1"/>
  <c r="A210" i="40" s="1"/>
  <c r="A210" i="41" s="1"/>
  <c r="A210" i="42" s="1"/>
  <c r="A210" i="43" s="1"/>
  <c r="A210" i="44" s="1"/>
  <c r="A210" i="45" s="1"/>
  <c r="A210" i="46" s="1"/>
  <c r="A210" i="47" s="1"/>
  <c r="A210" i="48" s="1"/>
  <c r="A207" i="35"/>
  <c r="A207" i="36" s="1"/>
  <c r="A207" i="37" s="1"/>
  <c r="A207" i="38" s="1"/>
  <c r="A207" i="39" s="1"/>
  <c r="A207" i="40" s="1"/>
  <c r="A207" i="41" s="1"/>
  <c r="A207" i="42" s="1"/>
  <c r="A207" i="43" s="1"/>
  <c r="A207" i="44" s="1"/>
  <c r="A207" i="45" s="1"/>
  <c r="A207" i="46" s="1"/>
  <c r="A207" i="47" s="1"/>
  <c r="A207" i="48" s="1"/>
  <c r="A206" i="35"/>
  <c r="A206" i="36" s="1"/>
  <c r="A206" i="37" s="1"/>
  <c r="A206" i="38" s="1"/>
  <c r="A206" i="39" s="1"/>
  <c r="A206" i="40" s="1"/>
  <c r="A206" i="41" s="1"/>
  <c r="A206" i="42" s="1"/>
  <c r="A206" i="43" s="1"/>
  <c r="A206" i="44" s="1"/>
  <c r="A206" i="45" s="1"/>
  <c r="A206" i="46" s="1"/>
  <c r="A206" i="47" s="1"/>
  <c r="A206" i="48" s="1"/>
  <c r="A203" i="35"/>
  <c r="A203" i="36" s="1"/>
  <c r="A203" i="37" s="1"/>
  <c r="A203" i="38" s="1"/>
  <c r="A203" i="39" s="1"/>
  <c r="A203" i="40" s="1"/>
  <c r="A203" i="41" s="1"/>
  <c r="A203" i="42" s="1"/>
  <c r="A203" i="43" s="1"/>
  <c r="A203" i="44" s="1"/>
  <c r="A203" i="45" s="1"/>
  <c r="A203" i="46" s="1"/>
  <c r="A203" i="47" s="1"/>
  <c r="A203" i="48" s="1"/>
  <c r="A202" i="35"/>
  <c r="A202" i="36" s="1"/>
  <c r="A202" i="37" s="1"/>
  <c r="A202" i="38" s="1"/>
  <c r="A202" i="39" s="1"/>
  <c r="A202" i="40" s="1"/>
  <c r="A202" i="41" s="1"/>
  <c r="A202" i="42" s="1"/>
  <c r="A202" i="43" s="1"/>
  <c r="A202" i="44" s="1"/>
  <c r="A202" i="45" s="1"/>
  <c r="A202" i="46" s="1"/>
  <c r="A202" i="47" s="1"/>
  <c r="A202" i="48" s="1"/>
  <c r="A199" i="35"/>
  <c r="A199" i="36" s="1"/>
  <c r="A199" i="37" s="1"/>
  <c r="A199" i="38" s="1"/>
  <c r="A199" i="39" s="1"/>
  <c r="A199" i="40" s="1"/>
  <c r="A199" i="41" s="1"/>
  <c r="A199" i="42" s="1"/>
  <c r="A199" i="43" s="1"/>
  <c r="A199" i="44" s="1"/>
  <c r="A199" i="45" s="1"/>
  <c r="A199" i="46" s="1"/>
  <c r="A199" i="47" s="1"/>
  <c r="A199" i="48" s="1"/>
  <c r="A198" i="35"/>
  <c r="A198" i="36" s="1"/>
  <c r="A198" i="37" s="1"/>
  <c r="A198" i="38" s="1"/>
  <c r="A198" i="39" s="1"/>
  <c r="A198" i="40" s="1"/>
  <c r="A198" i="41" s="1"/>
  <c r="A198" i="42" s="1"/>
  <c r="A198" i="43" s="1"/>
  <c r="A198" i="44" s="1"/>
  <c r="A198" i="45" s="1"/>
  <c r="A198" i="46" s="1"/>
  <c r="A198" i="47" s="1"/>
  <c r="A198" i="48" s="1"/>
  <c r="A195" i="35"/>
  <c r="A195" i="36" s="1"/>
  <c r="A195" i="37" s="1"/>
  <c r="A195" i="38" s="1"/>
  <c r="A195" i="39" s="1"/>
  <c r="A195" i="40" s="1"/>
  <c r="A195" i="41" s="1"/>
  <c r="A195" i="42" s="1"/>
  <c r="A195" i="43" s="1"/>
  <c r="A195" i="44" s="1"/>
  <c r="A195" i="45" s="1"/>
  <c r="A195" i="46" s="1"/>
  <c r="A195" i="47" s="1"/>
  <c r="A195" i="48" s="1"/>
  <c r="A194" i="35"/>
  <c r="A194" i="36" s="1"/>
  <c r="A194" i="37" s="1"/>
  <c r="A194" i="38" s="1"/>
  <c r="A194" i="39" s="1"/>
  <c r="A194" i="40" s="1"/>
  <c r="A194" i="41" s="1"/>
  <c r="A194" i="42" s="1"/>
  <c r="A194" i="43" s="1"/>
  <c r="A194" i="44" s="1"/>
  <c r="A194" i="45" s="1"/>
  <c r="A194" i="46" s="1"/>
  <c r="A194" i="47" s="1"/>
  <c r="A194" i="48" s="1"/>
  <c r="A190" i="35"/>
  <c r="A190" i="36" s="1"/>
  <c r="A190" i="37" s="1"/>
  <c r="A190" i="38" s="1"/>
  <c r="A190" i="39" s="1"/>
  <c r="A190" i="40" s="1"/>
  <c r="A190" i="41" s="1"/>
  <c r="A190" i="42" s="1"/>
  <c r="A190" i="43" s="1"/>
  <c r="A190" i="44" s="1"/>
  <c r="A190" i="45" s="1"/>
  <c r="A190" i="46" s="1"/>
  <c r="A190" i="47" s="1"/>
  <c r="A190" i="48" s="1"/>
  <c r="A189" i="35"/>
  <c r="A189" i="36" s="1"/>
  <c r="A189" i="37" s="1"/>
  <c r="A189" i="38" s="1"/>
  <c r="A189" i="39" s="1"/>
  <c r="A189" i="40" s="1"/>
  <c r="A189" i="41" s="1"/>
  <c r="A189" i="42" s="1"/>
  <c r="A189" i="43" s="1"/>
  <c r="A189" i="44" s="1"/>
  <c r="A189" i="45" s="1"/>
  <c r="A189" i="46" s="1"/>
  <c r="A189" i="47" s="1"/>
  <c r="A189" i="48" s="1"/>
  <c r="A186" i="35"/>
  <c r="A186" i="36" s="1"/>
  <c r="A186" i="37" s="1"/>
  <c r="A186" i="38" s="1"/>
  <c r="A186" i="39" s="1"/>
  <c r="A186" i="40" s="1"/>
  <c r="A186" i="41" s="1"/>
  <c r="A186" i="42" s="1"/>
  <c r="A186" i="43" s="1"/>
  <c r="A186" i="44" s="1"/>
  <c r="A186" i="45" s="1"/>
  <c r="A186" i="46" s="1"/>
  <c r="A186" i="47" s="1"/>
  <c r="A186" i="48" s="1"/>
  <c r="A185" i="35"/>
  <c r="A185" i="36" s="1"/>
  <c r="A185" i="37" s="1"/>
  <c r="A185" i="38" s="1"/>
  <c r="A185" i="39" s="1"/>
  <c r="A185" i="40" s="1"/>
  <c r="A185" i="41" s="1"/>
  <c r="A185" i="42" s="1"/>
  <c r="A185" i="43" s="1"/>
  <c r="A185" i="44" s="1"/>
  <c r="A185" i="45" s="1"/>
  <c r="A185" i="46" s="1"/>
  <c r="A185" i="47" s="1"/>
  <c r="A185" i="48" s="1"/>
  <c r="A182" i="35"/>
  <c r="A182" i="36" s="1"/>
  <c r="A182" i="37" s="1"/>
  <c r="A182" i="38" s="1"/>
  <c r="A182" i="39" s="1"/>
  <c r="A182" i="40" s="1"/>
  <c r="A182" i="41" s="1"/>
  <c r="A182" i="42" s="1"/>
  <c r="A182" i="43" s="1"/>
  <c r="A182" i="44" s="1"/>
  <c r="A182" i="45" s="1"/>
  <c r="A182" i="46" s="1"/>
  <c r="A182" i="47" s="1"/>
  <c r="A182" i="48" s="1"/>
  <c r="A181" i="35"/>
  <c r="A181" i="36" s="1"/>
  <c r="A181" i="37" s="1"/>
  <c r="A181" i="38" s="1"/>
  <c r="A181" i="39" s="1"/>
  <c r="A181" i="40" s="1"/>
  <c r="A181" i="41" s="1"/>
  <c r="A181" i="42" s="1"/>
  <c r="A181" i="43" s="1"/>
  <c r="A181" i="44" s="1"/>
  <c r="A181" i="45" s="1"/>
  <c r="A181" i="46" s="1"/>
  <c r="A181" i="47" s="1"/>
  <c r="A181" i="48" s="1"/>
  <c r="A178" i="35"/>
  <c r="A178" i="36" s="1"/>
  <c r="A178" i="37" s="1"/>
  <c r="A178" i="38" s="1"/>
  <c r="A178" i="39" s="1"/>
  <c r="A178" i="40" s="1"/>
  <c r="A178" i="41" s="1"/>
  <c r="A178" i="42" s="1"/>
  <c r="A178" i="43" s="1"/>
  <c r="A178" i="44" s="1"/>
  <c r="A178" i="45" s="1"/>
  <c r="A178" i="46" s="1"/>
  <c r="A178" i="47" s="1"/>
  <c r="A178" i="48" s="1"/>
  <c r="A177" i="35"/>
  <c r="A177" i="36" s="1"/>
  <c r="A177" i="37" s="1"/>
  <c r="A177" i="38" s="1"/>
  <c r="A177" i="39" s="1"/>
  <c r="A177" i="40" s="1"/>
  <c r="A177" i="41" s="1"/>
  <c r="A177" i="42" s="1"/>
  <c r="A177" i="43" s="1"/>
  <c r="A177" i="44" s="1"/>
  <c r="A177" i="45" s="1"/>
  <c r="A177" i="46" s="1"/>
  <c r="A177" i="47" s="1"/>
  <c r="A177" i="48" s="1"/>
  <c r="A174" i="35"/>
  <c r="A174" i="36" s="1"/>
  <c r="A174" i="37" s="1"/>
  <c r="A174" i="38" s="1"/>
  <c r="A174" i="39" s="1"/>
  <c r="A174" i="40" s="1"/>
  <c r="A174" i="41" s="1"/>
  <c r="A174" i="42" s="1"/>
  <c r="A174" i="43" s="1"/>
  <c r="A174" i="44" s="1"/>
  <c r="A174" i="45" s="1"/>
  <c r="A174" i="46" s="1"/>
  <c r="A174" i="47" s="1"/>
  <c r="A174" i="48" s="1"/>
  <c r="A173" i="35"/>
  <c r="A173" i="36" s="1"/>
  <c r="A173" i="37" s="1"/>
  <c r="A173" i="38" s="1"/>
  <c r="A173" i="39" s="1"/>
  <c r="A173" i="40" s="1"/>
  <c r="A173" i="41" s="1"/>
  <c r="A173" i="42" s="1"/>
  <c r="A173" i="43" s="1"/>
  <c r="A173" i="44" s="1"/>
  <c r="A173" i="45" s="1"/>
  <c r="A173" i="46" s="1"/>
  <c r="A173" i="47" s="1"/>
  <c r="A173" i="48" s="1"/>
  <c r="A170" i="35"/>
  <c r="A170" i="36" s="1"/>
  <c r="A170" i="37" s="1"/>
  <c r="A170" i="38" s="1"/>
  <c r="A170" i="39" s="1"/>
  <c r="A170" i="40" s="1"/>
  <c r="A170" i="41" s="1"/>
  <c r="A170" i="42" s="1"/>
  <c r="A170" i="43" s="1"/>
  <c r="A170" i="44" s="1"/>
  <c r="A170" i="45" s="1"/>
  <c r="A170" i="46" s="1"/>
  <c r="A170" i="47" s="1"/>
  <c r="A170" i="48" s="1"/>
  <c r="A169" i="35"/>
  <c r="A169" i="36" s="1"/>
  <c r="A169" i="37" s="1"/>
  <c r="A169" i="38" s="1"/>
  <c r="A169" i="39" s="1"/>
  <c r="A169" i="40" s="1"/>
  <c r="A169" i="41" s="1"/>
  <c r="A169" i="42" s="1"/>
  <c r="A169" i="43" s="1"/>
  <c r="A169" i="44" s="1"/>
  <c r="A169" i="45" s="1"/>
  <c r="A169" i="46" s="1"/>
  <c r="A169" i="47" s="1"/>
  <c r="A169" i="48" s="1"/>
  <c r="A166" i="35"/>
  <c r="A166" i="36" s="1"/>
  <c r="A166" i="37" s="1"/>
  <c r="A166" i="38" s="1"/>
  <c r="A166" i="39" s="1"/>
  <c r="A166" i="40" s="1"/>
  <c r="A166" i="41" s="1"/>
  <c r="A166" i="42" s="1"/>
  <c r="A166" i="43" s="1"/>
  <c r="A166" i="44" s="1"/>
  <c r="A166" i="45" s="1"/>
  <c r="A166" i="46" s="1"/>
  <c r="A166" i="47" s="1"/>
  <c r="A166" i="48" s="1"/>
  <c r="A165" i="35"/>
  <c r="A165" i="36" s="1"/>
  <c r="A165" i="37" s="1"/>
  <c r="A165" i="38" s="1"/>
  <c r="A165" i="39" s="1"/>
  <c r="A165" i="40" s="1"/>
  <c r="A165" i="41" s="1"/>
  <c r="A165" i="42" s="1"/>
  <c r="A165" i="43" s="1"/>
  <c r="A165" i="44" s="1"/>
  <c r="A165" i="45" s="1"/>
  <c r="A165" i="46" s="1"/>
  <c r="A165" i="47" s="1"/>
  <c r="A165" i="48" s="1"/>
  <c r="A162" i="35"/>
  <c r="A162" i="36" s="1"/>
  <c r="A162" i="37" s="1"/>
  <c r="A162" i="38" s="1"/>
  <c r="A162" i="39" s="1"/>
  <c r="A162" i="40" s="1"/>
  <c r="A162" i="41" s="1"/>
  <c r="A162" i="42" s="1"/>
  <c r="A162" i="43" s="1"/>
  <c r="A162" i="44" s="1"/>
  <c r="A162" i="45" s="1"/>
  <c r="A162" i="46" s="1"/>
  <c r="A162" i="47" s="1"/>
  <c r="A162" i="48" s="1"/>
  <c r="A161" i="35"/>
  <c r="A161" i="36" s="1"/>
  <c r="A161" i="37" s="1"/>
  <c r="A161" i="38" s="1"/>
  <c r="A161" i="39" s="1"/>
  <c r="A161" i="40" s="1"/>
  <c r="A161" i="41" s="1"/>
  <c r="A161" i="42" s="1"/>
  <c r="A161" i="43" s="1"/>
  <c r="A161" i="44" s="1"/>
  <c r="A161" i="45" s="1"/>
  <c r="A161" i="46" s="1"/>
  <c r="A161" i="47" s="1"/>
  <c r="A161" i="48" s="1"/>
  <c r="A158" i="35"/>
  <c r="A158" i="36" s="1"/>
  <c r="A158" i="37" s="1"/>
  <c r="A158" i="38" s="1"/>
  <c r="A158" i="39" s="1"/>
  <c r="A158" i="40" s="1"/>
  <c r="A158" i="41" s="1"/>
  <c r="A158" i="42" s="1"/>
  <c r="A158" i="43" s="1"/>
  <c r="A158" i="44" s="1"/>
  <c r="A158" i="45" s="1"/>
  <c r="A158" i="46" s="1"/>
  <c r="A158" i="47" s="1"/>
  <c r="A158" i="48" s="1"/>
  <c r="A157" i="35"/>
  <c r="A157" i="36" s="1"/>
  <c r="A157" i="37" s="1"/>
  <c r="A157" i="38" s="1"/>
  <c r="A157" i="39" s="1"/>
  <c r="A157" i="40" s="1"/>
  <c r="A157" i="41" s="1"/>
  <c r="A157" i="42" s="1"/>
  <c r="A157" i="43" s="1"/>
  <c r="A157" i="44" s="1"/>
  <c r="A157" i="45" s="1"/>
  <c r="A157" i="46" s="1"/>
  <c r="A157" i="47" s="1"/>
  <c r="A157" i="48" s="1"/>
  <c r="A154" i="35"/>
  <c r="A154" i="36" s="1"/>
  <c r="A154" i="37" s="1"/>
  <c r="A154" i="38" s="1"/>
  <c r="A154" i="39" s="1"/>
  <c r="A154" i="40" s="1"/>
  <c r="A154" i="41" s="1"/>
  <c r="A154" i="42" s="1"/>
  <c r="A154" i="43" s="1"/>
  <c r="A154" i="44" s="1"/>
  <c r="A154" i="45" s="1"/>
  <c r="A154" i="46" s="1"/>
  <c r="A154" i="47" s="1"/>
  <c r="A154" i="48" s="1"/>
  <c r="A153" i="35"/>
  <c r="A153" i="36" s="1"/>
  <c r="A153" i="37" s="1"/>
  <c r="A153" i="38" s="1"/>
  <c r="A153" i="39" s="1"/>
  <c r="A153" i="40" s="1"/>
  <c r="A153" i="41" s="1"/>
  <c r="A153" i="42" s="1"/>
  <c r="A153" i="43" s="1"/>
  <c r="A153" i="44" s="1"/>
  <c r="A153" i="45" s="1"/>
  <c r="A153" i="46" s="1"/>
  <c r="A153" i="47" s="1"/>
  <c r="A153" i="48" s="1"/>
  <c r="A150" i="35"/>
  <c r="A150" i="36" s="1"/>
  <c r="A150" i="37" s="1"/>
  <c r="A150" i="38" s="1"/>
  <c r="A150" i="39" s="1"/>
  <c r="A150" i="40" s="1"/>
  <c r="A150" i="41" s="1"/>
  <c r="A150" i="42" s="1"/>
  <c r="A150" i="43" s="1"/>
  <c r="A150" i="44" s="1"/>
  <c r="A150" i="45" s="1"/>
  <c r="A150" i="46" s="1"/>
  <c r="A150" i="47" s="1"/>
  <c r="A150" i="48" s="1"/>
  <c r="A149" i="35"/>
  <c r="A149" i="36" s="1"/>
  <c r="A149" i="37" s="1"/>
  <c r="A149" i="38" s="1"/>
  <c r="A149" i="39" s="1"/>
  <c r="A149" i="40" s="1"/>
  <c r="A149" i="41" s="1"/>
  <c r="A149" i="42" s="1"/>
  <c r="A149" i="43" s="1"/>
  <c r="A149" i="44" s="1"/>
  <c r="A149" i="45" s="1"/>
  <c r="A149" i="46" s="1"/>
  <c r="A149" i="47" s="1"/>
  <c r="A149" i="48" s="1"/>
  <c r="A146" i="35"/>
  <c r="A146" i="36" s="1"/>
  <c r="A146" i="37" s="1"/>
  <c r="A146" i="38" s="1"/>
  <c r="A146" i="39" s="1"/>
  <c r="A146" i="40" s="1"/>
  <c r="A146" i="41" s="1"/>
  <c r="A146" i="42" s="1"/>
  <c r="A146" i="43" s="1"/>
  <c r="A146" i="44" s="1"/>
  <c r="A146" i="45" s="1"/>
  <c r="A146" i="46" s="1"/>
  <c r="A146" i="47" s="1"/>
  <c r="A146" i="48" s="1"/>
  <c r="A145" i="35"/>
  <c r="A145" i="36" s="1"/>
  <c r="A145" i="37" s="1"/>
  <c r="A145" i="38" s="1"/>
  <c r="A145" i="39" s="1"/>
  <c r="A145" i="40" s="1"/>
  <c r="A145" i="41" s="1"/>
  <c r="A145" i="42" s="1"/>
  <c r="A145" i="43" s="1"/>
  <c r="A145" i="44" s="1"/>
  <c r="A145" i="45" s="1"/>
  <c r="A145" i="46" s="1"/>
  <c r="A145" i="47" s="1"/>
  <c r="A145" i="48" s="1"/>
  <c r="A142" i="35"/>
  <c r="A142" i="36" s="1"/>
  <c r="A142" i="37" s="1"/>
  <c r="A142" i="38" s="1"/>
  <c r="A142" i="39" s="1"/>
  <c r="A142" i="40" s="1"/>
  <c r="A142" i="41" s="1"/>
  <c r="A142" i="42" s="1"/>
  <c r="A142" i="43" s="1"/>
  <c r="A142" i="44" s="1"/>
  <c r="A142" i="45" s="1"/>
  <c r="A142" i="46" s="1"/>
  <c r="A142" i="47" s="1"/>
  <c r="A142" i="48" s="1"/>
  <c r="A141" i="35"/>
  <c r="A141" i="36" s="1"/>
  <c r="A141" i="37" s="1"/>
  <c r="A141" i="38" s="1"/>
  <c r="A141" i="39" s="1"/>
  <c r="A141" i="40" s="1"/>
  <c r="A141" i="41" s="1"/>
  <c r="A141" i="42" s="1"/>
  <c r="A141" i="43" s="1"/>
  <c r="A141" i="44" s="1"/>
  <c r="A141" i="45" s="1"/>
  <c r="A141" i="46" s="1"/>
  <c r="A141" i="47" s="1"/>
  <c r="A141" i="48" s="1"/>
  <c r="A138" i="35"/>
  <c r="A138" i="36" s="1"/>
  <c r="A138" i="37" s="1"/>
  <c r="A138" i="38" s="1"/>
  <c r="A138" i="39" s="1"/>
  <c r="A138" i="40" s="1"/>
  <c r="A138" i="41" s="1"/>
  <c r="A138" i="42" s="1"/>
  <c r="A138" i="43" s="1"/>
  <c r="A138" i="44" s="1"/>
  <c r="A138" i="45" s="1"/>
  <c r="A138" i="46" s="1"/>
  <c r="A138" i="47" s="1"/>
  <c r="A138" i="48" s="1"/>
  <c r="A137" i="35"/>
  <c r="A137" i="36" s="1"/>
  <c r="A137" i="37" s="1"/>
  <c r="A137" i="38" s="1"/>
  <c r="A137" i="39" s="1"/>
  <c r="A137" i="40" s="1"/>
  <c r="A137" i="41" s="1"/>
  <c r="A137" i="42" s="1"/>
  <c r="A137" i="43" s="1"/>
  <c r="A137" i="44" s="1"/>
  <c r="A137" i="45" s="1"/>
  <c r="A137" i="46" s="1"/>
  <c r="A137" i="47" s="1"/>
  <c r="A137" i="48" s="1"/>
  <c r="A134" i="35"/>
  <c r="A134" i="36" s="1"/>
  <c r="A134" i="37" s="1"/>
  <c r="A134" i="38" s="1"/>
  <c r="A134" i="39" s="1"/>
  <c r="A134" i="40" s="1"/>
  <c r="A134" i="41" s="1"/>
  <c r="A134" i="42" s="1"/>
  <c r="A134" i="43" s="1"/>
  <c r="A134" i="44" s="1"/>
  <c r="A134" i="45" s="1"/>
  <c r="A134" i="46" s="1"/>
  <c r="A134" i="47" s="1"/>
  <c r="A134" i="48" s="1"/>
  <c r="A133" i="35"/>
  <c r="A133" i="36" s="1"/>
  <c r="A133" i="37" s="1"/>
  <c r="A133" i="38" s="1"/>
  <c r="A133" i="39" s="1"/>
  <c r="A133" i="40" s="1"/>
  <c r="A133" i="41" s="1"/>
  <c r="A133" i="42" s="1"/>
  <c r="A133" i="43" s="1"/>
  <c r="A133" i="44" s="1"/>
  <c r="A133" i="45" s="1"/>
  <c r="A133" i="46" s="1"/>
  <c r="A133" i="47" s="1"/>
  <c r="A133" i="48" s="1"/>
  <c r="A130" i="35"/>
  <c r="A130" i="36" s="1"/>
  <c r="A130" i="37" s="1"/>
  <c r="A130" i="38" s="1"/>
  <c r="A130" i="39" s="1"/>
  <c r="A130" i="40" s="1"/>
  <c r="A130" i="41" s="1"/>
  <c r="A130" i="42" s="1"/>
  <c r="A130" i="43" s="1"/>
  <c r="A130" i="44" s="1"/>
  <c r="A130" i="45" s="1"/>
  <c r="A130" i="46" s="1"/>
  <c r="A130" i="47" s="1"/>
  <c r="A130" i="48" s="1"/>
  <c r="A129" i="35"/>
  <c r="A129" i="36" s="1"/>
  <c r="A129" i="37" s="1"/>
  <c r="A129" i="38" s="1"/>
  <c r="A129" i="39" s="1"/>
  <c r="A129" i="40" s="1"/>
  <c r="A129" i="41" s="1"/>
  <c r="A129" i="42" s="1"/>
  <c r="A129" i="43" s="1"/>
  <c r="A129" i="44" s="1"/>
  <c r="A129" i="45" s="1"/>
  <c r="A129" i="46" s="1"/>
  <c r="A129" i="47" s="1"/>
  <c r="A129" i="48" s="1"/>
  <c r="A125" i="35"/>
  <c r="A125" i="36" s="1"/>
  <c r="A125" i="37" s="1"/>
  <c r="A125" i="38" s="1"/>
  <c r="A125" i="39" s="1"/>
  <c r="A125" i="40" s="1"/>
  <c r="A125" i="41" s="1"/>
  <c r="A125" i="42" s="1"/>
  <c r="A125" i="43" s="1"/>
  <c r="A125" i="44" s="1"/>
  <c r="A125" i="45" s="1"/>
  <c r="A125" i="46" s="1"/>
  <c r="A125" i="47" s="1"/>
  <c r="A125" i="48" s="1"/>
  <c r="A124" i="35"/>
  <c r="A124" i="36" s="1"/>
  <c r="A124" i="37" s="1"/>
  <c r="A124" i="38" s="1"/>
  <c r="A124" i="39" s="1"/>
  <c r="A124" i="40" s="1"/>
  <c r="A124" i="41" s="1"/>
  <c r="A124" i="42" s="1"/>
  <c r="A124" i="43" s="1"/>
  <c r="A124" i="44" s="1"/>
  <c r="A124" i="45" s="1"/>
  <c r="A124" i="46" s="1"/>
  <c r="A124" i="47" s="1"/>
  <c r="A124" i="48" s="1"/>
  <c r="A121" i="35"/>
  <c r="A121" i="36" s="1"/>
  <c r="A121" i="37" s="1"/>
  <c r="A121" i="38" s="1"/>
  <c r="A121" i="39" s="1"/>
  <c r="A121" i="40" s="1"/>
  <c r="A121" i="41" s="1"/>
  <c r="A121" i="42" s="1"/>
  <c r="A121" i="43" s="1"/>
  <c r="A121" i="44" s="1"/>
  <c r="A121" i="45" s="1"/>
  <c r="A121" i="46" s="1"/>
  <c r="A121" i="47" s="1"/>
  <c r="A121" i="48" s="1"/>
  <c r="A120" i="35"/>
  <c r="A120" i="36" s="1"/>
  <c r="A120" i="37" s="1"/>
  <c r="A120" i="38" s="1"/>
  <c r="A120" i="39" s="1"/>
  <c r="A120" i="40" s="1"/>
  <c r="A120" i="41" s="1"/>
  <c r="A120" i="42" s="1"/>
  <c r="A120" i="43" s="1"/>
  <c r="A120" i="44" s="1"/>
  <c r="A120" i="45" s="1"/>
  <c r="A120" i="46" s="1"/>
  <c r="A120" i="47" s="1"/>
  <c r="A120" i="48" s="1"/>
  <c r="E117" i="34"/>
  <c r="K117" i="34" s="1"/>
  <c r="B117" i="34"/>
  <c r="B117" i="35" s="1"/>
  <c r="B117" i="36" s="1"/>
  <c r="B117" i="37" s="1"/>
  <c r="B117" i="38" s="1"/>
  <c r="B117" i="39" s="1"/>
  <c r="B117" i="40" s="1"/>
  <c r="B117" i="41" s="1"/>
  <c r="B117" i="42" s="1"/>
  <c r="B117" i="43" s="1"/>
  <c r="B117" i="44" s="1"/>
  <c r="B117" i="45" s="1"/>
  <c r="B117" i="46" s="1"/>
  <c r="B117" i="47" s="1"/>
  <c r="B117" i="48" s="1"/>
  <c r="A117" i="34"/>
  <c r="A117" i="35" s="1"/>
  <c r="A117" i="36" s="1"/>
  <c r="A117" i="37" s="1"/>
  <c r="A117" i="38" s="1"/>
  <c r="A117" i="39" s="1"/>
  <c r="A117" i="40" s="1"/>
  <c r="A117" i="41" s="1"/>
  <c r="A117" i="42" s="1"/>
  <c r="A117" i="43" s="1"/>
  <c r="A117" i="44" s="1"/>
  <c r="A117" i="45" s="1"/>
  <c r="A117" i="46" s="1"/>
  <c r="A117" i="47" s="1"/>
  <c r="A117" i="48" s="1"/>
  <c r="D116" i="34"/>
  <c r="B116" i="34"/>
  <c r="B116" i="35" s="1"/>
  <c r="B116" i="36" s="1"/>
  <c r="B116" i="37" s="1"/>
  <c r="B116" i="38" s="1"/>
  <c r="B116" i="39" s="1"/>
  <c r="B116" i="40" s="1"/>
  <c r="B116" i="41" s="1"/>
  <c r="B116" i="42" s="1"/>
  <c r="B116" i="43" s="1"/>
  <c r="B116" i="44" s="1"/>
  <c r="B116" i="45" s="1"/>
  <c r="B116" i="46" s="1"/>
  <c r="B116" i="47" s="1"/>
  <c r="B116" i="48" s="1"/>
  <c r="E115" i="34"/>
  <c r="K115" i="34" s="1"/>
  <c r="B115" i="34"/>
  <c r="B115" i="35" s="1"/>
  <c r="B115" i="36" s="1"/>
  <c r="B115" i="37" s="1"/>
  <c r="B115" i="38" s="1"/>
  <c r="B115" i="39" s="1"/>
  <c r="B115" i="40" s="1"/>
  <c r="B115" i="41" s="1"/>
  <c r="B115" i="42" s="1"/>
  <c r="B115" i="43" s="1"/>
  <c r="B115" i="44" s="1"/>
  <c r="B115" i="45" s="1"/>
  <c r="B115" i="46" s="1"/>
  <c r="B115" i="47" s="1"/>
  <c r="B115" i="48" s="1"/>
  <c r="A115" i="34"/>
  <c r="A115" i="35" s="1"/>
  <c r="A115" i="36" s="1"/>
  <c r="A115" i="37" s="1"/>
  <c r="A115" i="38" s="1"/>
  <c r="A115" i="39" s="1"/>
  <c r="A115" i="40" s="1"/>
  <c r="A115" i="41" s="1"/>
  <c r="A115" i="42" s="1"/>
  <c r="A115" i="43" s="1"/>
  <c r="A115" i="44" s="1"/>
  <c r="A115" i="45" s="1"/>
  <c r="A115" i="46" s="1"/>
  <c r="A115" i="47" s="1"/>
  <c r="A115" i="48" s="1"/>
  <c r="C114" i="34"/>
  <c r="B114" i="34"/>
  <c r="B114" i="35" s="1"/>
  <c r="B114" i="36" s="1"/>
  <c r="B114" i="37" s="1"/>
  <c r="B114" i="38" s="1"/>
  <c r="B114" i="39" s="1"/>
  <c r="B114" i="40" s="1"/>
  <c r="B114" i="41" s="1"/>
  <c r="B114" i="42" s="1"/>
  <c r="B114" i="43" s="1"/>
  <c r="B114" i="44" s="1"/>
  <c r="B114" i="45" s="1"/>
  <c r="B114" i="46" s="1"/>
  <c r="B114" i="47" s="1"/>
  <c r="B114" i="48" s="1"/>
  <c r="E113" i="34"/>
  <c r="K113" i="34" s="1"/>
  <c r="B113" i="34"/>
  <c r="B113" i="35" s="1"/>
  <c r="B113" i="36" s="1"/>
  <c r="B113" i="37" s="1"/>
  <c r="B113" i="38" s="1"/>
  <c r="B113" i="39" s="1"/>
  <c r="B113" i="40" s="1"/>
  <c r="B113" i="41" s="1"/>
  <c r="B113" i="42" s="1"/>
  <c r="B113" i="43" s="1"/>
  <c r="B113" i="44" s="1"/>
  <c r="B113" i="45" s="1"/>
  <c r="B113" i="46" s="1"/>
  <c r="B113" i="47" s="1"/>
  <c r="B113" i="48" s="1"/>
  <c r="A113" i="34"/>
  <c r="A113" i="35" s="1"/>
  <c r="A113" i="36" s="1"/>
  <c r="A113" i="37" s="1"/>
  <c r="A113" i="38" s="1"/>
  <c r="A113" i="39" s="1"/>
  <c r="A113" i="40" s="1"/>
  <c r="A113" i="41" s="1"/>
  <c r="A113" i="42" s="1"/>
  <c r="A113" i="43" s="1"/>
  <c r="A113" i="44" s="1"/>
  <c r="A113" i="45" s="1"/>
  <c r="A113" i="46" s="1"/>
  <c r="A113" i="47" s="1"/>
  <c r="A113" i="48" s="1"/>
  <c r="B112" i="34"/>
  <c r="B112" i="35" s="1"/>
  <c r="B112" i="36" s="1"/>
  <c r="B112" i="37" s="1"/>
  <c r="B112" i="38" s="1"/>
  <c r="B112" i="39" s="1"/>
  <c r="B112" i="40" s="1"/>
  <c r="B112" i="41" s="1"/>
  <c r="B112" i="42" s="1"/>
  <c r="B112" i="43" s="1"/>
  <c r="B112" i="44" s="1"/>
  <c r="B112" i="45" s="1"/>
  <c r="B112" i="46" s="1"/>
  <c r="B112" i="47" s="1"/>
  <c r="B112" i="48" s="1"/>
  <c r="E111" i="34"/>
  <c r="B111" i="34"/>
  <c r="B111" i="35" s="1"/>
  <c r="B111" i="36" s="1"/>
  <c r="B111" i="37" s="1"/>
  <c r="B111" i="38" s="1"/>
  <c r="B111" i="39" s="1"/>
  <c r="B111" i="40" s="1"/>
  <c r="B111" i="41" s="1"/>
  <c r="B111" i="42" s="1"/>
  <c r="B111" i="43" s="1"/>
  <c r="B111" i="44" s="1"/>
  <c r="B111" i="45" s="1"/>
  <c r="B111" i="46" s="1"/>
  <c r="B111" i="47" s="1"/>
  <c r="B111" i="48" s="1"/>
  <c r="A111" i="34"/>
  <c r="A111" i="35" s="1"/>
  <c r="A111" i="36" s="1"/>
  <c r="A111" i="37" s="1"/>
  <c r="A111" i="38" s="1"/>
  <c r="A111" i="39" s="1"/>
  <c r="A111" i="40" s="1"/>
  <c r="A111" i="41" s="1"/>
  <c r="A111" i="42" s="1"/>
  <c r="A111" i="43" s="1"/>
  <c r="A111" i="44" s="1"/>
  <c r="A111" i="45" s="1"/>
  <c r="A111" i="46" s="1"/>
  <c r="A111" i="47" s="1"/>
  <c r="A111" i="48" s="1"/>
  <c r="B110" i="34"/>
  <c r="B110" i="35" s="1"/>
  <c r="B110" i="36" s="1"/>
  <c r="B110" i="37" s="1"/>
  <c r="B110" i="38" s="1"/>
  <c r="B110" i="39" s="1"/>
  <c r="B110" i="40" s="1"/>
  <c r="B110" i="41" s="1"/>
  <c r="B110" i="42" s="1"/>
  <c r="B110" i="43" s="1"/>
  <c r="B110" i="44" s="1"/>
  <c r="B110" i="45" s="1"/>
  <c r="B110" i="46" s="1"/>
  <c r="B110" i="47" s="1"/>
  <c r="B110" i="48" s="1"/>
  <c r="E109" i="34"/>
  <c r="K109" i="34" s="1"/>
  <c r="B109" i="34"/>
  <c r="B109" i="35" s="1"/>
  <c r="B109" i="36" s="1"/>
  <c r="B109" i="37" s="1"/>
  <c r="B109" i="38" s="1"/>
  <c r="B109" i="39" s="1"/>
  <c r="B109" i="40" s="1"/>
  <c r="B109" i="41" s="1"/>
  <c r="B109" i="42" s="1"/>
  <c r="B109" i="43" s="1"/>
  <c r="B109" i="44" s="1"/>
  <c r="B109" i="45" s="1"/>
  <c r="B109" i="46" s="1"/>
  <c r="B109" i="47" s="1"/>
  <c r="B109" i="48" s="1"/>
  <c r="A109" i="34"/>
  <c r="A109" i="35" s="1"/>
  <c r="A109" i="36" s="1"/>
  <c r="A109" i="37" s="1"/>
  <c r="A109" i="38" s="1"/>
  <c r="A109" i="39" s="1"/>
  <c r="A109" i="40" s="1"/>
  <c r="A109" i="41" s="1"/>
  <c r="A109" i="42" s="1"/>
  <c r="A109" i="43" s="1"/>
  <c r="A109" i="44" s="1"/>
  <c r="A109" i="45" s="1"/>
  <c r="A109" i="46" s="1"/>
  <c r="A109" i="47" s="1"/>
  <c r="A109" i="48" s="1"/>
  <c r="D108" i="34"/>
  <c r="B108" i="34"/>
  <c r="B108" i="35" s="1"/>
  <c r="B108" i="36" s="1"/>
  <c r="B108" i="37" s="1"/>
  <c r="B108" i="38" s="1"/>
  <c r="B108" i="39" s="1"/>
  <c r="B108" i="40" s="1"/>
  <c r="B108" i="41" s="1"/>
  <c r="B108" i="42" s="1"/>
  <c r="B108" i="43" s="1"/>
  <c r="B108" i="44" s="1"/>
  <c r="B108" i="45" s="1"/>
  <c r="B108" i="46" s="1"/>
  <c r="B108" i="47" s="1"/>
  <c r="B108" i="48" s="1"/>
  <c r="E107" i="34"/>
  <c r="K107" i="34" s="1"/>
  <c r="B107" i="34"/>
  <c r="B107" i="35" s="1"/>
  <c r="B107" i="36" s="1"/>
  <c r="B107" i="37" s="1"/>
  <c r="B107" i="38" s="1"/>
  <c r="B107" i="39" s="1"/>
  <c r="B107" i="40" s="1"/>
  <c r="B107" i="41" s="1"/>
  <c r="B107" i="42" s="1"/>
  <c r="B107" i="43" s="1"/>
  <c r="B107" i="44" s="1"/>
  <c r="B107" i="45" s="1"/>
  <c r="B107" i="46" s="1"/>
  <c r="B107" i="47" s="1"/>
  <c r="B107" i="48" s="1"/>
  <c r="A107" i="34"/>
  <c r="A107" i="35" s="1"/>
  <c r="A107" i="36" s="1"/>
  <c r="A107" i="37" s="1"/>
  <c r="A107" i="38" s="1"/>
  <c r="A107" i="39" s="1"/>
  <c r="A107" i="40" s="1"/>
  <c r="A107" i="41" s="1"/>
  <c r="A107" i="42" s="1"/>
  <c r="A107" i="43" s="1"/>
  <c r="A107" i="44" s="1"/>
  <c r="A107" i="45" s="1"/>
  <c r="A107" i="46" s="1"/>
  <c r="A107" i="47" s="1"/>
  <c r="A107" i="48" s="1"/>
  <c r="C106" i="34"/>
  <c r="B106" i="34"/>
  <c r="B106" i="35" s="1"/>
  <c r="B106" i="36" s="1"/>
  <c r="B106" i="37" s="1"/>
  <c r="B106" i="38" s="1"/>
  <c r="B106" i="39" s="1"/>
  <c r="B106" i="40" s="1"/>
  <c r="B106" i="41" s="1"/>
  <c r="B106" i="42" s="1"/>
  <c r="B106" i="43" s="1"/>
  <c r="B106" i="44" s="1"/>
  <c r="B106" i="45" s="1"/>
  <c r="B106" i="46" s="1"/>
  <c r="B106" i="47" s="1"/>
  <c r="B106" i="48" s="1"/>
  <c r="E105" i="34"/>
  <c r="K105" i="34" s="1"/>
  <c r="B105" i="34"/>
  <c r="B105" i="35" s="1"/>
  <c r="B105" i="36" s="1"/>
  <c r="B105" i="37" s="1"/>
  <c r="B105" i="38" s="1"/>
  <c r="B105" i="39" s="1"/>
  <c r="B105" i="40" s="1"/>
  <c r="B105" i="41" s="1"/>
  <c r="B105" i="42" s="1"/>
  <c r="B105" i="43" s="1"/>
  <c r="B105" i="44" s="1"/>
  <c r="B105" i="45" s="1"/>
  <c r="B105" i="46" s="1"/>
  <c r="B105" i="47" s="1"/>
  <c r="B105" i="48" s="1"/>
  <c r="A105" i="34"/>
  <c r="A105" i="35" s="1"/>
  <c r="A105" i="36" s="1"/>
  <c r="A105" i="37" s="1"/>
  <c r="A105" i="38" s="1"/>
  <c r="A105" i="39" s="1"/>
  <c r="A105" i="40" s="1"/>
  <c r="A105" i="41" s="1"/>
  <c r="A105" i="42" s="1"/>
  <c r="A105" i="43" s="1"/>
  <c r="A105" i="44" s="1"/>
  <c r="A105" i="45" s="1"/>
  <c r="A105" i="46" s="1"/>
  <c r="A105" i="47" s="1"/>
  <c r="A105" i="48" s="1"/>
  <c r="B104" i="34"/>
  <c r="B104" i="35" s="1"/>
  <c r="B104" i="36" s="1"/>
  <c r="B104" i="37" s="1"/>
  <c r="B104" i="38" s="1"/>
  <c r="B104" i="39" s="1"/>
  <c r="B104" i="40" s="1"/>
  <c r="B104" i="41" s="1"/>
  <c r="B104" i="42" s="1"/>
  <c r="B104" i="43" s="1"/>
  <c r="B104" i="44" s="1"/>
  <c r="B104" i="45" s="1"/>
  <c r="B104" i="46" s="1"/>
  <c r="B104" i="47" s="1"/>
  <c r="B104" i="48" s="1"/>
  <c r="E103" i="34"/>
  <c r="B103" i="34"/>
  <c r="B103" i="35" s="1"/>
  <c r="B103" i="36" s="1"/>
  <c r="B103" i="37" s="1"/>
  <c r="B103" i="38" s="1"/>
  <c r="B103" i="39" s="1"/>
  <c r="B103" i="40" s="1"/>
  <c r="B103" i="41" s="1"/>
  <c r="B103" i="42" s="1"/>
  <c r="B103" i="43" s="1"/>
  <c r="B103" i="44" s="1"/>
  <c r="B103" i="45" s="1"/>
  <c r="B103" i="46" s="1"/>
  <c r="B103" i="47" s="1"/>
  <c r="B103" i="48" s="1"/>
  <c r="A103" i="34"/>
  <c r="A103" i="35" s="1"/>
  <c r="A103" i="36" s="1"/>
  <c r="A103" i="37" s="1"/>
  <c r="A103" i="38" s="1"/>
  <c r="A103" i="39" s="1"/>
  <c r="A103" i="40" s="1"/>
  <c r="A103" i="41" s="1"/>
  <c r="A103" i="42" s="1"/>
  <c r="A103" i="43" s="1"/>
  <c r="A103" i="44" s="1"/>
  <c r="A103" i="45" s="1"/>
  <c r="A103" i="46" s="1"/>
  <c r="A103" i="47" s="1"/>
  <c r="A103" i="48" s="1"/>
  <c r="B102" i="34"/>
  <c r="B102" i="35" s="1"/>
  <c r="B102" i="36" s="1"/>
  <c r="B102" i="37" s="1"/>
  <c r="B102" i="38" s="1"/>
  <c r="B102" i="39" s="1"/>
  <c r="B102" i="40" s="1"/>
  <c r="B102" i="41" s="1"/>
  <c r="B102" i="42" s="1"/>
  <c r="B102" i="43" s="1"/>
  <c r="B102" i="44" s="1"/>
  <c r="B102" i="45" s="1"/>
  <c r="B102" i="46" s="1"/>
  <c r="B102" i="47" s="1"/>
  <c r="B102" i="48" s="1"/>
  <c r="E101" i="34"/>
  <c r="K101" i="34" s="1"/>
  <c r="B101" i="34"/>
  <c r="B101" i="35" s="1"/>
  <c r="B101" i="36" s="1"/>
  <c r="B101" i="37" s="1"/>
  <c r="B101" i="38" s="1"/>
  <c r="B101" i="39" s="1"/>
  <c r="B101" i="40" s="1"/>
  <c r="B101" i="41" s="1"/>
  <c r="B101" i="42" s="1"/>
  <c r="B101" i="43" s="1"/>
  <c r="B101" i="44" s="1"/>
  <c r="B101" i="45" s="1"/>
  <c r="B101" i="46" s="1"/>
  <c r="B101" i="47" s="1"/>
  <c r="B101" i="48" s="1"/>
  <c r="A101" i="34"/>
  <c r="A101" i="35" s="1"/>
  <c r="A101" i="36" s="1"/>
  <c r="A101" i="37" s="1"/>
  <c r="A101" i="38" s="1"/>
  <c r="A101" i="39" s="1"/>
  <c r="A101" i="40" s="1"/>
  <c r="A101" i="41" s="1"/>
  <c r="A101" i="42" s="1"/>
  <c r="A101" i="43" s="1"/>
  <c r="A101" i="44" s="1"/>
  <c r="A101" i="45" s="1"/>
  <c r="A101" i="46" s="1"/>
  <c r="A101" i="47" s="1"/>
  <c r="A101" i="48" s="1"/>
  <c r="D100" i="34"/>
  <c r="B100" i="34"/>
  <c r="B100" i="35" s="1"/>
  <c r="B100" i="36" s="1"/>
  <c r="B100" i="37" s="1"/>
  <c r="B100" i="38" s="1"/>
  <c r="B100" i="39" s="1"/>
  <c r="B100" i="40" s="1"/>
  <c r="B100" i="41" s="1"/>
  <c r="B100" i="42" s="1"/>
  <c r="B100" i="43" s="1"/>
  <c r="B100" i="44" s="1"/>
  <c r="B100" i="45" s="1"/>
  <c r="B100" i="46" s="1"/>
  <c r="B100" i="47" s="1"/>
  <c r="B100" i="48" s="1"/>
  <c r="B99" i="34"/>
  <c r="B99" i="35" s="1"/>
  <c r="B99" i="36" s="1"/>
  <c r="B99" i="37" s="1"/>
  <c r="B99" i="38" s="1"/>
  <c r="B99" i="39" s="1"/>
  <c r="B99" i="40" s="1"/>
  <c r="B99" i="41" s="1"/>
  <c r="B99" i="42" s="1"/>
  <c r="B99" i="43" s="1"/>
  <c r="B99" i="44" s="1"/>
  <c r="B99" i="45" s="1"/>
  <c r="B99" i="46" s="1"/>
  <c r="B99" i="47" s="1"/>
  <c r="B99" i="48" s="1"/>
  <c r="E98" i="34"/>
  <c r="K98" i="34" s="1"/>
  <c r="B98" i="34"/>
  <c r="B98" i="35" s="1"/>
  <c r="B98" i="36" s="1"/>
  <c r="B98" i="37" s="1"/>
  <c r="B98" i="38" s="1"/>
  <c r="B98" i="39" s="1"/>
  <c r="B98" i="40" s="1"/>
  <c r="B98" i="41" s="1"/>
  <c r="B98" i="42" s="1"/>
  <c r="B98" i="43" s="1"/>
  <c r="B98" i="44" s="1"/>
  <c r="B98" i="45" s="1"/>
  <c r="B98" i="46" s="1"/>
  <c r="B98" i="47" s="1"/>
  <c r="B98" i="48" s="1"/>
  <c r="A98" i="34"/>
  <c r="A98" i="35" s="1"/>
  <c r="A98" i="36" s="1"/>
  <c r="A98" i="37" s="1"/>
  <c r="A98" i="38" s="1"/>
  <c r="A98" i="39" s="1"/>
  <c r="A98" i="40" s="1"/>
  <c r="A98" i="41" s="1"/>
  <c r="A98" i="42" s="1"/>
  <c r="A98" i="43" s="1"/>
  <c r="A98" i="44" s="1"/>
  <c r="A98" i="45" s="1"/>
  <c r="A98" i="46" s="1"/>
  <c r="A98" i="47" s="1"/>
  <c r="A98" i="48" s="1"/>
  <c r="B97" i="34"/>
  <c r="B97" i="35" s="1"/>
  <c r="B97" i="36" s="1"/>
  <c r="B97" i="37" s="1"/>
  <c r="B97" i="38" s="1"/>
  <c r="B97" i="39" s="1"/>
  <c r="B97" i="40" s="1"/>
  <c r="B97" i="41" s="1"/>
  <c r="B97" i="42" s="1"/>
  <c r="B97" i="43" s="1"/>
  <c r="B97" i="44" s="1"/>
  <c r="B97" i="45" s="1"/>
  <c r="B97" i="46" s="1"/>
  <c r="B97" i="47" s="1"/>
  <c r="B97" i="48" s="1"/>
  <c r="E96" i="34"/>
  <c r="B96" i="34"/>
  <c r="B96" i="35" s="1"/>
  <c r="B96" i="36" s="1"/>
  <c r="B96" i="37" s="1"/>
  <c r="B96" i="38" s="1"/>
  <c r="B96" i="39" s="1"/>
  <c r="B96" i="40" s="1"/>
  <c r="B96" i="41" s="1"/>
  <c r="B96" i="42" s="1"/>
  <c r="B96" i="43" s="1"/>
  <c r="B96" i="44" s="1"/>
  <c r="B96" i="45" s="1"/>
  <c r="B96" i="46" s="1"/>
  <c r="B96" i="47" s="1"/>
  <c r="B96" i="48" s="1"/>
  <c r="A96" i="34"/>
  <c r="A96" i="35" s="1"/>
  <c r="A96" i="36" s="1"/>
  <c r="A96" i="37" s="1"/>
  <c r="A96" i="38" s="1"/>
  <c r="A96" i="39" s="1"/>
  <c r="A96" i="40" s="1"/>
  <c r="A96" i="41" s="1"/>
  <c r="A96" i="42" s="1"/>
  <c r="A96" i="43" s="1"/>
  <c r="A96" i="44" s="1"/>
  <c r="A96" i="45" s="1"/>
  <c r="A96" i="46" s="1"/>
  <c r="A96" i="47" s="1"/>
  <c r="A96" i="48" s="1"/>
  <c r="B95" i="34"/>
  <c r="B95" i="35" s="1"/>
  <c r="B95" i="36" s="1"/>
  <c r="B95" i="37" s="1"/>
  <c r="B95" i="38" s="1"/>
  <c r="B95" i="39" s="1"/>
  <c r="B95" i="40" s="1"/>
  <c r="B95" i="41" s="1"/>
  <c r="B95" i="42" s="1"/>
  <c r="B95" i="43" s="1"/>
  <c r="B95" i="44" s="1"/>
  <c r="B95" i="45" s="1"/>
  <c r="B95" i="46" s="1"/>
  <c r="B95" i="47" s="1"/>
  <c r="B95" i="48" s="1"/>
  <c r="E94" i="34"/>
  <c r="K94" i="34" s="1"/>
  <c r="B94" i="34"/>
  <c r="B94" i="35" s="1"/>
  <c r="B94" i="36" s="1"/>
  <c r="B94" i="37" s="1"/>
  <c r="B94" i="38" s="1"/>
  <c r="B94" i="39" s="1"/>
  <c r="B94" i="40" s="1"/>
  <c r="B94" i="41" s="1"/>
  <c r="B94" i="42" s="1"/>
  <c r="B94" i="43" s="1"/>
  <c r="B94" i="44" s="1"/>
  <c r="B94" i="45" s="1"/>
  <c r="B94" i="46" s="1"/>
  <c r="B94" i="47" s="1"/>
  <c r="B94" i="48" s="1"/>
  <c r="A94" i="34"/>
  <c r="A94" i="35" s="1"/>
  <c r="A94" i="36" s="1"/>
  <c r="A94" i="37" s="1"/>
  <c r="A94" i="38" s="1"/>
  <c r="A94" i="39" s="1"/>
  <c r="A94" i="40" s="1"/>
  <c r="A94" i="41" s="1"/>
  <c r="A94" i="42" s="1"/>
  <c r="A94" i="43" s="1"/>
  <c r="A94" i="44" s="1"/>
  <c r="A94" i="45" s="1"/>
  <c r="A94" i="46" s="1"/>
  <c r="A94" i="47" s="1"/>
  <c r="A94" i="48" s="1"/>
  <c r="D93" i="34"/>
  <c r="B93" i="34"/>
  <c r="B93" i="35" s="1"/>
  <c r="B93" i="36" s="1"/>
  <c r="B93" i="37" s="1"/>
  <c r="B93" i="38" s="1"/>
  <c r="B93" i="39" s="1"/>
  <c r="B93" i="40" s="1"/>
  <c r="B93" i="41" s="1"/>
  <c r="B93" i="42" s="1"/>
  <c r="B93" i="43" s="1"/>
  <c r="B93" i="44" s="1"/>
  <c r="B93" i="45" s="1"/>
  <c r="B93" i="46" s="1"/>
  <c r="B93" i="47" s="1"/>
  <c r="B93" i="48" s="1"/>
  <c r="E92" i="34"/>
  <c r="K92" i="34" s="1"/>
  <c r="B92" i="34"/>
  <c r="B92" i="35" s="1"/>
  <c r="B92" i="36" s="1"/>
  <c r="B92" i="37" s="1"/>
  <c r="B92" i="38" s="1"/>
  <c r="B92" i="39" s="1"/>
  <c r="B92" i="40" s="1"/>
  <c r="B92" i="41" s="1"/>
  <c r="B92" i="42" s="1"/>
  <c r="B92" i="43" s="1"/>
  <c r="B92" i="44" s="1"/>
  <c r="B92" i="45" s="1"/>
  <c r="B92" i="46" s="1"/>
  <c r="B92" i="47" s="1"/>
  <c r="B92" i="48" s="1"/>
  <c r="A92" i="34"/>
  <c r="A92" i="35" s="1"/>
  <c r="A92" i="36" s="1"/>
  <c r="A92" i="37" s="1"/>
  <c r="A92" i="38" s="1"/>
  <c r="A92" i="39" s="1"/>
  <c r="A92" i="40" s="1"/>
  <c r="A92" i="41" s="1"/>
  <c r="A92" i="42" s="1"/>
  <c r="A92" i="43" s="1"/>
  <c r="A92" i="44" s="1"/>
  <c r="A92" i="45" s="1"/>
  <c r="A92" i="46" s="1"/>
  <c r="A92" i="47" s="1"/>
  <c r="A92" i="48" s="1"/>
  <c r="B91" i="34"/>
  <c r="B91" i="35" s="1"/>
  <c r="B91" i="36" s="1"/>
  <c r="B91" i="37" s="1"/>
  <c r="B91" i="38" s="1"/>
  <c r="B91" i="39" s="1"/>
  <c r="B91" i="40" s="1"/>
  <c r="B91" i="41" s="1"/>
  <c r="B91" i="42" s="1"/>
  <c r="B91" i="43" s="1"/>
  <c r="B91" i="44" s="1"/>
  <c r="B91" i="45" s="1"/>
  <c r="B91" i="46" s="1"/>
  <c r="B91" i="47" s="1"/>
  <c r="B91" i="48" s="1"/>
  <c r="E90" i="34"/>
  <c r="K90" i="34" s="1"/>
  <c r="B90" i="34"/>
  <c r="B90" i="35" s="1"/>
  <c r="B90" i="36" s="1"/>
  <c r="B90" i="37" s="1"/>
  <c r="B90" i="38" s="1"/>
  <c r="B90" i="39" s="1"/>
  <c r="B90" i="40" s="1"/>
  <c r="B90" i="41" s="1"/>
  <c r="B90" i="42" s="1"/>
  <c r="B90" i="43" s="1"/>
  <c r="B90" i="44" s="1"/>
  <c r="B90" i="45" s="1"/>
  <c r="B90" i="46" s="1"/>
  <c r="B90" i="47" s="1"/>
  <c r="B90" i="48" s="1"/>
  <c r="A90" i="34"/>
  <c r="A90" i="35" s="1"/>
  <c r="A90" i="36" s="1"/>
  <c r="A90" i="37" s="1"/>
  <c r="A90" i="38" s="1"/>
  <c r="A90" i="39" s="1"/>
  <c r="A90" i="40" s="1"/>
  <c r="A90" i="41" s="1"/>
  <c r="A90" i="42" s="1"/>
  <c r="A90" i="43" s="1"/>
  <c r="A90" i="44" s="1"/>
  <c r="A90" i="45" s="1"/>
  <c r="A90" i="46" s="1"/>
  <c r="A90" i="47" s="1"/>
  <c r="A90" i="48" s="1"/>
  <c r="B89" i="34"/>
  <c r="B89" i="35" s="1"/>
  <c r="B89" i="36" s="1"/>
  <c r="B89" i="37" s="1"/>
  <c r="B89" i="38" s="1"/>
  <c r="B89" i="39" s="1"/>
  <c r="B89" i="40" s="1"/>
  <c r="B89" i="41" s="1"/>
  <c r="B89" i="42" s="1"/>
  <c r="B89" i="43" s="1"/>
  <c r="B89" i="44" s="1"/>
  <c r="B89" i="45" s="1"/>
  <c r="B89" i="46" s="1"/>
  <c r="B89" i="47" s="1"/>
  <c r="B89" i="48" s="1"/>
  <c r="E88" i="34"/>
  <c r="B88" i="34"/>
  <c r="B88" i="35" s="1"/>
  <c r="B88" i="36" s="1"/>
  <c r="B88" i="37" s="1"/>
  <c r="B88" i="38" s="1"/>
  <c r="B88" i="39" s="1"/>
  <c r="B88" i="40" s="1"/>
  <c r="B88" i="41" s="1"/>
  <c r="B88" i="42" s="1"/>
  <c r="B88" i="43" s="1"/>
  <c r="B88" i="44" s="1"/>
  <c r="B88" i="45" s="1"/>
  <c r="B88" i="46" s="1"/>
  <c r="B88" i="47" s="1"/>
  <c r="B88" i="48" s="1"/>
  <c r="A88" i="34"/>
  <c r="A88" i="35" s="1"/>
  <c r="A88" i="36" s="1"/>
  <c r="A88" i="37" s="1"/>
  <c r="A88" i="38" s="1"/>
  <c r="A88" i="39" s="1"/>
  <c r="A88" i="40" s="1"/>
  <c r="A88" i="41" s="1"/>
  <c r="A88" i="42" s="1"/>
  <c r="A88" i="43" s="1"/>
  <c r="A88" i="44" s="1"/>
  <c r="A88" i="45" s="1"/>
  <c r="A88" i="46" s="1"/>
  <c r="A88" i="47" s="1"/>
  <c r="A88" i="48" s="1"/>
  <c r="B87" i="34"/>
  <c r="B87" i="35" s="1"/>
  <c r="B87" i="36" s="1"/>
  <c r="B87" i="37" s="1"/>
  <c r="B87" i="38" s="1"/>
  <c r="B87" i="39" s="1"/>
  <c r="B87" i="40" s="1"/>
  <c r="B87" i="41" s="1"/>
  <c r="B87" i="42" s="1"/>
  <c r="B87" i="43" s="1"/>
  <c r="B87" i="44" s="1"/>
  <c r="B87" i="45" s="1"/>
  <c r="B87" i="46" s="1"/>
  <c r="B87" i="47" s="1"/>
  <c r="B87" i="48" s="1"/>
  <c r="E86" i="34"/>
  <c r="K86" i="34" s="1"/>
  <c r="B86" i="34"/>
  <c r="B86" i="35" s="1"/>
  <c r="B86" i="36" s="1"/>
  <c r="B86" i="37" s="1"/>
  <c r="B86" i="38" s="1"/>
  <c r="B86" i="39" s="1"/>
  <c r="B86" i="40" s="1"/>
  <c r="B86" i="41" s="1"/>
  <c r="B86" i="42" s="1"/>
  <c r="B86" i="43" s="1"/>
  <c r="B86" i="44" s="1"/>
  <c r="B86" i="45" s="1"/>
  <c r="B86" i="46" s="1"/>
  <c r="B86" i="47" s="1"/>
  <c r="B86" i="48" s="1"/>
  <c r="A86" i="34"/>
  <c r="A86" i="35" s="1"/>
  <c r="A86" i="36" s="1"/>
  <c r="A86" i="37" s="1"/>
  <c r="A86" i="38" s="1"/>
  <c r="A86" i="39" s="1"/>
  <c r="A86" i="40" s="1"/>
  <c r="A86" i="41" s="1"/>
  <c r="A86" i="42" s="1"/>
  <c r="A86" i="43" s="1"/>
  <c r="A86" i="44" s="1"/>
  <c r="A86" i="45" s="1"/>
  <c r="A86" i="46" s="1"/>
  <c r="A86" i="47" s="1"/>
  <c r="A86" i="48" s="1"/>
  <c r="D85" i="34"/>
  <c r="B85" i="34"/>
  <c r="B85" i="35" s="1"/>
  <c r="B85" i="36" s="1"/>
  <c r="B85" i="37" s="1"/>
  <c r="B85" i="38" s="1"/>
  <c r="B85" i="39" s="1"/>
  <c r="B85" i="40" s="1"/>
  <c r="B85" i="41" s="1"/>
  <c r="B85" i="42" s="1"/>
  <c r="B85" i="43" s="1"/>
  <c r="B85" i="44" s="1"/>
  <c r="B85" i="45" s="1"/>
  <c r="B85" i="46" s="1"/>
  <c r="B85" i="47" s="1"/>
  <c r="B85" i="48" s="1"/>
  <c r="E84" i="34"/>
  <c r="K84" i="34" s="1"/>
  <c r="B84" i="34"/>
  <c r="B84" i="35" s="1"/>
  <c r="B84" i="36" s="1"/>
  <c r="B84" i="37" s="1"/>
  <c r="B84" i="38" s="1"/>
  <c r="B84" i="39" s="1"/>
  <c r="B84" i="40" s="1"/>
  <c r="B84" i="41" s="1"/>
  <c r="B84" i="42" s="1"/>
  <c r="B84" i="43" s="1"/>
  <c r="B84" i="44" s="1"/>
  <c r="B84" i="45" s="1"/>
  <c r="B84" i="46" s="1"/>
  <c r="B84" i="47" s="1"/>
  <c r="B84" i="48" s="1"/>
  <c r="A84" i="34"/>
  <c r="A84" i="35" s="1"/>
  <c r="A84" i="36" s="1"/>
  <c r="A84" i="37" s="1"/>
  <c r="A84" i="38" s="1"/>
  <c r="A84" i="39" s="1"/>
  <c r="A84" i="40" s="1"/>
  <c r="A84" i="41" s="1"/>
  <c r="A84" i="42" s="1"/>
  <c r="A84" i="43" s="1"/>
  <c r="A84" i="44" s="1"/>
  <c r="A84" i="45" s="1"/>
  <c r="A84" i="46" s="1"/>
  <c r="A84" i="47" s="1"/>
  <c r="A84" i="48" s="1"/>
  <c r="B83" i="34"/>
  <c r="B83" i="35" s="1"/>
  <c r="B83" i="36" s="1"/>
  <c r="B83" i="37" s="1"/>
  <c r="B83" i="38" s="1"/>
  <c r="B83" i="39" s="1"/>
  <c r="B83" i="40" s="1"/>
  <c r="B83" i="41" s="1"/>
  <c r="B83" i="42" s="1"/>
  <c r="B83" i="43" s="1"/>
  <c r="B83" i="44" s="1"/>
  <c r="B83" i="45" s="1"/>
  <c r="B83" i="46" s="1"/>
  <c r="B83" i="47" s="1"/>
  <c r="B83" i="48" s="1"/>
  <c r="E82" i="34"/>
  <c r="K82" i="34" s="1"/>
  <c r="B82" i="34"/>
  <c r="B82" i="35" s="1"/>
  <c r="B82" i="36" s="1"/>
  <c r="B82" i="37" s="1"/>
  <c r="B82" i="38" s="1"/>
  <c r="B82" i="39" s="1"/>
  <c r="B82" i="40" s="1"/>
  <c r="B82" i="41" s="1"/>
  <c r="B82" i="42" s="1"/>
  <c r="B82" i="43" s="1"/>
  <c r="B82" i="44" s="1"/>
  <c r="B82" i="45" s="1"/>
  <c r="B82" i="46" s="1"/>
  <c r="B82" i="47" s="1"/>
  <c r="B82" i="48" s="1"/>
  <c r="A82" i="34"/>
  <c r="A82" i="35" s="1"/>
  <c r="A82" i="36" s="1"/>
  <c r="A82" i="37" s="1"/>
  <c r="A82" i="38" s="1"/>
  <c r="A82" i="39" s="1"/>
  <c r="A82" i="40" s="1"/>
  <c r="A82" i="41" s="1"/>
  <c r="A82" i="42" s="1"/>
  <c r="A82" i="43" s="1"/>
  <c r="A82" i="44" s="1"/>
  <c r="A82" i="45" s="1"/>
  <c r="A82" i="46" s="1"/>
  <c r="A82" i="47" s="1"/>
  <c r="A82" i="48" s="1"/>
  <c r="B81" i="34"/>
  <c r="B81" i="35" s="1"/>
  <c r="B81" i="36" s="1"/>
  <c r="B81" i="37" s="1"/>
  <c r="B81" i="38" s="1"/>
  <c r="B81" i="39" s="1"/>
  <c r="B81" i="40" s="1"/>
  <c r="B81" i="41" s="1"/>
  <c r="B81" i="42" s="1"/>
  <c r="B81" i="43" s="1"/>
  <c r="B81" i="44" s="1"/>
  <c r="B81" i="45" s="1"/>
  <c r="B81" i="46" s="1"/>
  <c r="B81" i="47" s="1"/>
  <c r="B81" i="48" s="1"/>
  <c r="E80" i="34"/>
  <c r="B80" i="34"/>
  <c r="B80" i="35" s="1"/>
  <c r="B80" i="36" s="1"/>
  <c r="B80" i="37" s="1"/>
  <c r="B80" i="38" s="1"/>
  <c r="B80" i="39" s="1"/>
  <c r="B80" i="40" s="1"/>
  <c r="B80" i="41" s="1"/>
  <c r="B80" i="42" s="1"/>
  <c r="B80" i="43" s="1"/>
  <c r="B80" i="44" s="1"/>
  <c r="B80" i="45" s="1"/>
  <c r="B80" i="46" s="1"/>
  <c r="B80" i="47" s="1"/>
  <c r="B80" i="48" s="1"/>
  <c r="B79" i="34"/>
  <c r="B79" i="35" s="1"/>
  <c r="B79" i="36" s="1"/>
  <c r="B79" i="37" s="1"/>
  <c r="B79" i="38" s="1"/>
  <c r="B79" i="39" s="1"/>
  <c r="B79" i="40" s="1"/>
  <c r="B79" i="41" s="1"/>
  <c r="B79" i="42" s="1"/>
  <c r="B79" i="43" s="1"/>
  <c r="B79" i="44" s="1"/>
  <c r="B79" i="45" s="1"/>
  <c r="B79" i="46" s="1"/>
  <c r="B79" i="47" s="1"/>
  <c r="B79" i="48" s="1"/>
  <c r="E78" i="34"/>
  <c r="K78" i="34" s="1"/>
  <c r="B78" i="34"/>
  <c r="B78" i="35" s="1"/>
  <c r="B78" i="36" s="1"/>
  <c r="B78" i="37" s="1"/>
  <c r="B78" i="38" s="1"/>
  <c r="B78" i="39" s="1"/>
  <c r="B78" i="40" s="1"/>
  <c r="B78" i="41" s="1"/>
  <c r="B78" i="42" s="1"/>
  <c r="B78" i="43" s="1"/>
  <c r="B78" i="44" s="1"/>
  <c r="B78" i="45" s="1"/>
  <c r="B78" i="46" s="1"/>
  <c r="B78" i="47" s="1"/>
  <c r="B78" i="48" s="1"/>
  <c r="D77" i="34"/>
  <c r="B77" i="34"/>
  <c r="B77" i="35" s="1"/>
  <c r="B77" i="36" s="1"/>
  <c r="B77" i="37" s="1"/>
  <c r="B77" i="38" s="1"/>
  <c r="B77" i="39" s="1"/>
  <c r="B77" i="40" s="1"/>
  <c r="B77" i="41" s="1"/>
  <c r="B77" i="42" s="1"/>
  <c r="B77" i="43" s="1"/>
  <c r="B77" i="44" s="1"/>
  <c r="B77" i="45" s="1"/>
  <c r="B77" i="46" s="1"/>
  <c r="B77" i="47" s="1"/>
  <c r="B77" i="48" s="1"/>
  <c r="E76" i="34"/>
  <c r="B76" i="34"/>
  <c r="B76" i="35" s="1"/>
  <c r="B76" i="36" s="1"/>
  <c r="B76" i="37" s="1"/>
  <c r="B76" i="38" s="1"/>
  <c r="B76" i="39" s="1"/>
  <c r="B76" i="40" s="1"/>
  <c r="B76" i="41" s="1"/>
  <c r="B76" i="42" s="1"/>
  <c r="B76" i="43" s="1"/>
  <c r="B76" i="44" s="1"/>
  <c r="B76" i="45" s="1"/>
  <c r="B76" i="46" s="1"/>
  <c r="B76" i="47" s="1"/>
  <c r="B76" i="48" s="1"/>
  <c r="A76" i="34"/>
  <c r="A76" i="35" s="1"/>
  <c r="A76" i="36" s="1"/>
  <c r="A76" i="37" s="1"/>
  <c r="A76" i="38" s="1"/>
  <c r="A76" i="39" s="1"/>
  <c r="A76" i="40" s="1"/>
  <c r="A76" i="41" s="1"/>
  <c r="A76" i="42" s="1"/>
  <c r="A76" i="43" s="1"/>
  <c r="A76" i="44" s="1"/>
  <c r="A76" i="45" s="1"/>
  <c r="A76" i="46" s="1"/>
  <c r="A76" i="47" s="1"/>
  <c r="A76" i="48" s="1"/>
  <c r="D75" i="34"/>
  <c r="D75" i="35" s="1"/>
  <c r="D75" i="36" s="1"/>
  <c r="B75" i="34"/>
  <c r="B75" i="35" s="1"/>
  <c r="B75" i="36" s="1"/>
  <c r="B75" i="37" s="1"/>
  <c r="B75" i="38" s="1"/>
  <c r="B75" i="39" s="1"/>
  <c r="B75" i="40" s="1"/>
  <c r="B75" i="41" s="1"/>
  <c r="B75" i="42" s="1"/>
  <c r="B75" i="43" s="1"/>
  <c r="B75" i="44" s="1"/>
  <c r="B75" i="45" s="1"/>
  <c r="B75" i="46" s="1"/>
  <c r="B75" i="47" s="1"/>
  <c r="B75" i="48" s="1"/>
  <c r="E74" i="34"/>
  <c r="K74" i="34" s="1"/>
  <c r="B74" i="34"/>
  <c r="B74" i="35" s="1"/>
  <c r="B74" i="36" s="1"/>
  <c r="B74" i="37" s="1"/>
  <c r="B74" i="38" s="1"/>
  <c r="B74" i="39" s="1"/>
  <c r="B74" i="40" s="1"/>
  <c r="B74" i="41" s="1"/>
  <c r="B74" i="42" s="1"/>
  <c r="B74" i="43" s="1"/>
  <c r="B74" i="44" s="1"/>
  <c r="B74" i="45" s="1"/>
  <c r="B74" i="46" s="1"/>
  <c r="B74" i="47" s="1"/>
  <c r="B74" i="48" s="1"/>
  <c r="A74" i="34"/>
  <c r="A74" i="35" s="1"/>
  <c r="A74" i="36" s="1"/>
  <c r="A74" i="37" s="1"/>
  <c r="A74" i="38" s="1"/>
  <c r="A74" i="39" s="1"/>
  <c r="A74" i="40" s="1"/>
  <c r="A74" i="41" s="1"/>
  <c r="A74" i="42" s="1"/>
  <c r="A74" i="43" s="1"/>
  <c r="A74" i="44" s="1"/>
  <c r="A74" i="45" s="1"/>
  <c r="A74" i="46" s="1"/>
  <c r="A74" i="47" s="1"/>
  <c r="A74" i="48" s="1"/>
  <c r="B73" i="34"/>
  <c r="B73" i="35" s="1"/>
  <c r="B73" i="36" s="1"/>
  <c r="B73" i="37" s="1"/>
  <c r="B73" i="38" s="1"/>
  <c r="B73" i="39" s="1"/>
  <c r="B73" i="40" s="1"/>
  <c r="B73" i="41" s="1"/>
  <c r="B73" i="42" s="1"/>
  <c r="B73" i="43" s="1"/>
  <c r="B73" i="44" s="1"/>
  <c r="B73" i="45" s="1"/>
  <c r="B73" i="46" s="1"/>
  <c r="B73" i="47" s="1"/>
  <c r="B73" i="48" s="1"/>
  <c r="E72" i="34"/>
  <c r="B72" i="34"/>
  <c r="B72" i="35" s="1"/>
  <c r="B72" i="36" s="1"/>
  <c r="B72" i="37" s="1"/>
  <c r="B72" i="38" s="1"/>
  <c r="B72" i="39" s="1"/>
  <c r="B72" i="40" s="1"/>
  <c r="B72" i="41" s="1"/>
  <c r="B72" i="42" s="1"/>
  <c r="B72" i="43" s="1"/>
  <c r="B72" i="44" s="1"/>
  <c r="B72" i="45" s="1"/>
  <c r="B72" i="46" s="1"/>
  <c r="B72" i="47" s="1"/>
  <c r="B72" i="48" s="1"/>
  <c r="B71" i="34"/>
  <c r="B71" i="35" s="1"/>
  <c r="B71" i="36" s="1"/>
  <c r="B71" i="37" s="1"/>
  <c r="B71" i="38" s="1"/>
  <c r="B71" i="39" s="1"/>
  <c r="B71" i="40" s="1"/>
  <c r="B71" i="41" s="1"/>
  <c r="B71" i="42" s="1"/>
  <c r="B71" i="43" s="1"/>
  <c r="B71" i="44" s="1"/>
  <c r="B71" i="45" s="1"/>
  <c r="B71" i="46" s="1"/>
  <c r="B71" i="47" s="1"/>
  <c r="B71" i="48" s="1"/>
  <c r="E70" i="34"/>
  <c r="K70" i="34" s="1"/>
  <c r="B70" i="34"/>
  <c r="B70" i="35" s="1"/>
  <c r="B70" i="36" s="1"/>
  <c r="B70" i="37" s="1"/>
  <c r="B70" i="38" s="1"/>
  <c r="B70" i="39" s="1"/>
  <c r="B70" i="40" s="1"/>
  <c r="B70" i="41" s="1"/>
  <c r="B70" i="42" s="1"/>
  <c r="B70" i="43" s="1"/>
  <c r="B70" i="44" s="1"/>
  <c r="B70" i="45" s="1"/>
  <c r="B70" i="46" s="1"/>
  <c r="B70" i="47" s="1"/>
  <c r="B70" i="48" s="1"/>
  <c r="B69" i="34"/>
  <c r="B69" i="35" s="1"/>
  <c r="B69" i="36" s="1"/>
  <c r="B69" i="37" s="1"/>
  <c r="B69" i="38" s="1"/>
  <c r="B69" i="39" s="1"/>
  <c r="B69" i="40" s="1"/>
  <c r="B69" i="41" s="1"/>
  <c r="B69" i="42" s="1"/>
  <c r="B69" i="43" s="1"/>
  <c r="B69" i="44" s="1"/>
  <c r="B69" i="45" s="1"/>
  <c r="B69" i="46" s="1"/>
  <c r="B69" i="47" s="1"/>
  <c r="B69" i="48" s="1"/>
  <c r="E68" i="34"/>
  <c r="K68" i="34" s="1"/>
  <c r="B68" i="34"/>
  <c r="B68" i="35" s="1"/>
  <c r="B68" i="36" s="1"/>
  <c r="B68" i="37" s="1"/>
  <c r="B68" i="38" s="1"/>
  <c r="B68" i="39" s="1"/>
  <c r="B68" i="40" s="1"/>
  <c r="B68" i="41" s="1"/>
  <c r="B68" i="42" s="1"/>
  <c r="B68" i="43" s="1"/>
  <c r="B68" i="44" s="1"/>
  <c r="B68" i="45" s="1"/>
  <c r="B68" i="46" s="1"/>
  <c r="B68" i="47" s="1"/>
  <c r="B68" i="48" s="1"/>
  <c r="A68" i="34"/>
  <c r="A68" i="35" s="1"/>
  <c r="A68" i="36" s="1"/>
  <c r="A68" i="37" s="1"/>
  <c r="A68" i="38" s="1"/>
  <c r="A68" i="39" s="1"/>
  <c r="A68" i="40" s="1"/>
  <c r="A68" i="41" s="1"/>
  <c r="A68" i="42" s="1"/>
  <c r="A68" i="43" s="1"/>
  <c r="A68" i="44" s="1"/>
  <c r="A68" i="45" s="1"/>
  <c r="A68" i="46" s="1"/>
  <c r="A68" i="47" s="1"/>
  <c r="A68" i="48" s="1"/>
  <c r="D67" i="34"/>
  <c r="D67" i="35" s="1"/>
  <c r="D67" i="36" s="1"/>
  <c r="B67" i="34"/>
  <c r="B67" i="35" s="1"/>
  <c r="B67" i="36" s="1"/>
  <c r="B67" i="37" s="1"/>
  <c r="B67" i="38" s="1"/>
  <c r="B67" i="39" s="1"/>
  <c r="B67" i="40" s="1"/>
  <c r="B67" i="41" s="1"/>
  <c r="B67" i="42" s="1"/>
  <c r="B67" i="43" s="1"/>
  <c r="B67" i="44" s="1"/>
  <c r="B67" i="45" s="1"/>
  <c r="B67" i="46" s="1"/>
  <c r="B67" i="47" s="1"/>
  <c r="B67" i="48" s="1"/>
  <c r="E66" i="34"/>
  <c r="K66" i="34" s="1"/>
  <c r="B66" i="34"/>
  <c r="B66" i="35" s="1"/>
  <c r="B66" i="36" s="1"/>
  <c r="B66" i="37" s="1"/>
  <c r="B66" i="38" s="1"/>
  <c r="B66" i="39" s="1"/>
  <c r="B66" i="40" s="1"/>
  <c r="B66" i="41" s="1"/>
  <c r="B66" i="42" s="1"/>
  <c r="B66" i="43" s="1"/>
  <c r="B66" i="44" s="1"/>
  <c r="B66" i="45" s="1"/>
  <c r="B66" i="46" s="1"/>
  <c r="B66" i="47" s="1"/>
  <c r="B66" i="48" s="1"/>
  <c r="A66" i="34"/>
  <c r="A66" i="35" s="1"/>
  <c r="A66" i="36" s="1"/>
  <c r="A66" i="37" s="1"/>
  <c r="A66" i="38" s="1"/>
  <c r="A66" i="39" s="1"/>
  <c r="A66" i="40" s="1"/>
  <c r="A66" i="41" s="1"/>
  <c r="A66" i="42" s="1"/>
  <c r="A66" i="43" s="1"/>
  <c r="A66" i="44" s="1"/>
  <c r="A66" i="45" s="1"/>
  <c r="A66" i="46" s="1"/>
  <c r="A66" i="47" s="1"/>
  <c r="A66" i="48" s="1"/>
  <c r="B65" i="34"/>
  <c r="B65" i="35" s="1"/>
  <c r="B65" i="36" s="1"/>
  <c r="B65" i="37" s="1"/>
  <c r="B65" i="38" s="1"/>
  <c r="B65" i="39" s="1"/>
  <c r="B65" i="40" s="1"/>
  <c r="B65" i="41" s="1"/>
  <c r="B65" i="42" s="1"/>
  <c r="B65" i="43" s="1"/>
  <c r="B65" i="44" s="1"/>
  <c r="B65" i="45" s="1"/>
  <c r="B65" i="46" s="1"/>
  <c r="B65" i="47" s="1"/>
  <c r="B65" i="48" s="1"/>
  <c r="E64" i="34"/>
  <c r="B64" i="34"/>
  <c r="B64" i="35" s="1"/>
  <c r="B64" i="36" s="1"/>
  <c r="B64" i="37" s="1"/>
  <c r="B64" i="38" s="1"/>
  <c r="B64" i="39" s="1"/>
  <c r="B64" i="40" s="1"/>
  <c r="B64" i="41" s="1"/>
  <c r="B64" i="42" s="1"/>
  <c r="B64" i="43" s="1"/>
  <c r="B64" i="44" s="1"/>
  <c r="B64" i="45" s="1"/>
  <c r="B64" i="46" s="1"/>
  <c r="B64" i="47" s="1"/>
  <c r="B64" i="48" s="1"/>
  <c r="B63" i="34"/>
  <c r="B63" i="35" s="1"/>
  <c r="B63" i="36" s="1"/>
  <c r="B63" i="37" s="1"/>
  <c r="B63" i="38" s="1"/>
  <c r="B63" i="39" s="1"/>
  <c r="B63" i="40" s="1"/>
  <c r="B63" i="41" s="1"/>
  <c r="B63" i="42" s="1"/>
  <c r="B63" i="43" s="1"/>
  <c r="B63" i="44" s="1"/>
  <c r="B63" i="45" s="1"/>
  <c r="B63" i="46" s="1"/>
  <c r="B63" i="47" s="1"/>
  <c r="B63" i="48" s="1"/>
  <c r="E62" i="34"/>
  <c r="K62" i="34" s="1"/>
  <c r="B62" i="34"/>
  <c r="B62" i="35" s="1"/>
  <c r="B62" i="36" s="1"/>
  <c r="B62" i="37" s="1"/>
  <c r="B62" i="38" s="1"/>
  <c r="B62" i="39" s="1"/>
  <c r="B62" i="40" s="1"/>
  <c r="B62" i="41" s="1"/>
  <c r="B62" i="42" s="1"/>
  <c r="B62" i="43" s="1"/>
  <c r="B62" i="44" s="1"/>
  <c r="B62" i="45" s="1"/>
  <c r="B62" i="46" s="1"/>
  <c r="B62" i="47" s="1"/>
  <c r="B62" i="48" s="1"/>
  <c r="D61" i="34"/>
  <c r="B61" i="34"/>
  <c r="B61" i="35" s="1"/>
  <c r="B61" i="36" s="1"/>
  <c r="B61" i="37" s="1"/>
  <c r="B61" i="38" s="1"/>
  <c r="B61" i="39" s="1"/>
  <c r="B61" i="40" s="1"/>
  <c r="B61" i="41" s="1"/>
  <c r="B61" i="42" s="1"/>
  <c r="B61" i="43" s="1"/>
  <c r="B61" i="44" s="1"/>
  <c r="B61" i="45" s="1"/>
  <c r="B61" i="46" s="1"/>
  <c r="B61" i="47" s="1"/>
  <c r="B61" i="48" s="1"/>
  <c r="E60" i="34"/>
  <c r="B60" i="34"/>
  <c r="B60" i="35" s="1"/>
  <c r="B60" i="36" s="1"/>
  <c r="B60" i="37" s="1"/>
  <c r="B60" i="38" s="1"/>
  <c r="B60" i="39" s="1"/>
  <c r="B60" i="40" s="1"/>
  <c r="B60" i="41" s="1"/>
  <c r="B60" i="42" s="1"/>
  <c r="B60" i="43" s="1"/>
  <c r="B60" i="44" s="1"/>
  <c r="B60" i="45" s="1"/>
  <c r="B60" i="46" s="1"/>
  <c r="B60" i="47" s="1"/>
  <c r="B60" i="48" s="1"/>
  <c r="A60" i="34"/>
  <c r="A60" i="35" s="1"/>
  <c r="A60" i="36" s="1"/>
  <c r="A60" i="37" s="1"/>
  <c r="A60" i="38" s="1"/>
  <c r="A60" i="39" s="1"/>
  <c r="A60" i="40" s="1"/>
  <c r="A60" i="41" s="1"/>
  <c r="A60" i="42" s="1"/>
  <c r="A60" i="43" s="1"/>
  <c r="A60" i="44" s="1"/>
  <c r="A60" i="45" s="1"/>
  <c r="A60" i="46" s="1"/>
  <c r="A60" i="47" s="1"/>
  <c r="A60" i="48" s="1"/>
  <c r="B59" i="34"/>
  <c r="B59" i="35" s="1"/>
  <c r="B59" i="36" s="1"/>
  <c r="B59" i="37" s="1"/>
  <c r="B59" i="38" s="1"/>
  <c r="B59" i="39" s="1"/>
  <c r="B59" i="40" s="1"/>
  <c r="B59" i="41" s="1"/>
  <c r="B59" i="42" s="1"/>
  <c r="B59" i="43" s="1"/>
  <c r="B59" i="44" s="1"/>
  <c r="B59" i="45" s="1"/>
  <c r="B59" i="46" s="1"/>
  <c r="B59" i="47" s="1"/>
  <c r="B59" i="48" s="1"/>
  <c r="E58" i="34"/>
  <c r="K58" i="34" s="1"/>
  <c r="B58" i="34"/>
  <c r="B58" i="35" s="1"/>
  <c r="B58" i="36" s="1"/>
  <c r="B58" i="37" s="1"/>
  <c r="B58" i="38" s="1"/>
  <c r="B58" i="39" s="1"/>
  <c r="B58" i="40" s="1"/>
  <c r="B58" i="41" s="1"/>
  <c r="B58" i="42" s="1"/>
  <c r="B58" i="43" s="1"/>
  <c r="B58" i="44" s="1"/>
  <c r="B58" i="45" s="1"/>
  <c r="B58" i="46" s="1"/>
  <c r="B58" i="47" s="1"/>
  <c r="B58" i="48" s="1"/>
  <c r="A58" i="34"/>
  <c r="A58" i="35" s="1"/>
  <c r="A58" i="36" s="1"/>
  <c r="A58" i="37" s="1"/>
  <c r="A58" i="38" s="1"/>
  <c r="A58" i="39" s="1"/>
  <c r="A58" i="40" s="1"/>
  <c r="A58" i="41" s="1"/>
  <c r="A58" i="42" s="1"/>
  <c r="A58" i="43" s="1"/>
  <c r="A58" i="44" s="1"/>
  <c r="A58" i="45" s="1"/>
  <c r="A58" i="46" s="1"/>
  <c r="A58" i="47" s="1"/>
  <c r="A58" i="48" s="1"/>
  <c r="B57" i="34"/>
  <c r="B57" i="35" s="1"/>
  <c r="B57" i="36" s="1"/>
  <c r="B57" i="37" s="1"/>
  <c r="B57" i="38" s="1"/>
  <c r="B57" i="39" s="1"/>
  <c r="B57" i="40" s="1"/>
  <c r="B57" i="41" s="1"/>
  <c r="B57" i="42" s="1"/>
  <c r="B57" i="43" s="1"/>
  <c r="B57" i="44" s="1"/>
  <c r="B57" i="45" s="1"/>
  <c r="B57" i="46" s="1"/>
  <c r="B57" i="47" s="1"/>
  <c r="B57" i="48" s="1"/>
  <c r="E56" i="34"/>
  <c r="B56" i="34"/>
  <c r="B56" i="35" s="1"/>
  <c r="B56" i="36" s="1"/>
  <c r="B56" i="37" s="1"/>
  <c r="B56" i="38" s="1"/>
  <c r="B56" i="39" s="1"/>
  <c r="B56" i="40" s="1"/>
  <c r="B56" i="41" s="1"/>
  <c r="B56" i="42" s="1"/>
  <c r="B56" i="43" s="1"/>
  <c r="B56" i="44" s="1"/>
  <c r="B56" i="45" s="1"/>
  <c r="B56" i="46" s="1"/>
  <c r="B56" i="47" s="1"/>
  <c r="B56" i="48" s="1"/>
  <c r="B55" i="34"/>
  <c r="B55" i="35" s="1"/>
  <c r="B55" i="36" s="1"/>
  <c r="B55" i="37" s="1"/>
  <c r="B55" i="38" s="1"/>
  <c r="B55" i="39" s="1"/>
  <c r="B55" i="40" s="1"/>
  <c r="B55" i="41" s="1"/>
  <c r="B55" i="42" s="1"/>
  <c r="B55" i="43" s="1"/>
  <c r="B55" i="44" s="1"/>
  <c r="B55" i="45" s="1"/>
  <c r="B55" i="46" s="1"/>
  <c r="B55" i="47" s="1"/>
  <c r="B55" i="48" s="1"/>
  <c r="E54" i="34"/>
  <c r="K54" i="34" s="1"/>
  <c r="B54" i="34"/>
  <c r="B54" i="35" s="1"/>
  <c r="B54" i="36" s="1"/>
  <c r="B54" i="37" s="1"/>
  <c r="B54" i="38" s="1"/>
  <c r="B54" i="39" s="1"/>
  <c r="B54" i="40" s="1"/>
  <c r="B54" i="41" s="1"/>
  <c r="B54" i="42" s="1"/>
  <c r="B54" i="43" s="1"/>
  <c r="B54" i="44" s="1"/>
  <c r="B54" i="45" s="1"/>
  <c r="B54" i="46" s="1"/>
  <c r="B54" i="47" s="1"/>
  <c r="B54" i="48" s="1"/>
  <c r="D53" i="34"/>
  <c r="B53" i="34"/>
  <c r="B53" i="35" s="1"/>
  <c r="B53" i="36" s="1"/>
  <c r="B53" i="37" s="1"/>
  <c r="B53" i="38" s="1"/>
  <c r="B53" i="39" s="1"/>
  <c r="B53" i="40" s="1"/>
  <c r="B53" i="41" s="1"/>
  <c r="B53" i="42" s="1"/>
  <c r="B53" i="43" s="1"/>
  <c r="B53" i="44" s="1"/>
  <c r="B53" i="45" s="1"/>
  <c r="B53" i="46" s="1"/>
  <c r="B53" i="47" s="1"/>
  <c r="B53" i="48" s="1"/>
  <c r="E52" i="34"/>
  <c r="K52" i="34" s="1"/>
  <c r="B52" i="34"/>
  <c r="B52" i="35" s="1"/>
  <c r="B52" i="36" s="1"/>
  <c r="B52" i="37" s="1"/>
  <c r="B52" i="38" s="1"/>
  <c r="B52" i="39" s="1"/>
  <c r="B52" i="40" s="1"/>
  <c r="B52" i="41" s="1"/>
  <c r="B52" i="42" s="1"/>
  <c r="B52" i="43" s="1"/>
  <c r="B52" i="44" s="1"/>
  <c r="B52" i="45" s="1"/>
  <c r="B52" i="46" s="1"/>
  <c r="B52" i="47" s="1"/>
  <c r="B52" i="48" s="1"/>
  <c r="A52" i="34"/>
  <c r="A52" i="35" s="1"/>
  <c r="A52" i="36" s="1"/>
  <c r="A52" i="37" s="1"/>
  <c r="A52" i="38" s="1"/>
  <c r="A52" i="39" s="1"/>
  <c r="A52" i="40" s="1"/>
  <c r="A52" i="41" s="1"/>
  <c r="A52" i="42" s="1"/>
  <c r="A52" i="43" s="1"/>
  <c r="A52" i="44" s="1"/>
  <c r="A52" i="45" s="1"/>
  <c r="A52" i="46" s="1"/>
  <c r="A52" i="47" s="1"/>
  <c r="A52" i="48" s="1"/>
  <c r="D51" i="34"/>
  <c r="D51" i="35" s="1"/>
  <c r="D51" i="36" s="1"/>
  <c r="B51" i="34"/>
  <c r="B51" i="35" s="1"/>
  <c r="B51" i="36" s="1"/>
  <c r="B51" i="37" s="1"/>
  <c r="B51" i="38" s="1"/>
  <c r="B51" i="39" s="1"/>
  <c r="B51" i="40" s="1"/>
  <c r="B51" i="41" s="1"/>
  <c r="B51" i="42" s="1"/>
  <c r="B51" i="43" s="1"/>
  <c r="B51" i="44" s="1"/>
  <c r="B51" i="45" s="1"/>
  <c r="B51" i="46" s="1"/>
  <c r="B51" i="47" s="1"/>
  <c r="B51" i="48" s="1"/>
  <c r="E50" i="34"/>
  <c r="K50" i="34" s="1"/>
  <c r="B50" i="34"/>
  <c r="B50" i="35" s="1"/>
  <c r="B50" i="36" s="1"/>
  <c r="B50" i="37" s="1"/>
  <c r="B50" i="38" s="1"/>
  <c r="B50" i="39" s="1"/>
  <c r="B50" i="40" s="1"/>
  <c r="B50" i="41" s="1"/>
  <c r="B50" i="42" s="1"/>
  <c r="B50" i="43" s="1"/>
  <c r="B50" i="44" s="1"/>
  <c r="B50" i="45" s="1"/>
  <c r="B50" i="46" s="1"/>
  <c r="B50" i="47" s="1"/>
  <c r="B50" i="48" s="1"/>
  <c r="A50" i="34"/>
  <c r="A50" i="35" s="1"/>
  <c r="A50" i="36" s="1"/>
  <c r="A50" i="37" s="1"/>
  <c r="A50" i="38" s="1"/>
  <c r="A50" i="39" s="1"/>
  <c r="A50" i="40" s="1"/>
  <c r="A50" i="41" s="1"/>
  <c r="A50" i="42" s="1"/>
  <c r="A50" i="43" s="1"/>
  <c r="A50" i="44" s="1"/>
  <c r="A50" i="45" s="1"/>
  <c r="A50" i="46" s="1"/>
  <c r="A50" i="47" s="1"/>
  <c r="A50" i="48" s="1"/>
  <c r="B49" i="34"/>
  <c r="B49" i="35" s="1"/>
  <c r="B49" i="36" s="1"/>
  <c r="B49" i="37" s="1"/>
  <c r="B49" i="38" s="1"/>
  <c r="B49" i="39" s="1"/>
  <c r="B49" i="40" s="1"/>
  <c r="B49" i="41" s="1"/>
  <c r="B49" i="42" s="1"/>
  <c r="B49" i="43" s="1"/>
  <c r="B49" i="44" s="1"/>
  <c r="B49" i="45" s="1"/>
  <c r="B49" i="46" s="1"/>
  <c r="B49" i="47" s="1"/>
  <c r="B49" i="48" s="1"/>
  <c r="E48" i="34"/>
  <c r="B48" i="34"/>
  <c r="B48" i="35" s="1"/>
  <c r="B48" i="36" s="1"/>
  <c r="B48" i="37" s="1"/>
  <c r="B48" i="38" s="1"/>
  <c r="B48" i="39" s="1"/>
  <c r="B48" i="40" s="1"/>
  <c r="B48" i="41" s="1"/>
  <c r="B48" i="42" s="1"/>
  <c r="B48" i="43" s="1"/>
  <c r="B48" i="44" s="1"/>
  <c r="B48" i="45" s="1"/>
  <c r="B48" i="46" s="1"/>
  <c r="B48" i="47" s="1"/>
  <c r="B48" i="48" s="1"/>
  <c r="B47" i="34"/>
  <c r="B47" i="35" s="1"/>
  <c r="B47" i="36" s="1"/>
  <c r="B47" i="37" s="1"/>
  <c r="B47" i="38" s="1"/>
  <c r="B47" i="39" s="1"/>
  <c r="B47" i="40" s="1"/>
  <c r="B47" i="41" s="1"/>
  <c r="B47" i="42" s="1"/>
  <c r="B47" i="43" s="1"/>
  <c r="B47" i="44" s="1"/>
  <c r="B47" i="45" s="1"/>
  <c r="B47" i="46" s="1"/>
  <c r="B47" i="47" s="1"/>
  <c r="B47" i="48" s="1"/>
  <c r="E46" i="34"/>
  <c r="K46" i="34" s="1"/>
  <c r="B46" i="34"/>
  <c r="B46" i="35" s="1"/>
  <c r="B46" i="36" s="1"/>
  <c r="B46" i="37" s="1"/>
  <c r="B46" i="38" s="1"/>
  <c r="B46" i="39" s="1"/>
  <c r="B46" i="40" s="1"/>
  <c r="B46" i="41" s="1"/>
  <c r="B46" i="42" s="1"/>
  <c r="B46" i="43" s="1"/>
  <c r="B46" i="44" s="1"/>
  <c r="B46" i="45" s="1"/>
  <c r="B46" i="46" s="1"/>
  <c r="B46" i="47" s="1"/>
  <c r="B46" i="48" s="1"/>
  <c r="D45" i="34"/>
  <c r="B45" i="34"/>
  <c r="B45" i="35" s="1"/>
  <c r="B45" i="36" s="1"/>
  <c r="B45" i="37" s="1"/>
  <c r="B45" i="38" s="1"/>
  <c r="B45" i="39" s="1"/>
  <c r="B45" i="40" s="1"/>
  <c r="B45" i="41" s="1"/>
  <c r="B45" i="42" s="1"/>
  <c r="B45" i="43" s="1"/>
  <c r="B45" i="44" s="1"/>
  <c r="B45" i="45" s="1"/>
  <c r="B45" i="46" s="1"/>
  <c r="B45" i="47" s="1"/>
  <c r="B45" i="48" s="1"/>
  <c r="E44" i="34"/>
  <c r="B44" i="34"/>
  <c r="B44" i="35" s="1"/>
  <c r="B44" i="36" s="1"/>
  <c r="B44" i="37" s="1"/>
  <c r="B44" i="38" s="1"/>
  <c r="B44" i="39" s="1"/>
  <c r="B44" i="40" s="1"/>
  <c r="B44" i="41" s="1"/>
  <c r="B44" i="42" s="1"/>
  <c r="B44" i="43" s="1"/>
  <c r="B44" i="44" s="1"/>
  <c r="B44" i="45" s="1"/>
  <c r="B44" i="46" s="1"/>
  <c r="B44" i="47" s="1"/>
  <c r="B44" i="48" s="1"/>
  <c r="A44" i="34"/>
  <c r="A44" i="35" s="1"/>
  <c r="A44" i="36" s="1"/>
  <c r="A44" i="37" s="1"/>
  <c r="A44" i="38" s="1"/>
  <c r="A44" i="39" s="1"/>
  <c r="A44" i="40" s="1"/>
  <c r="A44" i="41" s="1"/>
  <c r="A44" i="42" s="1"/>
  <c r="A44" i="43" s="1"/>
  <c r="A44" i="44" s="1"/>
  <c r="A44" i="45" s="1"/>
  <c r="A44" i="46" s="1"/>
  <c r="A44" i="47" s="1"/>
  <c r="A44" i="48" s="1"/>
  <c r="D43" i="34"/>
  <c r="D43" i="35" s="1"/>
  <c r="D43" i="36" s="1"/>
  <c r="B43" i="34"/>
  <c r="B43" i="35" s="1"/>
  <c r="B43" i="36" s="1"/>
  <c r="B43" i="37" s="1"/>
  <c r="B43" i="38" s="1"/>
  <c r="B43" i="39" s="1"/>
  <c r="B43" i="40" s="1"/>
  <c r="B43" i="41" s="1"/>
  <c r="B43" i="42" s="1"/>
  <c r="B43" i="43" s="1"/>
  <c r="B43" i="44" s="1"/>
  <c r="B43" i="45" s="1"/>
  <c r="B43" i="46" s="1"/>
  <c r="B43" i="47" s="1"/>
  <c r="B43" i="48" s="1"/>
  <c r="E42" i="34"/>
  <c r="K42" i="34" s="1"/>
  <c r="B42" i="34"/>
  <c r="B42" i="35" s="1"/>
  <c r="B42" i="36" s="1"/>
  <c r="B42" i="37" s="1"/>
  <c r="B42" i="38" s="1"/>
  <c r="B42" i="39" s="1"/>
  <c r="B42" i="40" s="1"/>
  <c r="B42" i="41" s="1"/>
  <c r="B42" i="42" s="1"/>
  <c r="B42" i="43" s="1"/>
  <c r="B42" i="44" s="1"/>
  <c r="B42" i="45" s="1"/>
  <c r="B42" i="46" s="1"/>
  <c r="B42" i="47" s="1"/>
  <c r="B42" i="48" s="1"/>
  <c r="A42" i="34"/>
  <c r="A42" i="35" s="1"/>
  <c r="A42" i="36" s="1"/>
  <c r="A42" i="37" s="1"/>
  <c r="A42" i="38" s="1"/>
  <c r="A42" i="39" s="1"/>
  <c r="A42" i="40" s="1"/>
  <c r="A42" i="41" s="1"/>
  <c r="A42" i="42" s="1"/>
  <c r="A42" i="43" s="1"/>
  <c r="A42" i="44" s="1"/>
  <c r="A42" i="45" s="1"/>
  <c r="A42" i="46" s="1"/>
  <c r="A42" i="47" s="1"/>
  <c r="A42" i="48" s="1"/>
  <c r="B41" i="34"/>
  <c r="B41" i="35" s="1"/>
  <c r="B41" i="36" s="1"/>
  <c r="B41" i="37" s="1"/>
  <c r="B41" i="38" s="1"/>
  <c r="B41" i="39" s="1"/>
  <c r="B41" i="40" s="1"/>
  <c r="B41" i="41" s="1"/>
  <c r="B41" i="42" s="1"/>
  <c r="B41" i="43" s="1"/>
  <c r="B41" i="44" s="1"/>
  <c r="B41" i="45" s="1"/>
  <c r="B41" i="46" s="1"/>
  <c r="B41" i="47" s="1"/>
  <c r="B41" i="48" s="1"/>
  <c r="E40" i="34"/>
  <c r="B40" i="34"/>
  <c r="B40" i="35" s="1"/>
  <c r="B40" i="36" s="1"/>
  <c r="B40" i="37" s="1"/>
  <c r="B40" i="38" s="1"/>
  <c r="B40" i="39" s="1"/>
  <c r="B40" i="40" s="1"/>
  <c r="B40" i="41" s="1"/>
  <c r="B40" i="42" s="1"/>
  <c r="B40" i="43" s="1"/>
  <c r="B40" i="44" s="1"/>
  <c r="B40" i="45" s="1"/>
  <c r="B40" i="46" s="1"/>
  <c r="B40" i="47" s="1"/>
  <c r="B40" i="48" s="1"/>
  <c r="B39" i="34"/>
  <c r="B39" i="35" s="1"/>
  <c r="B39" i="36" s="1"/>
  <c r="B39" i="37" s="1"/>
  <c r="B39" i="38" s="1"/>
  <c r="B39" i="39" s="1"/>
  <c r="B39" i="40" s="1"/>
  <c r="B39" i="41" s="1"/>
  <c r="B39" i="42" s="1"/>
  <c r="B39" i="43" s="1"/>
  <c r="B39" i="44" s="1"/>
  <c r="B39" i="45" s="1"/>
  <c r="B39" i="46" s="1"/>
  <c r="B39" i="47" s="1"/>
  <c r="B39" i="48" s="1"/>
  <c r="E38" i="34"/>
  <c r="K38" i="34" s="1"/>
  <c r="B38" i="34"/>
  <c r="B38" i="35" s="1"/>
  <c r="B38" i="36" s="1"/>
  <c r="B38" i="37" s="1"/>
  <c r="B38" i="38" s="1"/>
  <c r="B38" i="39" s="1"/>
  <c r="B38" i="40" s="1"/>
  <c r="B38" i="41" s="1"/>
  <c r="B38" i="42" s="1"/>
  <c r="B38" i="43" s="1"/>
  <c r="B38" i="44" s="1"/>
  <c r="B38" i="45" s="1"/>
  <c r="B38" i="46" s="1"/>
  <c r="B38" i="47" s="1"/>
  <c r="B38" i="48" s="1"/>
  <c r="D37" i="34"/>
  <c r="B37" i="34"/>
  <c r="B37" i="35" s="1"/>
  <c r="B37" i="36" s="1"/>
  <c r="B37" i="37" s="1"/>
  <c r="B37" i="38" s="1"/>
  <c r="B37" i="39" s="1"/>
  <c r="B37" i="40" s="1"/>
  <c r="B37" i="41" s="1"/>
  <c r="B37" i="42" s="1"/>
  <c r="B37" i="43" s="1"/>
  <c r="B37" i="44" s="1"/>
  <c r="B37" i="45" s="1"/>
  <c r="B37" i="46" s="1"/>
  <c r="B37" i="47" s="1"/>
  <c r="B37" i="48" s="1"/>
  <c r="E36" i="34"/>
  <c r="K36" i="34" s="1"/>
  <c r="B36" i="34"/>
  <c r="B36" i="35" s="1"/>
  <c r="B36" i="36" s="1"/>
  <c r="B36" i="37" s="1"/>
  <c r="B36" i="38" s="1"/>
  <c r="B36" i="39" s="1"/>
  <c r="B36" i="40" s="1"/>
  <c r="B36" i="41" s="1"/>
  <c r="B36" i="42" s="1"/>
  <c r="B36" i="43" s="1"/>
  <c r="B36" i="44" s="1"/>
  <c r="B36" i="45" s="1"/>
  <c r="B36" i="46" s="1"/>
  <c r="B36" i="47" s="1"/>
  <c r="B36" i="48" s="1"/>
  <c r="A36" i="34"/>
  <c r="A36" i="35" s="1"/>
  <c r="A36" i="36" s="1"/>
  <c r="A36" i="37" s="1"/>
  <c r="A36" i="38" s="1"/>
  <c r="A36" i="39" s="1"/>
  <c r="A36" i="40" s="1"/>
  <c r="A36" i="41" s="1"/>
  <c r="A36" i="42" s="1"/>
  <c r="A36" i="43" s="1"/>
  <c r="A36" i="44" s="1"/>
  <c r="A36" i="45" s="1"/>
  <c r="A36" i="46" s="1"/>
  <c r="A36" i="47" s="1"/>
  <c r="A36" i="48" s="1"/>
  <c r="D35" i="34"/>
  <c r="D35" i="35" s="1"/>
  <c r="D35" i="36" s="1"/>
  <c r="B35" i="34"/>
  <c r="B35" i="35" s="1"/>
  <c r="B35" i="36" s="1"/>
  <c r="B35" i="37" s="1"/>
  <c r="B35" i="38" s="1"/>
  <c r="B35" i="39" s="1"/>
  <c r="B35" i="40" s="1"/>
  <c r="B35" i="41" s="1"/>
  <c r="B35" i="42" s="1"/>
  <c r="B35" i="43" s="1"/>
  <c r="B35" i="44" s="1"/>
  <c r="B35" i="45" s="1"/>
  <c r="B35" i="46" s="1"/>
  <c r="B35" i="47" s="1"/>
  <c r="B35" i="48" s="1"/>
  <c r="E34" i="34"/>
  <c r="K34" i="34" s="1"/>
  <c r="B34" i="34"/>
  <c r="B34" i="35" s="1"/>
  <c r="B34" i="36" s="1"/>
  <c r="B34" i="37" s="1"/>
  <c r="B34" i="38" s="1"/>
  <c r="B34" i="39" s="1"/>
  <c r="B34" i="40" s="1"/>
  <c r="B34" i="41" s="1"/>
  <c r="B34" i="42" s="1"/>
  <c r="B34" i="43" s="1"/>
  <c r="B34" i="44" s="1"/>
  <c r="B34" i="45" s="1"/>
  <c r="B34" i="46" s="1"/>
  <c r="B34" i="47" s="1"/>
  <c r="B34" i="48" s="1"/>
  <c r="A34" i="34"/>
  <c r="A34" i="35" s="1"/>
  <c r="A34" i="36" s="1"/>
  <c r="A34" i="37" s="1"/>
  <c r="A34" i="38" s="1"/>
  <c r="A34" i="39" s="1"/>
  <c r="A34" i="40" s="1"/>
  <c r="A34" i="41" s="1"/>
  <c r="A34" i="42" s="1"/>
  <c r="A34" i="43" s="1"/>
  <c r="A34" i="44" s="1"/>
  <c r="A34" i="45" s="1"/>
  <c r="A34" i="46" s="1"/>
  <c r="A34" i="47" s="1"/>
  <c r="A34" i="48" s="1"/>
  <c r="B33" i="34"/>
  <c r="B33" i="35" s="1"/>
  <c r="B33" i="36" s="1"/>
  <c r="B33" i="37" s="1"/>
  <c r="B33" i="38" s="1"/>
  <c r="B33" i="39" s="1"/>
  <c r="B33" i="40" s="1"/>
  <c r="B33" i="41" s="1"/>
  <c r="B33" i="42" s="1"/>
  <c r="B33" i="43" s="1"/>
  <c r="B33" i="44" s="1"/>
  <c r="B33" i="45" s="1"/>
  <c r="B33" i="46" s="1"/>
  <c r="B33" i="47" s="1"/>
  <c r="B33" i="48" s="1"/>
  <c r="E32" i="34"/>
  <c r="B32" i="34"/>
  <c r="B32" i="35" s="1"/>
  <c r="B32" i="36" s="1"/>
  <c r="B32" i="37" s="1"/>
  <c r="B32" i="38" s="1"/>
  <c r="B32" i="39" s="1"/>
  <c r="B32" i="40" s="1"/>
  <c r="B32" i="41" s="1"/>
  <c r="B32" i="42" s="1"/>
  <c r="B32" i="43" s="1"/>
  <c r="B32" i="44" s="1"/>
  <c r="B32" i="45" s="1"/>
  <c r="B32" i="46" s="1"/>
  <c r="B32" i="47" s="1"/>
  <c r="B32" i="48" s="1"/>
  <c r="B31" i="34"/>
  <c r="B31" i="35" s="1"/>
  <c r="B31" i="36" s="1"/>
  <c r="B31" i="37" s="1"/>
  <c r="B31" i="38" s="1"/>
  <c r="B31" i="39" s="1"/>
  <c r="B31" i="40" s="1"/>
  <c r="B31" i="41" s="1"/>
  <c r="B31" i="42" s="1"/>
  <c r="B31" i="43" s="1"/>
  <c r="B31" i="44" s="1"/>
  <c r="B31" i="45" s="1"/>
  <c r="B31" i="46" s="1"/>
  <c r="B31" i="47" s="1"/>
  <c r="B31" i="48" s="1"/>
  <c r="E30" i="34"/>
  <c r="K30" i="34" s="1"/>
  <c r="B30" i="34"/>
  <c r="B30" i="35" s="1"/>
  <c r="B30" i="36" s="1"/>
  <c r="B30" i="37" s="1"/>
  <c r="B30" i="38" s="1"/>
  <c r="B30" i="39" s="1"/>
  <c r="B30" i="40" s="1"/>
  <c r="B30" i="41" s="1"/>
  <c r="B30" i="42" s="1"/>
  <c r="B30" i="43" s="1"/>
  <c r="B30" i="44" s="1"/>
  <c r="B30" i="45" s="1"/>
  <c r="B30" i="46" s="1"/>
  <c r="B30" i="47" s="1"/>
  <c r="B30" i="48" s="1"/>
  <c r="D29" i="34"/>
  <c r="B29" i="34"/>
  <c r="B29" i="35" s="1"/>
  <c r="B29" i="36" s="1"/>
  <c r="B29" i="37" s="1"/>
  <c r="B29" i="38" s="1"/>
  <c r="B29" i="39" s="1"/>
  <c r="B29" i="40" s="1"/>
  <c r="B29" i="41" s="1"/>
  <c r="B29" i="42" s="1"/>
  <c r="B29" i="43" s="1"/>
  <c r="B29" i="44" s="1"/>
  <c r="B29" i="45" s="1"/>
  <c r="B29" i="46" s="1"/>
  <c r="B29" i="47" s="1"/>
  <c r="B29" i="48" s="1"/>
  <c r="E28" i="34"/>
  <c r="B28" i="34"/>
  <c r="B28" i="35" s="1"/>
  <c r="B28" i="36" s="1"/>
  <c r="B28" i="37" s="1"/>
  <c r="B28" i="38" s="1"/>
  <c r="B28" i="39" s="1"/>
  <c r="B28" i="40" s="1"/>
  <c r="B28" i="41" s="1"/>
  <c r="B28" i="42" s="1"/>
  <c r="B28" i="43" s="1"/>
  <c r="B28" i="44" s="1"/>
  <c r="B28" i="45" s="1"/>
  <c r="B28" i="46" s="1"/>
  <c r="B28" i="47" s="1"/>
  <c r="B28" i="48" s="1"/>
  <c r="A28" i="34"/>
  <c r="A28" i="35" s="1"/>
  <c r="A28" i="36" s="1"/>
  <c r="A28" i="37" s="1"/>
  <c r="A28" i="38" s="1"/>
  <c r="A28" i="39" s="1"/>
  <c r="A28" i="40" s="1"/>
  <c r="A28" i="41" s="1"/>
  <c r="A28" i="42" s="1"/>
  <c r="A28" i="43" s="1"/>
  <c r="A28" i="44" s="1"/>
  <c r="A28" i="45" s="1"/>
  <c r="A28" i="46" s="1"/>
  <c r="A28" i="47" s="1"/>
  <c r="A28" i="48" s="1"/>
  <c r="D27" i="34"/>
  <c r="D27" i="35" s="1"/>
  <c r="D27" i="36" s="1"/>
  <c r="B27" i="34"/>
  <c r="B27" i="35" s="1"/>
  <c r="B27" i="36" s="1"/>
  <c r="B27" i="37" s="1"/>
  <c r="B27" i="38" s="1"/>
  <c r="B27" i="39" s="1"/>
  <c r="B27" i="40" s="1"/>
  <c r="B27" i="41" s="1"/>
  <c r="B27" i="42" s="1"/>
  <c r="B27" i="43" s="1"/>
  <c r="B27" i="44" s="1"/>
  <c r="B27" i="45" s="1"/>
  <c r="B27" i="46" s="1"/>
  <c r="B27" i="47" s="1"/>
  <c r="B27" i="48" s="1"/>
  <c r="E26" i="34"/>
  <c r="K26" i="34" s="1"/>
  <c r="B26" i="34"/>
  <c r="B26" i="35" s="1"/>
  <c r="B26" i="36" s="1"/>
  <c r="B26" i="37" s="1"/>
  <c r="B26" i="38" s="1"/>
  <c r="B26" i="39" s="1"/>
  <c r="B26" i="40" s="1"/>
  <c r="B26" i="41" s="1"/>
  <c r="B26" i="42" s="1"/>
  <c r="B26" i="43" s="1"/>
  <c r="B26" i="44" s="1"/>
  <c r="B26" i="45" s="1"/>
  <c r="B26" i="46" s="1"/>
  <c r="B26" i="47" s="1"/>
  <c r="B26" i="48" s="1"/>
  <c r="A26" i="34"/>
  <c r="A26" i="35" s="1"/>
  <c r="A26" i="36" s="1"/>
  <c r="A26" i="37" s="1"/>
  <c r="A26" i="38" s="1"/>
  <c r="A26" i="39" s="1"/>
  <c r="A26" i="40" s="1"/>
  <c r="A26" i="41" s="1"/>
  <c r="A26" i="42" s="1"/>
  <c r="A26" i="43" s="1"/>
  <c r="A26" i="44" s="1"/>
  <c r="A26" i="45" s="1"/>
  <c r="A26" i="46" s="1"/>
  <c r="A26" i="47" s="1"/>
  <c r="A26" i="48" s="1"/>
  <c r="B25" i="34"/>
  <c r="B25" i="35" s="1"/>
  <c r="B25" i="36" s="1"/>
  <c r="B25" i="37" s="1"/>
  <c r="B25" i="38" s="1"/>
  <c r="B25" i="39" s="1"/>
  <c r="B25" i="40" s="1"/>
  <c r="B25" i="41" s="1"/>
  <c r="B25" i="42" s="1"/>
  <c r="B25" i="43" s="1"/>
  <c r="B25" i="44" s="1"/>
  <c r="B25" i="45" s="1"/>
  <c r="B25" i="46" s="1"/>
  <c r="B25" i="47" s="1"/>
  <c r="B25" i="48" s="1"/>
  <c r="E24" i="34"/>
  <c r="B24" i="34"/>
  <c r="B24" i="35" s="1"/>
  <c r="B24" i="36" s="1"/>
  <c r="B24" i="37" s="1"/>
  <c r="B24" i="38" s="1"/>
  <c r="B24" i="39" s="1"/>
  <c r="B24" i="40" s="1"/>
  <c r="B24" i="41" s="1"/>
  <c r="B24" i="42" s="1"/>
  <c r="B24" i="43" s="1"/>
  <c r="B24" i="44" s="1"/>
  <c r="B24" i="45" s="1"/>
  <c r="B24" i="46" s="1"/>
  <c r="B24" i="47" s="1"/>
  <c r="B24" i="48" s="1"/>
  <c r="B23" i="34"/>
  <c r="B23" i="35" s="1"/>
  <c r="B23" i="36" s="1"/>
  <c r="B23" i="37" s="1"/>
  <c r="B23" i="38" s="1"/>
  <c r="B23" i="39" s="1"/>
  <c r="B23" i="40" s="1"/>
  <c r="B23" i="41" s="1"/>
  <c r="B23" i="42" s="1"/>
  <c r="B23" i="43" s="1"/>
  <c r="B23" i="44" s="1"/>
  <c r="B23" i="45" s="1"/>
  <c r="B23" i="46" s="1"/>
  <c r="B23" i="47" s="1"/>
  <c r="B23" i="48" s="1"/>
  <c r="E22" i="34"/>
  <c r="K22" i="34" s="1"/>
  <c r="B22" i="34"/>
  <c r="B22" i="35" s="1"/>
  <c r="B22" i="36" s="1"/>
  <c r="B22" i="37" s="1"/>
  <c r="B22" i="38" s="1"/>
  <c r="B22" i="39" s="1"/>
  <c r="B22" i="40" s="1"/>
  <c r="B22" i="41" s="1"/>
  <c r="B22" i="42" s="1"/>
  <c r="B22" i="43" s="1"/>
  <c r="B22" i="44" s="1"/>
  <c r="B22" i="45" s="1"/>
  <c r="B22" i="46" s="1"/>
  <c r="B22" i="47" s="1"/>
  <c r="B22" i="48" s="1"/>
  <c r="D21" i="34"/>
  <c r="B21" i="34"/>
  <c r="B21" i="35" s="1"/>
  <c r="B21" i="36" s="1"/>
  <c r="B21" i="37" s="1"/>
  <c r="B21" i="38" s="1"/>
  <c r="B21" i="39" s="1"/>
  <c r="B21" i="40" s="1"/>
  <c r="B21" i="41" s="1"/>
  <c r="B21" i="42" s="1"/>
  <c r="B21" i="43" s="1"/>
  <c r="B21" i="44" s="1"/>
  <c r="B21" i="45" s="1"/>
  <c r="B21" i="46" s="1"/>
  <c r="B21" i="47" s="1"/>
  <c r="B21" i="48" s="1"/>
  <c r="E20" i="34"/>
  <c r="K20" i="34" s="1"/>
  <c r="B20" i="34"/>
  <c r="B20" i="35" s="1"/>
  <c r="B20" i="36" s="1"/>
  <c r="B20" i="37" s="1"/>
  <c r="B20" i="38" s="1"/>
  <c r="B20" i="39" s="1"/>
  <c r="B20" i="40" s="1"/>
  <c r="B20" i="41" s="1"/>
  <c r="B20" i="42" s="1"/>
  <c r="B20" i="43" s="1"/>
  <c r="B20" i="44" s="1"/>
  <c r="B20" i="45" s="1"/>
  <c r="B20" i="46" s="1"/>
  <c r="B20" i="47" s="1"/>
  <c r="B20" i="48" s="1"/>
  <c r="A20" i="34"/>
  <c r="A20" i="35" s="1"/>
  <c r="A20" i="36" s="1"/>
  <c r="A20" i="37" s="1"/>
  <c r="A20" i="38" s="1"/>
  <c r="A20" i="39" s="1"/>
  <c r="A20" i="40" s="1"/>
  <c r="A20" i="41" s="1"/>
  <c r="A20" i="42" s="1"/>
  <c r="A20" i="43" s="1"/>
  <c r="A20" i="44" s="1"/>
  <c r="A20" i="45" s="1"/>
  <c r="A20" i="46" s="1"/>
  <c r="A20" i="47" s="1"/>
  <c r="A20" i="48" s="1"/>
  <c r="D19" i="34"/>
  <c r="D19" i="35" s="1"/>
  <c r="D19" i="36" s="1"/>
  <c r="B19" i="34"/>
  <c r="B19" i="35" s="1"/>
  <c r="B19" i="36" s="1"/>
  <c r="B19" i="37" s="1"/>
  <c r="B19" i="38" s="1"/>
  <c r="B19" i="39" s="1"/>
  <c r="B19" i="40" s="1"/>
  <c r="B19" i="41" s="1"/>
  <c r="B19" i="42" s="1"/>
  <c r="B19" i="43" s="1"/>
  <c r="B19" i="44" s="1"/>
  <c r="B19" i="45" s="1"/>
  <c r="B19" i="46" s="1"/>
  <c r="B19" i="47" s="1"/>
  <c r="B19" i="48" s="1"/>
  <c r="E18" i="34"/>
  <c r="K18" i="34" s="1"/>
  <c r="B18" i="34"/>
  <c r="B18" i="35" s="1"/>
  <c r="B18" i="36" s="1"/>
  <c r="B18" i="37" s="1"/>
  <c r="B18" i="38" s="1"/>
  <c r="B18" i="39" s="1"/>
  <c r="B18" i="40" s="1"/>
  <c r="B18" i="41" s="1"/>
  <c r="B18" i="42" s="1"/>
  <c r="B18" i="43" s="1"/>
  <c r="B18" i="44" s="1"/>
  <c r="B18" i="45" s="1"/>
  <c r="B18" i="46" s="1"/>
  <c r="B18" i="47" s="1"/>
  <c r="B18" i="48" s="1"/>
  <c r="A18" i="34"/>
  <c r="A18" i="35" s="1"/>
  <c r="A18" i="36" s="1"/>
  <c r="A18" i="37" s="1"/>
  <c r="A18" i="38" s="1"/>
  <c r="A18" i="39" s="1"/>
  <c r="A18" i="40" s="1"/>
  <c r="A18" i="41" s="1"/>
  <c r="A18" i="42" s="1"/>
  <c r="A18" i="43" s="1"/>
  <c r="A18" i="44" s="1"/>
  <c r="A18" i="45" s="1"/>
  <c r="A18" i="46" s="1"/>
  <c r="A18" i="47" s="1"/>
  <c r="A18" i="48" s="1"/>
  <c r="B17" i="34"/>
  <c r="B17" i="35" s="1"/>
  <c r="B17" i="36" s="1"/>
  <c r="B17" i="37" s="1"/>
  <c r="B17" i="38" s="1"/>
  <c r="B17" i="39" s="1"/>
  <c r="B17" i="40" s="1"/>
  <c r="B17" i="41" s="1"/>
  <c r="B17" i="42" s="1"/>
  <c r="B17" i="43" s="1"/>
  <c r="B17" i="44" s="1"/>
  <c r="B17" i="45" s="1"/>
  <c r="B17" i="46" s="1"/>
  <c r="B17" i="47" s="1"/>
  <c r="B17" i="48" s="1"/>
  <c r="B16" i="34"/>
  <c r="B16" i="35" s="1"/>
  <c r="B16" i="36" s="1"/>
  <c r="B16" i="37" s="1"/>
  <c r="B16" i="38" s="1"/>
  <c r="B16" i="39" s="1"/>
  <c r="B16" i="40" s="1"/>
  <c r="B16" i="41" s="1"/>
  <c r="B16" i="42" s="1"/>
  <c r="B16" i="43" s="1"/>
  <c r="B16" i="44" s="1"/>
  <c r="B16" i="45" s="1"/>
  <c r="B16" i="46" s="1"/>
  <c r="B16" i="47" s="1"/>
  <c r="B16" i="48" s="1"/>
  <c r="D15" i="34"/>
  <c r="I15" i="34"/>
  <c r="M15" i="34" s="1"/>
  <c r="B15" i="34"/>
  <c r="B15" i="35" s="1"/>
  <c r="B15" i="36" s="1"/>
  <c r="B15" i="37" s="1"/>
  <c r="B15" i="38" s="1"/>
  <c r="B15" i="39" s="1"/>
  <c r="B15" i="40" s="1"/>
  <c r="B15" i="41" s="1"/>
  <c r="B15" i="42" s="1"/>
  <c r="B15" i="43" s="1"/>
  <c r="B15" i="44" s="1"/>
  <c r="B15" i="45" s="1"/>
  <c r="B15" i="46" s="1"/>
  <c r="B15" i="47" s="1"/>
  <c r="B15" i="48" s="1"/>
  <c r="B14" i="34"/>
  <c r="B14" i="35" s="1"/>
  <c r="B14" i="36" s="1"/>
  <c r="B14" i="37" s="1"/>
  <c r="B14" i="38" s="1"/>
  <c r="B14" i="39" s="1"/>
  <c r="B14" i="40" s="1"/>
  <c r="B14" i="41" s="1"/>
  <c r="B14" i="42" s="1"/>
  <c r="B14" i="43" s="1"/>
  <c r="B14" i="44" s="1"/>
  <c r="B14" i="45" s="1"/>
  <c r="B14" i="46" s="1"/>
  <c r="B14" i="47" s="1"/>
  <c r="B14" i="48" s="1"/>
  <c r="A14" i="34"/>
  <c r="A14" i="35" s="1"/>
  <c r="A14" i="36" s="1"/>
  <c r="A14" i="37" s="1"/>
  <c r="A14" i="38" s="1"/>
  <c r="A14" i="39" s="1"/>
  <c r="A14" i="40" s="1"/>
  <c r="A14" i="41" s="1"/>
  <c r="A14" i="42" s="1"/>
  <c r="A14" i="43" s="1"/>
  <c r="A14" i="44" s="1"/>
  <c r="A14" i="45" s="1"/>
  <c r="A14" i="46" s="1"/>
  <c r="A14" i="47" s="1"/>
  <c r="A14" i="48" s="1"/>
  <c r="B13" i="34"/>
  <c r="B13" i="35" s="1"/>
  <c r="B13" i="36" s="1"/>
  <c r="B13" i="37" s="1"/>
  <c r="B13" i="38" s="1"/>
  <c r="B13" i="39" s="1"/>
  <c r="B13" i="40" s="1"/>
  <c r="B13" i="41" s="1"/>
  <c r="B13" i="42" s="1"/>
  <c r="B13" i="43" s="1"/>
  <c r="B13" i="44" s="1"/>
  <c r="B13" i="45" s="1"/>
  <c r="B13" i="46" s="1"/>
  <c r="B13" i="47" s="1"/>
  <c r="B13" i="48" s="1"/>
  <c r="B12" i="34"/>
  <c r="B12" i="35" s="1"/>
  <c r="B12" i="36" s="1"/>
  <c r="B12" i="37" s="1"/>
  <c r="B12" i="38" s="1"/>
  <c r="B12" i="39" s="1"/>
  <c r="B12" i="40" s="1"/>
  <c r="B12" i="41" s="1"/>
  <c r="B12" i="42" s="1"/>
  <c r="B12" i="43" s="1"/>
  <c r="B12" i="44" s="1"/>
  <c r="B12" i="45" s="1"/>
  <c r="B12" i="46" s="1"/>
  <c r="B12" i="47" s="1"/>
  <c r="B12" i="48" s="1"/>
  <c r="A12" i="34"/>
  <c r="A12" i="35" s="1"/>
  <c r="A12" i="36" s="1"/>
  <c r="A12" i="37" s="1"/>
  <c r="A12" i="38" s="1"/>
  <c r="A12" i="39" s="1"/>
  <c r="A12" i="40" s="1"/>
  <c r="A12" i="41" s="1"/>
  <c r="A12" i="42" s="1"/>
  <c r="A12" i="43" s="1"/>
  <c r="A12" i="44" s="1"/>
  <c r="A12" i="45" s="1"/>
  <c r="A12" i="46" s="1"/>
  <c r="A12" i="47" s="1"/>
  <c r="A12" i="48" s="1"/>
  <c r="I11" i="34"/>
  <c r="M11" i="34" s="1"/>
  <c r="B11" i="34"/>
  <c r="B11" i="35" s="1"/>
  <c r="B11" i="36" s="1"/>
  <c r="B11" i="37" s="1"/>
  <c r="B11" i="38" s="1"/>
  <c r="B11" i="39" s="1"/>
  <c r="B11" i="40" s="1"/>
  <c r="B11" i="41" s="1"/>
  <c r="B11" i="42" s="1"/>
  <c r="B11" i="43" s="1"/>
  <c r="B11" i="44" s="1"/>
  <c r="B11" i="45" s="1"/>
  <c r="B11" i="46" s="1"/>
  <c r="B11" i="47" s="1"/>
  <c r="B11" i="48" s="1"/>
  <c r="B10" i="34"/>
  <c r="B10" i="35" s="1"/>
  <c r="B10" i="36" s="1"/>
  <c r="B10" i="37" s="1"/>
  <c r="B10" i="38" s="1"/>
  <c r="B10" i="39" s="1"/>
  <c r="B10" i="40" s="1"/>
  <c r="B10" i="41" s="1"/>
  <c r="B10" i="42" s="1"/>
  <c r="B10" i="43" s="1"/>
  <c r="B10" i="44" s="1"/>
  <c r="B10" i="45" s="1"/>
  <c r="B10" i="46" s="1"/>
  <c r="B10" i="47" s="1"/>
  <c r="B10" i="48" s="1"/>
  <c r="B9" i="34"/>
  <c r="B9" i="35" s="1"/>
  <c r="B9" i="36" s="1"/>
  <c r="B9" i="37" s="1"/>
  <c r="B9" i="38" s="1"/>
  <c r="B9" i="39" s="1"/>
  <c r="B9" i="40" s="1"/>
  <c r="B9" i="41" s="1"/>
  <c r="B9" i="42" s="1"/>
  <c r="B9" i="43" s="1"/>
  <c r="B9" i="44" s="1"/>
  <c r="B9" i="45" s="1"/>
  <c r="B9" i="46" s="1"/>
  <c r="B9" i="47" s="1"/>
  <c r="B9" i="48" s="1"/>
  <c r="E8" i="34"/>
  <c r="B8" i="34"/>
  <c r="B8" i="35" s="1"/>
  <c r="B8" i="36" s="1"/>
  <c r="B8" i="37" s="1"/>
  <c r="B8" i="38" s="1"/>
  <c r="B8" i="39" s="1"/>
  <c r="B8" i="40" s="1"/>
  <c r="B8" i="41" s="1"/>
  <c r="B8" i="42" s="1"/>
  <c r="B8" i="43" s="1"/>
  <c r="B8" i="44" s="1"/>
  <c r="B8" i="45" s="1"/>
  <c r="B8" i="46" s="1"/>
  <c r="B8" i="47" s="1"/>
  <c r="B8" i="48" s="1"/>
  <c r="A8" i="34"/>
  <c r="A8" i="35" s="1"/>
  <c r="A8" i="36" s="1"/>
  <c r="A8" i="37" s="1"/>
  <c r="A8" i="38" s="1"/>
  <c r="A8" i="39" s="1"/>
  <c r="A8" i="40" s="1"/>
  <c r="A8" i="41" s="1"/>
  <c r="A8" i="42" s="1"/>
  <c r="A8" i="43" s="1"/>
  <c r="A8" i="44" s="1"/>
  <c r="A8" i="45" s="1"/>
  <c r="A8" i="46" s="1"/>
  <c r="A8" i="47" s="1"/>
  <c r="A8" i="48" s="1"/>
  <c r="A5" i="34"/>
  <c r="A2" i="34"/>
  <c r="J117" i="33"/>
  <c r="N117" i="33" s="1"/>
  <c r="D117" i="34"/>
  <c r="E116" i="34"/>
  <c r="E116" i="35" s="1"/>
  <c r="K116" i="35" s="1"/>
  <c r="J116" i="33"/>
  <c r="N116" i="33" s="1"/>
  <c r="A116" i="34"/>
  <c r="A116" i="35" s="1"/>
  <c r="A116" i="36" s="1"/>
  <c r="A116" i="37" s="1"/>
  <c r="A116" i="38" s="1"/>
  <c r="A116" i="39" s="1"/>
  <c r="A116" i="40" s="1"/>
  <c r="A116" i="41" s="1"/>
  <c r="A116" i="42" s="1"/>
  <c r="A116" i="43" s="1"/>
  <c r="A116" i="44" s="1"/>
  <c r="A116" i="45" s="1"/>
  <c r="A116" i="46" s="1"/>
  <c r="A116" i="47" s="1"/>
  <c r="A116" i="48" s="1"/>
  <c r="J115" i="33"/>
  <c r="N115" i="33" s="1"/>
  <c r="D115" i="34"/>
  <c r="E114" i="34"/>
  <c r="E114" i="35" s="1"/>
  <c r="E114" i="36" s="1"/>
  <c r="J114" i="33"/>
  <c r="N114" i="33" s="1"/>
  <c r="I114" i="33"/>
  <c r="M114" i="33" s="1"/>
  <c r="A114" i="34"/>
  <c r="A114" i="35" s="1"/>
  <c r="A114" i="36" s="1"/>
  <c r="A114" i="37" s="1"/>
  <c r="A114" i="38" s="1"/>
  <c r="A114" i="39" s="1"/>
  <c r="A114" i="40" s="1"/>
  <c r="A114" i="41" s="1"/>
  <c r="A114" i="42" s="1"/>
  <c r="A114" i="43" s="1"/>
  <c r="A114" i="44" s="1"/>
  <c r="A114" i="45" s="1"/>
  <c r="A114" i="46" s="1"/>
  <c r="A114" i="47" s="1"/>
  <c r="A114" i="48" s="1"/>
  <c r="J113" i="33"/>
  <c r="N113" i="33" s="1"/>
  <c r="D113" i="34"/>
  <c r="E112" i="34"/>
  <c r="E112" i="35" s="1"/>
  <c r="E112" i="36" s="1"/>
  <c r="J112" i="33"/>
  <c r="N112" i="33" s="1"/>
  <c r="A112" i="34"/>
  <c r="A112" i="35" s="1"/>
  <c r="A112" i="36" s="1"/>
  <c r="A112" i="37" s="1"/>
  <c r="A112" i="38" s="1"/>
  <c r="A112" i="39" s="1"/>
  <c r="A112" i="40" s="1"/>
  <c r="A112" i="41" s="1"/>
  <c r="A112" i="42" s="1"/>
  <c r="A112" i="43" s="1"/>
  <c r="A112" i="44" s="1"/>
  <c r="A112" i="45" s="1"/>
  <c r="A112" i="46" s="1"/>
  <c r="A112" i="47" s="1"/>
  <c r="A112" i="48" s="1"/>
  <c r="J111" i="33"/>
  <c r="N111" i="33" s="1"/>
  <c r="D111" i="34"/>
  <c r="E110" i="34"/>
  <c r="E110" i="35" s="1"/>
  <c r="D110" i="34"/>
  <c r="D110" i="35" s="1"/>
  <c r="A110" i="34"/>
  <c r="A110" i="35" s="1"/>
  <c r="A110" i="36" s="1"/>
  <c r="A110" i="37" s="1"/>
  <c r="A110" i="38" s="1"/>
  <c r="A110" i="39" s="1"/>
  <c r="A110" i="40" s="1"/>
  <c r="A110" i="41" s="1"/>
  <c r="A110" i="42" s="1"/>
  <c r="A110" i="43" s="1"/>
  <c r="A110" i="44" s="1"/>
  <c r="A110" i="45" s="1"/>
  <c r="A110" i="46" s="1"/>
  <c r="A110" i="47" s="1"/>
  <c r="A110" i="48" s="1"/>
  <c r="J109" i="33"/>
  <c r="N109" i="33" s="1"/>
  <c r="D109" i="34"/>
  <c r="E108" i="34"/>
  <c r="E108" i="35" s="1"/>
  <c r="K108" i="35" s="1"/>
  <c r="J108" i="33"/>
  <c r="N108" i="33" s="1"/>
  <c r="A108" i="34"/>
  <c r="A108" i="35" s="1"/>
  <c r="A108" i="36" s="1"/>
  <c r="A108" i="37" s="1"/>
  <c r="A108" i="38" s="1"/>
  <c r="A108" i="39" s="1"/>
  <c r="A108" i="40" s="1"/>
  <c r="A108" i="41" s="1"/>
  <c r="A108" i="42" s="1"/>
  <c r="A108" i="43" s="1"/>
  <c r="A108" i="44" s="1"/>
  <c r="A108" i="45" s="1"/>
  <c r="A108" i="46" s="1"/>
  <c r="A108" i="47" s="1"/>
  <c r="A108" i="48" s="1"/>
  <c r="J107" i="33"/>
  <c r="N107" i="33" s="1"/>
  <c r="D107" i="34"/>
  <c r="E106" i="34"/>
  <c r="E106" i="35" s="1"/>
  <c r="E106" i="36" s="1"/>
  <c r="J106" i="33"/>
  <c r="N106" i="33" s="1"/>
  <c r="I106" i="33"/>
  <c r="M106" i="33" s="1"/>
  <c r="A106" i="34"/>
  <c r="A106" i="35" s="1"/>
  <c r="A106" i="36" s="1"/>
  <c r="A106" i="37" s="1"/>
  <c r="A106" i="38" s="1"/>
  <c r="A106" i="39" s="1"/>
  <c r="A106" i="40" s="1"/>
  <c r="A106" i="41" s="1"/>
  <c r="A106" i="42" s="1"/>
  <c r="A106" i="43" s="1"/>
  <c r="A106" i="44" s="1"/>
  <c r="A106" i="45" s="1"/>
  <c r="A106" i="46" s="1"/>
  <c r="A106" i="47" s="1"/>
  <c r="A106" i="48" s="1"/>
  <c r="J105" i="33"/>
  <c r="N105" i="33" s="1"/>
  <c r="D105" i="34"/>
  <c r="E104" i="34"/>
  <c r="J104" i="33"/>
  <c r="N104" i="33" s="1"/>
  <c r="A104" i="34"/>
  <c r="A104" i="35" s="1"/>
  <c r="A104" i="36" s="1"/>
  <c r="A104" i="37" s="1"/>
  <c r="A104" i="38" s="1"/>
  <c r="A104" i="39" s="1"/>
  <c r="A104" i="40" s="1"/>
  <c r="A104" i="41" s="1"/>
  <c r="A104" i="42" s="1"/>
  <c r="A104" i="43" s="1"/>
  <c r="A104" i="44" s="1"/>
  <c r="A104" i="45" s="1"/>
  <c r="A104" i="46" s="1"/>
  <c r="A104" i="47" s="1"/>
  <c r="A104" i="48" s="1"/>
  <c r="J103" i="33"/>
  <c r="N103" i="33" s="1"/>
  <c r="D103" i="34"/>
  <c r="E102" i="34"/>
  <c r="D102" i="34"/>
  <c r="D102" i="35" s="1"/>
  <c r="A102" i="34"/>
  <c r="A102" i="35" s="1"/>
  <c r="A102" i="36" s="1"/>
  <c r="A102" i="37" s="1"/>
  <c r="A102" i="38" s="1"/>
  <c r="A102" i="39" s="1"/>
  <c r="A102" i="40" s="1"/>
  <c r="A102" i="41" s="1"/>
  <c r="A102" i="42" s="1"/>
  <c r="A102" i="43" s="1"/>
  <c r="A102" i="44" s="1"/>
  <c r="A102" i="45" s="1"/>
  <c r="A102" i="46" s="1"/>
  <c r="A102" i="47" s="1"/>
  <c r="A102" i="48" s="1"/>
  <c r="J101" i="33"/>
  <c r="N101" i="33" s="1"/>
  <c r="D101" i="34"/>
  <c r="E100" i="34"/>
  <c r="E100" i="35" s="1"/>
  <c r="K100" i="35" s="1"/>
  <c r="J100" i="33"/>
  <c r="N100" i="33" s="1"/>
  <c r="A100" i="34"/>
  <c r="A100" i="35" s="1"/>
  <c r="A100" i="36" s="1"/>
  <c r="A100" i="37" s="1"/>
  <c r="A100" i="38" s="1"/>
  <c r="A100" i="39" s="1"/>
  <c r="A100" i="40" s="1"/>
  <c r="A100" i="41" s="1"/>
  <c r="A100" i="42" s="1"/>
  <c r="A100" i="43" s="1"/>
  <c r="A100" i="44" s="1"/>
  <c r="A100" i="45" s="1"/>
  <c r="A100" i="46" s="1"/>
  <c r="A100" i="47" s="1"/>
  <c r="A100" i="48" s="1"/>
  <c r="E99" i="34"/>
  <c r="E99" i="35" s="1"/>
  <c r="E99" i="36" s="1"/>
  <c r="J99" i="33"/>
  <c r="N99" i="33" s="1"/>
  <c r="I99" i="33"/>
  <c r="M99" i="33" s="1"/>
  <c r="A99" i="34"/>
  <c r="A99" i="35" s="1"/>
  <c r="A99" i="36" s="1"/>
  <c r="A99" i="37" s="1"/>
  <c r="A99" i="38" s="1"/>
  <c r="A99" i="39" s="1"/>
  <c r="A99" i="40" s="1"/>
  <c r="A99" i="41" s="1"/>
  <c r="A99" i="42" s="1"/>
  <c r="A99" i="43" s="1"/>
  <c r="A99" i="44" s="1"/>
  <c r="A99" i="45" s="1"/>
  <c r="A99" i="46" s="1"/>
  <c r="A99" i="47" s="1"/>
  <c r="A99" i="48" s="1"/>
  <c r="J98" i="33"/>
  <c r="N98" i="33" s="1"/>
  <c r="D98" i="34"/>
  <c r="E97" i="34"/>
  <c r="E97" i="35" s="1"/>
  <c r="E97" i="36" s="1"/>
  <c r="A97" i="34"/>
  <c r="A97" i="35" s="1"/>
  <c r="A97" i="36" s="1"/>
  <c r="A97" i="37" s="1"/>
  <c r="A97" i="38" s="1"/>
  <c r="A97" i="39" s="1"/>
  <c r="A97" i="40" s="1"/>
  <c r="A97" i="41" s="1"/>
  <c r="A97" i="42" s="1"/>
  <c r="A97" i="43" s="1"/>
  <c r="A97" i="44" s="1"/>
  <c r="A97" i="45" s="1"/>
  <c r="A97" i="46" s="1"/>
  <c r="A97" i="47" s="1"/>
  <c r="A97" i="48" s="1"/>
  <c r="J96" i="33"/>
  <c r="N96" i="33" s="1"/>
  <c r="D96" i="34"/>
  <c r="E95" i="34"/>
  <c r="E95" i="35" s="1"/>
  <c r="D95" i="34"/>
  <c r="D95" i="35" s="1"/>
  <c r="A95" i="34"/>
  <c r="A95" i="35" s="1"/>
  <c r="A95" i="36" s="1"/>
  <c r="A95" i="37" s="1"/>
  <c r="A95" i="38" s="1"/>
  <c r="A95" i="39" s="1"/>
  <c r="A95" i="40" s="1"/>
  <c r="A95" i="41" s="1"/>
  <c r="A95" i="42" s="1"/>
  <c r="A95" i="43" s="1"/>
  <c r="A95" i="44" s="1"/>
  <c r="A95" i="45" s="1"/>
  <c r="A95" i="46" s="1"/>
  <c r="A95" i="47" s="1"/>
  <c r="A95" i="48" s="1"/>
  <c r="E93" i="34"/>
  <c r="E93" i="35" s="1"/>
  <c r="J93" i="33"/>
  <c r="N93" i="33" s="1"/>
  <c r="A93" i="34"/>
  <c r="A93" i="35" s="1"/>
  <c r="A93" i="36" s="1"/>
  <c r="A93" i="37" s="1"/>
  <c r="A93" i="38" s="1"/>
  <c r="A93" i="39" s="1"/>
  <c r="A93" i="40" s="1"/>
  <c r="A93" i="41" s="1"/>
  <c r="A93" i="42" s="1"/>
  <c r="A93" i="43" s="1"/>
  <c r="A93" i="44" s="1"/>
  <c r="A93" i="45" s="1"/>
  <c r="A93" i="46" s="1"/>
  <c r="A93" i="47" s="1"/>
  <c r="A93" i="48" s="1"/>
  <c r="J92" i="33"/>
  <c r="N92" i="33" s="1"/>
  <c r="D92" i="34"/>
  <c r="E91" i="34"/>
  <c r="E91" i="35" s="1"/>
  <c r="E91" i="36" s="1"/>
  <c r="J91" i="33"/>
  <c r="N91" i="33" s="1"/>
  <c r="I91" i="33"/>
  <c r="M91" i="33" s="1"/>
  <c r="A91" i="34"/>
  <c r="A91" i="35" s="1"/>
  <c r="A91" i="36" s="1"/>
  <c r="A91" i="37" s="1"/>
  <c r="A91" i="38" s="1"/>
  <c r="A91" i="39" s="1"/>
  <c r="A91" i="40" s="1"/>
  <c r="A91" i="41" s="1"/>
  <c r="A91" i="42" s="1"/>
  <c r="A91" i="43" s="1"/>
  <c r="A91" i="44" s="1"/>
  <c r="A91" i="45" s="1"/>
  <c r="A91" i="46" s="1"/>
  <c r="A91" i="47" s="1"/>
  <c r="A91" i="48" s="1"/>
  <c r="J90" i="33"/>
  <c r="N90" i="33" s="1"/>
  <c r="D90" i="34"/>
  <c r="E89" i="34"/>
  <c r="J89" i="33"/>
  <c r="N89" i="33" s="1"/>
  <c r="A89" i="34"/>
  <c r="A89" i="35" s="1"/>
  <c r="A89" i="36" s="1"/>
  <c r="A89" i="37" s="1"/>
  <c r="A89" i="38" s="1"/>
  <c r="A89" i="39" s="1"/>
  <c r="A89" i="40" s="1"/>
  <c r="A89" i="41" s="1"/>
  <c r="A89" i="42" s="1"/>
  <c r="A89" i="43" s="1"/>
  <c r="A89" i="44" s="1"/>
  <c r="A89" i="45" s="1"/>
  <c r="A89" i="46" s="1"/>
  <c r="A89" i="47" s="1"/>
  <c r="A89" i="48" s="1"/>
  <c r="J88" i="33"/>
  <c r="N88" i="33" s="1"/>
  <c r="D88" i="34"/>
  <c r="E87" i="34"/>
  <c r="D87" i="34"/>
  <c r="D87" i="35" s="1"/>
  <c r="A87" i="34"/>
  <c r="A87" i="35" s="1"/>
  <c r="A87" i="36" s="1"/>
  <c r="A87" i="37" s="1"/>
  <c r="A87" i="38" s="1"/>
  <c r="A87" i="39" s="1"/>
  <c r="A87" i="40" s="1"/>
  <c r="A87" i="41" s="1"/>
  <c r="A87" i="42" s="1"/>
  <c r="A87" i="43" s="1"/>
  <c r="A87" i="44" s="1"/>
  <c r="A87" i="45" s="1"/>
  <c r="A87" i="46" s="1"/>
  <c r="A87" i="47" s="1"/>
  <c r="A87" i="48" s="1"/>
  <c r="J86" i="33"/>
  <c r="N86" i="33" s="1"/>
  <c r="D86" i="34"/>
  <c r="E85" i="34"/>
  <c r="E85" i="35" s="1"/>
  <c r="E85" i="36" s="1"/>
  <c r="J85" i="33"/>
  <c r="N85" i="33" s="1"/>
  <c r="A85" i="34"/>
  <c r="A85" i="35" s="1"/>
  <c r="A85" i="36" s="1"/>
  <c r="A85" i="37" s="1"/>
  <c r="A85" i="38" s="1"/>
  <c r="A85" i="39" s="1"/>
  <c r="A85" i="40" s="1"/>
  <c r="A85" i="41" s="1"/>
  <c r="A85" i="42" s="1"/>
  <c r="A85" i="43" s="1"/>
  <c r="A85" i="44" s="1"/>
  <c r="A85" i="45" s="1"/>
  <c r="A85" i="46" s="1"/>
  <c r="A85" i="47" s="1"/>
  <c r="A85" i="48" s="1"/>
  <c r="J84" i="33"/>
  <c r="N84" i="33" s="1"/>
  <c r="D84" i="34"/>
  <c r="E83" i="34"/>
  <c r="E83" i="35" s="1"/>
  <c r="E83" i="36" s="1"/>
  <c r="J83" i="33"/>
  <c r="N83" i="33" s="1"/>
  <c r="I83" i="33"/>
  <c r="M83" i="33" s="1"/>
  <c r="A83" i="34"/>
  <c r="A83" i="35" s="1"/>
  <c r="A83" i="36" s="1"/>
  <c r="A83" i="37" s="1"/>
  <c r="A83" i="38" s="1"/>
  <c r="A83" i="39" s="1"/>
  <c r="A83" i="40" s="1"/>
  <c r="A83" i="41" s="1"/>
  <c r="A83" i="42" s="1"/>
  <c r="A83" i="43" s="1"/>
  <c r="A83" i="44" s="1"/>
  <c r="A83" i="45" s="1"/>
  <c r="A83" i="46" s="1"/>
  <c r="A83" i="47" s="1"/>
  <c r="A83" i="48" s="1"/>
  <c r="J82" i="33"/>
  <c r="N82" i="33" s="1"/>
  <c r="D82" i="34"/>
  <c r="E81" i="34"/>
  <c r="E81" i="35" s="1"/>
  <c r="E81" i="36" s="1"/>
  <c r="J81" i="33"/>
  <c r="N81" i="33" s="1"/>
  <c r="A81" i="34"/>
  <c r="A81" i="35" s="1"/>
  <c r="A81" i="36" s="1"/>
  <c r="A81" i="37" s="1"/>
  <c r="A81" i="38" s="1"/>
  <c r="A81" i="39" s="1"/>
  <c r="A81" i="40" s="1"/>
  <c r="A81" i="41" s="1"/>
  <c r="A81" i="42" s="1"/>
  <c r="A81" i="43" s="1"/>
  <c r="A81" i="44" s="1"/>
  <c r="A81" i="45" s="1"/>
  <c r="A81" i="46" s="1"/>
  <c r="A81" i="47" s="1"/>
  <c r="A81" i="48" s="1"/>
  <c r="J80" i="33"/>
  <c r="N80" i="33" s="1"/>
  <c r="I80" i="33"/>
  <c r="M80" i="33" s="1"/>
  <c r="D80" i="34"/>
  <c r="C80" i="35"/>
  <c r="I80" i="35" s="1"/>
  <c r="M80" i="35" s="1"/>
  <c r="A80" i="34"/>
  <c r="A80" i="35" s="1"/>
  <c r="A80" i="36" s="1"/>
  <c r="A80" i="37" s="1"/>
  <c r="A80" i="38" s="1"/>
  <c r="A80" i="39" s="1"/>
  <c r="A80" i="40" s="1"/>
  <c r="A80" i="41" s="1"/>
  <c r="A80" i="42" s="1"/>
  <c r="A80" i="43" s="1"/>
  <c r="A80" i="44" s="1"/>
  <c r="A80" i="45" s="1"/>
  <c r="A80" i="46" s="1"/>
  <c r="A80" i="47" s="1"/>
  <c r="A80" i="48" s="1"/>
  <c r="I79" i="33"/>
  <c r="M79" i="33" s="1"/>
  <c r="E79" i="34"/>
  <c r="D79" i="34"/>
  <c r="A79" i="34"/>
  <c r="A79" i="35" s="1"/>
  <c r="A79" i="36" s="1"/>
  <c r="A79" i="37" s="1"/>
  <c r="A79" i="38" s="1"/>
  <c r="A79" i="39" s="1"/>
  <c r="A79" i="40" s="1"/>
  <c r="A79" i="41" s="1"/>
  <c r="A79" i="42" s="1"/>
  <c r="A79" i="43" s="1"/>
  <c r="A79" i="44" s="1"/>
  <c r="A79" i="45" s="1"/>
  <c r="A79" i="46" s="1"/>
  <c r="A79" i="47" s="1"/>
  <c r="A79" i="48" s="1"/>
  <c r="C78" i="35"/>
  <c r="C78" i="36" s="1"/>
  <c r="A78" i="34"/>
  <c r="A78" i="35" s="1"/>
  <c r="A78" i="36" s="1"/>
  <c r="A78" i="37" s="1"/>
  <c r="A78" i="38" s="1"/>
  <c r="A78" i="39" s="1"/>
  <c r="A78" i="40" s="1"/>
  <c r="A78" i="41" s="1"/>
  <c r="A78" i="42" s="1"/>
  <c r="A78" i="43" s="1"/>
  <c r="A78" i="44" s="1"/>
  <c r="A78" i="45" s="1"/>
  <c r="A78" i="46" s="1"/>
  <c r="A78" i="47" s="1"/>
  <c r="A78" i="48" s="1"/>
  <c r="J77" i="33"/>
  <c r="N77" i="33" s="1"/>
  <c r="E77" i="34"/>
  <c r="E77" i="35" s="1"/>
  <c r="K77" i="35" s="1"/>
  <c r="A77" i="34"/>
  <c r="A77" i="35" s="1"/>
  <c r="A77" i="36" s="1"/>
  <c r="A77" i="37" s="1"/>
  <c r="A77" i="38" s="1"/>
  <c r="A77" i="39" s="1"/>
  <c r="A77" i="40" s="1"/>
  <c r="A77" i="41" s="1"/>
  <c r="A77" i="42" s="1"/>
  <c r="A77" i="43" s="1"/>
  <c r="A77" i="44" s="1"/>
  <c r="A77" i="45" s="1"/>
  <c r="A77" i="46" s="1"/>
  <c r="A77" i="47" s="1"/>
  <c r="A77" i="48" s="1"/>
  <c r="J76" i="33"/>
  <c r="N76" i="33" s="1"/>
  <c r="I76" i="33"/>
  <c r="M76" i="33" s="1"/>
  <c r="D76" i="34"/>
  <c r="C76" i="35"/>
  <c r="C76" i="36" s="1"/>
  <c r="I75" i="33"/>
  <c r="M75" i="33" s="1"/>
  <c r="E75" i="34"/>
  <c r="J75" i="33"/>
  <c r="N75" i="33" s="1"/>
  <c r="A75" i="34"/>
  <c r="A75" i="35" s="1"/>
  <c r="A75" i="36" s="1"/>
  <c r="A75" i="37" s="1"/>
  <c r="A75" i="38" s="1"/>
  <c r="A75" i="39" s="1"/>
  <c r="A75" i="40" s="1"/>
  <c r="A75" i="41" s="1"/>
  <c r="A75" i="42" s="1"/>
  <c r="A75" i="43" s="1"/>
  <c r="A75" i="44" s="1"/>
  <c r="A75" i="45" s="1"/>
  <c r="A75" i="46" s="1"/>
  <c r="A75" i="47" s="1"/>
  <c r="A75" i="48" s="1"/>
  <c r="J73" i="33"/>
  <c r="N73" i="33" s="1"/>
  <c r="E73" i="34"/>
  <c r="E73" i="35" s="1"/>
  <c r="E73" i="36" s="1"/>
  <c r="D73" i="34"/>
  <c r="J73" i="34" s="1"/>
  <c r="N73" i="34" s="1"/>
  <c r="A73" i="34"/>
  <c r="A73" i="35" s="1"/>
  <c r="A73" i="36" s="1"/>
  <c r="A73" i="37" s="1"/>
  <c r="A73" i="38" s="1"/>
  <c r="A73" i="39" s="1"/>
  <c r="A73" i="40" s="1"/>
  <c r="A73" i="41" s="1"/>
  <c r="A73" i="42" s="1"/>
  <c r="A73" i="43" s="1"/>
  <c r="A73" i="44" s="1"/>
  <c r="A73" i="45" s="1"/>
  <c r="A73" i="46" s="1"/>
  <c r="A73" i="47" s="1"/>
  <c r="A73" i="48" s="1"/>
  <c r="J72" i="33"/>
  <c r="N72" i="33" s="1"/>
  <c r="I72" i="33"/>
  <c r="M72" i="33" s="1"/>
  <c r="D72" i="34"/>
  <c r="C72" i="35"/>
  <c r="I72" i="35" s="1"/>
  <c r="M72" i="35" s="1"/>
  <c r="A72" i="34"/>
  <c r="A72" i="35" s="1"/>
  <c r="A72" i="36" s="1"/>
  <c r="A72" i="37" s="1"/>
  <c r="A72" i="38" s="1"/>
  <c r="A72" i="39" s="1"/>
  <c r="A72" i="40" s="1"/>
  <c r="A72" i="41" s="1"/>
  <c r="A72" i="42" s="1"/>
  <c r="A72" i="43" s="1"/>
  <c r="A72" i="44" s="1"/>
  <c r="A72" i="45" s="1"/>
  <c r="A72" i="46" s="1"/>
  <c r="A72" i="47" s="1"/>
  <c r="A72" i="48" s="1"/>
  <c r="I71" i="33"/>
  <c r="M71" i="33" s="1"/>
  <c r="E71" i="34"/>
  <c r="D71" i="34"/>
  <c r="I71" i="34"/>
  <c r="M71" i="34" s="1"/>
  <c r="A71" i="34"/>
  <c r="A71" i="35" s="1"/>
  <c r="A71" i="36" s="1"/>
  <c r="A71" i="37" s="1"/>
  <c r="A71" i="38" s="1"/>
  <c r="A71" i="39" s="1"/>
  <c r="A71" i="40" s="1"/>
  <c r="A71" i="41" s="1"/>
  <c r="A71" i="42" s="1"/>
  <c r="A71" i="43" s="1"/>
  <c r="A71" i="44" s="1"/>
  <c r="A71" i="45" s="1"/>
  <c r="A71" i="46" s="1"/>
  <c r="A71" i="47" s="1"/>
  <c r="A71" i="48" s="1"/>
  <c r="C70" i="35"/>
  <c r="C70" i="36" s="1"/>
  <c r="A70" i="34"/>
  <c r="A70" i="35" s="1"/>
  <c r="A70" i="36" s="1"/>
  <c r="A70" i="37" s="1"/>
  <c r="A70" i="38" s="1"/>
  <c r="A70" i="39" s="1"/>
  <c r="A70" i="40" s="1"/>
  <c r="A70" i="41" s="1"/>
  <c r="A70" i="42" s="1"/>
  <c r="A70" i="43" s="1"/>
  <c r="A70" i="44" s="1"/>
  <c r="A70" i="45" s="1"/>
  <c r="A70" i="46" s="1"/>
  <c r="A70" i="47" s="1"/>
  <c r="A70" i="48" s="1"/>
  <c r="A69" i="34"/>
  <c r="A69" i="35" s="1"/>
  <c r="A69" i="36" s="1"/>
  <c r="A69" i="37" s="1"/>
  <c r="A69" i="38" s="1"/>
  <c r="A69" i="39" s="1"/>
  <c r="A69" i="40" s="1"/>
  <c r="A69" i="41" s="1"/>
  <c r="A69" i="42" s="1"/>
  <c r="A69" i="43" s="1"/>
  <c r="A69" i="44" s="1"/>
  <c r="A69" i="45" s="1"/>
  <c r="A69" i="46" s="1"/>
  <c r="A69" i="47" s="1"/>
  <c r="A69" i="48" s="1"/>
  <c r="J68" i="33"/>
  <c r="N68" i="33" s="1"/>
  <c r="I68" i="33"/>
  <c r="M68" i="33" s="1"/>
  <c r="D68" i="34"/>
  <c r="C68" i="35"/>
  <c r="C68" i="36" s="1"/>
  <c r="I67" i="33"/>
  <c r="M67" i="33" s="1"/>
  <c r="E67" i="34"/>
  <c r="J67" i="33"/>
  <c r="N67" i="33" s="1"/>
  <c r="A67" i="34"/>
  <c r="A67" i="35" s="1"/>
  <c r="A67" i="36" s="1"/>
  <c r="A67" i="37" s="1"/>
  <c r="A67" i="38" s="1"/>
  <c r="A67" i="39" s="1"/>
  <c r="A67" i="40" s="1"/>
  <c r="A67" i="41" s="1"/>
  <c r="A67" i="42" s="1"/>
  <c r="A67" i="43" s="1"/>
  <c r="A67" i="44" s="1"/>
  <c r="A67" i="45" s="1"/>
  <c r="A67" i="46" s="1"/>
  <c r="A67" i="47" s="1"/>
  <c r="A67" i="48" s="1"/>
  <c r="J65" i="33"/>
  <c r="N65" i="33" s="1"/>
  <c r="E65" i="34"/>
  <c r="E65" i="35" s="1"/>
  <c r="E65" i="36" s="1"/>
  <c r="D65" i="34"/>
  <c r="J65" i="34" s="1"/>
  <c r="N65" i="34" s="1"/>
  <c r="A65" i="34"/>
  <c r="A65" i="35" s="1"/>
  <c r="A65" i="36" s="1"/>
  <c r="A65" i="37" s="1"/>
  <c r="A65" i="38" s="1"/>
  <c r="A65" i="39" s="1"/>
  <c r="A65" i="40" s="1"/>
  <c r="A65" i="41" s="1"/>
  <c r="A65" i="42" s="1"/>
  <c r="A65" i="43" s="1"/>
  <c r="A65" i="44" s="1"/>
  <c r="A65" i="45" s="1"/>
  <c r="A65" i="46" s="1"/>
  <c r="A65" i="47" s="1"/>
  <c r="A65" i="48" s="1"/>
  <c r="J64" i="33"/>
  <c r="N64" i="33" s="1"/>
  <c r="I64" i="33"/>
  <c r="M64" i="33" s="1"/>
  <c r="D64" i="34"/>
  <c r="C64" i="35"/>
  <c r="I64" i="35" s="1"/>
  <c r="M64" i="35" s="1"/>
  <c r="A64" i="34"/>
  <c r="A64" i="35" s="1"/>
  <c r="A64" i="36" s="1"/>
  <c r="A64" i="37" s="1"/>
  <c r="A64" i="38" s="1"/>
  <c r="A64" i="39" s="1"/>
  <c r="A64" i="40" s="1"/>
  <c r="A64" i="41" s="1"/>
  <c r="A64" i="42" s="1"/>
  <c r="A64" i="43" s="1"/>
  <c r="A64" i="44" s="1"/>
  <c r="A64" i="45" s="1"/>
  <c r="A64" i="46" s="1"/>
  <c r="A64" i="47" s="1"/>
  <c r="A64" i="48" s="1"/>
  <c r="I63" i="33"/>
  <c r="M63" i="33" s="1"/>
  <c r="E63" i="34"/>
  <c r="D63" i="34"/>
  <c r="A63" i="34"/>
  <c r="A63" i="35" s="1"/>
  <c r="A63" i="36" s="1"/>
  <c r="A63" i="37" s="1"/>
  <c r="A63" i="38" s="1"/>
  <c r="A63" i="39" s="1"/>
  <c r="A63" i="40" s="1"/>
  <c r="A63" i="41" s="1"/>
  <c r="A63" i="42" s="1"/>
  <c r="A63" i="43" s="1"/>
  <c r="A63" i="44" s="1"/>
  <c r="A63" i="45" s="1"/>
  <c r="A63" i="46" s="1"/>
  <c r="A63" i="47" s="1"/>
  <c r="A63" i="48" s="1"/>
  <c r="C62" i="35"/>
  <c r="C62" i="36" s="1"/>
  <c r="A62" i="34"/>
  <c r="A62" i="35" s="1"/>
  <c r="A62" i="36" s="1"/>
  <c r="A62" i="37" s="1"/>
  <c r="A62" i="38" s="1"/>
  <c r="A62" i="39" s="1"/>
  <c r="A62" i="40" s="1"/>
  <c r="A62" i="41" s="1"/>
  <c r="A62" i="42" s="1"/>
  <c r="A62" i="43" s="1"/>
  <c r="A62" i="44" s="1"/>
  <c r="A62" i="45" s="1"/>
  <c r="A62" i="46" s="1"/>
  <c r="A62" i="47" s="1"/>
  <c r="A62" i="48" s="1"/>
  <c r="J61" i="33"/>
  <c r="N61" i="33" s="1"/>
  <c r="E61" i="34"/>
  <c r="E61" i="35" s="1"/>
  <c r="K61" i="35" s="1"/>
  <c r="A61" i="34"/>
  <c r="A61" i="35" s="1"/>
  <c r="A61" i="36" s="1"/>
  <c r="A61" i="37" s="1"/>
  <c r="A61" i="38" s="1"/>
  <c r="A61" i="39" s="1"/>
  <c r="A61" i="40" s="1"/>
  <c r="A61" i="41" s="1"/>
  <c r="A61" i="42" s="1"/>
  <c r="A61" i="43" s="1"/>
  <c r="A61" i="44" s="1"/>
  <c r="A61" i="45" s="1"/>
  <c r="A61" i="46" s="1"/>
  <c r="A61" i="47" s="1"/>
  <c r="A61" i="48" s="1"/>
  <c r="I60" i="33"/>
  <c r="M60" i="33" s="1"/>
  <c r="C60" i="35"/>
  <c r="C60" i="36" s="1"/>
  <c r="I59" i="33"/>
  <c r="M59" i="33" s="1"/>
  <c r="E59" i="34"/>
  <c r="A59" i="34"/>
  <c r="A59" i="35" s="1"/>
  <c r="A59" i="36" s="1"/>
  <c r="A59" i="37" s="1"/>
  <c r="A59" i="38" s="1"/>
  <c r="A59" i="39" s="1"/>
  <c r="A59" i="40" s="1"/>
  <c r="A59" i="41" s="1"/>
  <c r="A59" i="42" s="1"/>
  <c r="A59" i="43" s="1"/>
  <c r="A59" i="44" s="1"/>
  <c r="A59" i="45" s="1"/>
  <c r="A59" i="46" s="1"/>
  <c r="A59" i="47" s="1"/>
  <c r="A59" i="48" s="1"/>
  <c r="J57" i="33"/>
  <c r="N57" i="33" s="1"/>
  <c r="E57" i="34"/>
  <c r="E57" i="35" s="1"/>
  <c r="E57" i="36" s="1"/>
  <c r="D57" i="34"/>
  <c r="J57" i="34" s="1"/>
  <c r="N57" i="34" s="1"/>
  <c r="A57" i="34"/>
  <c r="A57" i="35" s="1"/>
  <c r="A57" i="36" s="1"/>
  <c r="A57" i="37" s="1"/>
  <c r="A57" i="38" s="1"/>
  <c r="A57" i="39" s="1"/>
  <c r="A57" i="40" s="1"/>
  <c r="A57" i="41" s="1"/>
  <c r="A57" i="42" s="1"/>
  <c r="A57" i="43" s="1"/>
  <c r="A57" i="44" s="1"/>
  <c r="A57" i="45" s="1"/>
  <c r="A57" i="46" s="1"/>
  <c r="A57" i="47" s="1"/>
  <c r="A57" i="48" s="1"/>
  <c r="J56" i="33"/>
  <c r="N56" i="33" s="1"/>
  <c r="I56" i="33"/>
  <c r="M56" i="33" s="1"/>
  <c r="D56" i="34"/>
  <c r="C56" i="35"/>
  <c r="I56" i="35" s="1"/>
  <c r="M56" i="35" s="1"/>
  <c r="A56" i="34"/>
  <c r="A56" i="35" s="1"/>
  <c r="A56" i="36" s="1"/>
  <c r="A56" i="37" s="1"/>
  <c r="A56" i="38" s="1"/>
  <c r="A56" i="39" s="1"/>
  <c r="A56" i="40" s="1"/>
  <c r="A56" i="41" s="1"/>
  <c r="A56" i="42" s="1"/>
  <c r="A56" i="43" s="1"/>
  <c r="A56" i="44" s="1"/>
  <c r="A56" i="45" s="1"/>
  <c r="A56" i="46" s="1"/>
  <c r="A56" i="47" s="1"/>
  <c r="A56" i="48" s="1"/>
  <c r="I55" i="33"/>
  <c r="M55" i="33" s="1"/>
  <c r="E55" i="34"/>
  <c r="D55" i="34"/>
  <c r="I55" i="34"/>
  <c r="M55" i="34" s="1"/>
  <c r="A55" i="34"/>
  <c r="A55" i="35" s="1"/>
  <c r="A55" i="36" s="1"/>
  <c r="A55" i="37" s="1"/>
  <c r="A55" i="38" s="1"/>
  <c r="A55" i="39" s="1"/>
  <c r="A55" i="40" s="1"/>
  <c r="A55" i="41" s="1"/>
  <c r="A55" i="42" s="1"/>
  <c r="A55" i="43" s="1"/>
  <c r="A55" i="44" s="1"/>
  <c r="A55" i="45" s="1"/>
  <c r="A55" i="46" s="1"/>
  <c r="A55" i="47" s="1"/>
  <c r="A55" i="48" s="1"/>
  <c r="C54" i="35"/>
  <c r="C54" i="36" s="1"/>
  <c r="A54" i="34"/>
  <c r="A54" i="35" s="1"/>
  <c r="A54" i="36" s="1"/>
  <c r="A54" i="37" s="1"/>
  <c r="A54" i="38" s="1"/>
  <c r="A54" i="39" s="1"/>
  <c r="A54" i="40" s="1"/>
  <c r="A54" i="41" s="1"/>
  <c r="A54" i="42" s="1"/>
  <c r="A54" i="43" s="1"/>
  <c r="A54" i="44" s="1"/>
  <c r="A54" i="45" s="1"/>
  <c r="A54" i="46" s="1"/>
  <c r="A54" i="47" s="1"/>
  <c r="A54" i="48" s="1"/>
  <c r="J53" i="33"/>
  <c r="N53" i="33" s="1"/>
  <c r="E53" i="34"/>
  <c r="E53" i="35" s="1"/>
  <c r="E53" i="36" s="1"/>
  <c r="A53" i="34"/>
  <c r="A53" i="35" s="1"/>
  <c r="A53" i="36" s="1"/>
  <c r="A53" i="37" s="1"/>
  <c r="A53" i="38" s="1"/>
  <c r="A53" i="39" s="1"/>
  <c r="A53" i="40" s="1"/>
  <c r="A53" i="41" s="1"/>
  <c r="A53" i="42" s="1"/>
  <c r="A53" i="43" s="1"/>
  <c r="A53" i="44" s="1"/>
  <c r="A53" i="45" s="1"/>
  <c r="A53" i="46" s="1"/>
  <c r="A53" i="47" s="1"/>
  <c r="A53" i="48" s="1"/>
  <c r="J52" i="33"/>
  <c r="N52" i="33" s="1"/>
  <c r="I52" i="33"/>
  <c r="M52" i="33" s="1"/>
  <c r="D52" i="34"/>
  <c r="C52" i="35"/>
  <c r="C52" i="36" s="1"/>
  <c r="E51" i="34"/>
  <c r="J51" i="33"/>
  <c r="N51" i="33" s="1"/>
  <c r="A51" i="34"/>
  <c r="A51" i="35" s="1"/>
  <c r="A51" i="36" s="1"/>
  <c r="A51" i="37" s="1"/>
  <c r="A51" i="38" s="1"/>
  <c r="A51" i="39" s="1"/>
  <c r="A51" i="40" s="1"/>
  <c r="A51" i="41" s="1"/>
  <c r="A51" i="42" s="1"/>
  <c r="A51" i="43" s="1"/>
  <c r="A51" i="44" s="1"/>
  <c r="A51" i="45" s="1"/>
  <c r="A51" i="46" s="1"/>
  <c r="A51" i="47" s="1"/>
  <c r="A51" i="48" s="1"/>
  <c r="J49" i="33"/>
  <c r="N49" i="33" s="1"/>
  <c r="E49" i="34"/>
  <c r="E49" i="35" s="1"/>
  <c r="E49" i="36" s="1"/>
  <c r="D49" i="34"/>
  <c r="J49" i="34" s="1"/>
  <c r="N49" i="34" s="1"/>
  <c r="A49" i="34"/>
  <c r="A49" i="35" s="1"/>
  <c r="A49" i="36" s="1"/>
  <c r="A49" i="37" s="1"/>
  <c r="A49" i="38" s="1"/>
  <c r="A49" i="39" s="1"/>
  <c r="A49" i="40" s="1"/>
  <c r="A49" i="41" s="1"/>
  <c r="A49" i="42" s="1"/>
  <c r="A49" i="43" s="1"/>
  <c r="A49" i="44" s="1"/>
  <c r="A49" i="45" s="1"/>
  <c r="A49" i="46" s="1"/>
  <c r="A49" i="47" s="1"/>
  <c r="A49" i="48" s="1"/>
  <c r="J48" i="33"/>
  <c r="N48" i="33" s="1"/>
  <c r="I48" i="33"/>
  <c r="M48" i="33" s="1"/>
  <c r="D48" i="34"/>
  <c r="C48" i="35"/>
  <c r="I48" i="35" s="1"/>
  <c r="M48" i="35" s="1"/>
  <c r="A48" i="34"/>
  <c r="A48" i="35" s="1"/>
  <c r="A48" i="36" s="1"/>
  <c r="A48" i="37" s="1"/>
  <c r="A48" i="38" s="1"/>
  <c r="A48" i="39" s="1"/>
  <c r="A48" i="40" s="1"/>
  <c r="A48" i="41" s="1"/>
  <c r="A48" i="42" s="1"/>
  <c r="A48" i="43" s="1"/>
  <c r="A48" i="44" s="1"/>
  <c r="A48" i="45" s="1"/>
  <c r="A48" i="46" s="1"/>
  <c r="A48" i="47" s="1"/>
  <c r="A48" i="48" s="1"/>
  <c r="I47" i="33"/>
  <c r="M47" i="33" s="1"/>
  <c r="E47" i="34"/>
  <c r="D47" i="34"/>
  <c r="A47" i="34"/>
  <c r="A47" i="35" s="1"/>
  <c r="A47" i="36" s="1"/>
  <c r="A47" i="37" s="1"/>
  <c r="A47" i="38" s="1"/>
  <c r="A47" i="39" s="1"/>
  <c r="A47" i="40" s="1"/>
  <c r="A47" i="41" s="1"/>
  <c r="A47" i="42" s="1"/>
  <c r="A47" i="43" s="1"/>
  <c r="A47" i="44" s="1"/>
  <c r="A47" i="45" s="1"/>
  <c r="A47" i="46" s="1"/>
  <c r="A47" i="47" s="1"/>
  <c r="A47" i="48" s="1"/>
  <c r="C46" i="35"/>
  <c r="C46" i="36" s="1"/>
  <c r="A46" i="34"/>
  <c r="A46" i="35" s="1"/>
  <c r="A46" i="36" s="1"/>
  <c r="A46" i="37" s="1"/>
  <c r="A46" i="38" s="1"/>
  <c r="A46" i="39" s="1"/>
  <c r="A46" i="40" s="1"/>
  <c r="A46" i="41" s="1"/>
  <c r="A46" i="42" s="1"/>
  <c r="A46" i="43" s="1"/>
  <c r="A46" i="44" s="1"/>
  <c r="A46" i="45" s="1"/>
  <c r="A46" i="46" s="1"/>
  <c r="A46" i="47" s="1"/>
  <c r="A46" i="48" s="1"/>
  <c r="J45" i="33"/>
  <c r="N45" i="33" s="1"/>
  <c r="E45" i="34"/>
  <c r="E45" i="35" s="1"/>
  <c r="K45" i="35" s="1"/>
  <c r="A45" i="34"/>
  <c r="A45" i="35" s="1"/>
  <c r="A45" i="36" s="1"/>
  <c r="A45" i="37" s="1"/>
  <c r="A45" i="38" s="1"/>
  <c r="A45" i="39" s="1"/>
  <c r="A45" i="40" s="1"/>
  <c r="A45" i="41" s="1"/>
  <c r="A45" i="42" s="1"/>
  <c r="A45" i="43" s="1"/>
  <c r="A45" i="44" s="1"/>
  <c r="A45" i="45" s="1"/>
  <c r="A45" i="46" s="1"/>
  <c r="A45" i="47" s="1"/>
  <c r="A45" i="48" s="1"/>
  <c r="J44" i="33"/>
  <c r="N44" i="33" s="1"/>
  <c r="I44" i="33"/>
  <c r="M44" i="33" s="1"/>
  <c r="D44" i="34"/>
  <c r="C44" i="35"/>
  <c r="C44" i="36" s="1"/>
  <c r="I43" i="33"/>
  <c r="M43" i="33" s="1"/>
  <c r="E43" i="34"/>
  <c r="J43" i="33"/>
  <c r="N43" i="33" s="1"/>
  <c r="A43" i="34"/>
  <c r="A43" i="35" s="1"/>
  <c r="A43" i="36" s="1"/>
  <c r="A43" i="37" s="1"/>
  <c r="A43" i="38" s="1"/>
  <c r="A43" i="39" s="1"/>
  <c r="A43" i="40" s="1"/>
  <c r="A43" i="41" s="1"/>
  <c r="A43" i="42" s="1"/>
  <c r="A43" i="43" s="1"/>
  <c r="A43" i="44" s="1"/>
  <c r="A43" i="45" s="1"/>
  <c r="A43" i="46" s="1"/>
  <c r="A43" i="47" s="1"/>
  <c r="A43" i="48" s="1"/>
  <c r="J41" i="33"/>
  <c r="N41" i="33" s="1"/>
  <c r="E41" i="34"/>
  <c r="E41" i="35" s="1"/>
  <c r="E41" i="36" s="1"/>
  <c r="D41" i="34"/>
  <c r="J41" i="34" s="1"/>
  <c r="N41" i="34" s="1"/>
  <c r="A41" i="34"/>
  <c r="A41" i="35" s="1"/>
  <c r="A41" i="36" s="1"/>
  <c r="A41" i="37" s="1"/>
  <c r="A41" i="38" s="1"/>
  <c r="A41" i="39" s="1"/>
  <c r="A41" i="40" s="1"/>
  <c r="A41" i="41" s="1"/>
  <c r="A41" i="42" s="1"/>
  <c r="A41" i="43" s="1"/>
  <c r="A41" i="44" s="1"/>
  <c r="A41" i="45" s="1"/>
  <c r="A41" i="46" s="1"/>
  <c r="A41" i="47" s="1"/>
  <c r="A41" i="48" s="1"/>
  <c r="J40" i="33"/>
  <c r="N40" i="33" s="1"/>
  <c r="I40" i="33"/>
  <c r="M40" i="33" s="1"/>
  <c r="D40" i="34"/>
  <c r="C40" i="35"/>
  <c r="I40" i="35" s="1"/>
  <c r="M40" i="35" s="1"/>
  <c r="A40" i="34"/>
  <c r="A40" i="35" s="1"/>
  <c r="A40" i="36" s="1"/>
  <c r="A40" i="37" s="1"/>
  <c r="A40" i="38" s="1"/>
  <c r="A40" i="39" s="1"/>
  <c r="A40" i="40" s="1"/>
  <c r="A40" i="41" s="1"/>
  <c r="A40" i="42" s="1"/>
  <c r="A40" i="43" s="1"/>
  <c r="A40" i="44" s="1"/>
  <c r="A40" i="45" s="1"/>
  <c r="A40" i="46" s="1"/>
  <c r="A40" i="47" s="1"/>
  <c r="A40" i="48" s="1"/>
  <c r="I39" i="33"/>
  <c r="M39" i="33" s="1"/>
  <c r="E39" i="34"/>
  <c r="D39" i="34"/>
  <c r="I39" i="34"/>
  <c r="M39" i="34" s="1"/>
  <c r="A39" i="34"/>
  <c r="A39" i="35" s="1"/>
  <c r="A39" i="36" s="1"/>
  <c r="A39" i="37" s="1"/>
  <c r="A39" i="38" s="1"/>
  <c r="A39" i="39" s="1"/>
  <c r="A39" i="40" s="1"/>
  <c r="A39" i="41" s="1"/>
  <c r="A39" i="42" s="1"/>
  <c r="A39" i="43" s="1"/>
  <c r="A39" i="44" s="1"/>
  <c r="A39" i="45" s="1"/>
  <c r="A39" i="46" s="1"/>
  <c r="A39" i="47" s="1"/>
  <c r="A39" i="48" s="1"/>
  <c r="C38" i="35"/>
  <c r="C38" i="36" s="1"/>
  <c r="A38" i="34"/>
  <c r="A38" i="35" s="1"/>
  <c r="A38" i="36" s="1"/>
  <c r="A38" i="37" s="1"/>
  <c r="A38" i="38" s="1"/>
  <c r="A38" i="39" s="1"/>
  <c r="A38" i="40" s="1"/>
  <c r="A38" i="41" s="1"/>
  <c r="A38" i="42" s="1"/>
  <c r="A38" i="43" s="1"/>
  <c r="A38" i="44" s="1"/>
  <c r="A38" i="45" s="1"/>
  <c r="A38" i="46" s="1"/>
  <c r="A38" i="47" s="1"/>
  <c r="A38" i="48" s="1"/>
  <c r="J37" i="33"/>
  <c r="N37" i="33" s="1"/>
  <c r="E37" i="34"/>
  <c r="E37" i="35" s="1"/>
  <c r="K37" i="35" s="1"/>
  <c r="A37" i="34"/>
  <c r="A37" i="35" s="1"/>
  <c r="A37" i="36" s="1"/>
  <c r="A37" i="37" s="1"/>
  <c r="A37" i="38" s="1"/>
  <c r="A37" i="39" s="1"/>
  <c r="A37" i="40" s="1"/>
  <c r="A37" i="41" s="1"/>
  <c r="A37" i="42" s="1"/>
  <c r="A37" i="43" s="1"/>
  <c r="A37" i="44" s="1"/>
  <c r="A37" i="45" s="1"/>
  <c r="A37" i="46" s="1"/>
  <c r="A37" i="47" s="1"/>
  <c r="A37" i="48" s="1"/>
  <c r="J36" i="33"/>
  <c r="N36" i="33" s="1"/>
  <c r="I36" i="33"/>
  <c r="M36" i="33" s="1"/>
  <c r="D36" i="34"/>
  <c r="C36" i="35"/>
  <c r="C36" i="36" s="1"/>
  <c r="I35" i="33"/>
  <c r="M35" i="33" s="1"/>
  <c r="E35" i="34"/>
  <c r="J35" i="33"/>
  <c r="N35" i="33" s="1"/>
  <c r="A35" i="34"/>
  <c r="A35" i="35" s="1"/>
  <c r="A35" i="36" s="1"/>
  <c r="A35" i="37" s="1"/>
  <c r="A35" i="38" s="1"/>
  <c r="A35" i="39" s="1"/>
  <c r="A35" i="40" s="1"/>
  <c r="A35" i="41" s="1"/>
  <c r="A35" i="42" s="1"/>
  <c r="A35" i="43" s="1"/>
  <c r="A35" i="44" s="1"/>
  <c r="A35" i="45" s="1"/>
  <c r="A35" i="46" s="1"/>
  <c r="A35" i="47" s="1"/>
  <c r="A35" i="48" s="1"/>
  <c r="J33" i="33"/>
  <c r="N33" i="33" s="1"/>
  <c r="E33" i="34"/>
  <c r="E33" i="35" s="1"/>
  <c r="E33" i="36" s="1"/>
  <c r="D33" i="34"/>
  <c r="J33" i="34" s="1"/>
  <c r="N33" i="34" s="1"/>
  <c r="A33" i="34"/>
  <c r="A33" i="35" s="1"/>
  <c r="A33" i="36" s="1"/>
  <c r="A33" i="37" s="1"/>
  <c r="A33" i="38" s="1"/>
  <c r="A33" i="39" s="1"/>
  <c r="A33" i="40" s="1"/>
  <c r="A33" i="41" s="1"/>
  <c r="A33" i="42" s="1"/>
  <c r="A33" i="43" s="1"/>
  <c r="A33" i="44" s="1"/>
  <c r="A33" i="45" s="1"/>
  <c r="A33" i="46" s="1"/>
  <c r="A33" i="47" s="1"/>
  <c r="A33" i="48" s="1"/>
  <c r="J32" i="33"/>
  <c r="N32" i="33" s="1"/>
  <c r="I32" i="33"/>
  <c r="M32" i="33" s="1"/>
  <c r="D32" i="34"/>
  <c r="C32" i="35"/>
  <c r="I32" i="35" s="1"/>
  <c r="M32" i="35" s="1"/>
  <c r="A32" i="34"/>
  <c r="A32" i="35" s="1"/>
  <c r="A32" i="36" s="1"/>
  <c r="A32" i="37" s="1"/>
  <c r="A32" i="38" s="1"/>
  <c r="A32" i="39" s="1"/>
  <c r="A32" i="40" s="1"/>
  <c r="A32" i="41" s="1"/>
  <c r="A32" i="42" s="1"/>
  <c r="A32" i="43" s="1"/>
  <c r="A32" i="44" s="1"/>
  <c r="A32" i="45" s="1"/>
  <c r="A32" i="46" s="1"/>
  <c r="A32" i="47" s="1"/>
  <c r="A32" i="48" s="1"/>
  <c r="I31" i="33"/>
  <c r="M31" i="33" s="1"/>
  <c r="E31" i="34"/>
  <c r="D31" i="34"/>
  <c r="A31" i="34"/>
  <c r="A31" i="35" s="1"/>
  <c r="A31" i="36" s="1"/>
  <c r="A31" i="37" s="1"/>
  <c r="A31" i="38" s="1"/>
  <c r="A31" i="39" s="1"/>
  <c r="A31" i="40" s="1"/>
  <c r="A31" i="41" s="1"/>
  <c r="A31" i="42" s="1"/>
  <c r="A31" i="43" s="1"/>
  <c r="A31" i="44" s="1"/>
  <c r="A31" i="45" s="1"/>
  <c r="A31" i="46" s="1"/>
  <c r="A31" i="47" s="1"/>
  <c r="A31" i="48" s="1"/>
  <c r="C30" i="35"/>
  <c r="C30" i="36" s="1"/>
  <c r="A30" i="34"/>
  <c r="A30" i="35" s="1"/>
  <c r="A30" i="36" s="1"/>
  <c r="A30" i="37" s="1"/>
  <c r="A30" i="38" s="1"/>
  <c r="A30" i="39" s="1"/>
  <c r="A30" i="40" s="1"/>
  <c r="A30" i="41" s="1"/>
  <c r="A30" i="42" s="1"/>
  <c r="A30" i="43" s="1"/>
  <c r="A30" i="44" s="1"/>
  <c r="A30" i="45" s="1"/>
  <c r="A30" i="46" s="1"/>
  <c r="A30" i="47" s="1"/>
  <c r="A30" i="48" s="1"/>
  <c r="J29" i="33"/>
  <c r="N29" i="33" s="1"/>
  <c r="E29" i="34"/>
  <c r="E29" i="35" s="1"/>
  <c r="K29" i="35" s="1"/>
  <c r="A29" i="34"/>
  <c r="A29" i="35" s="1"/>
  <c r="A29" i="36" s="1"/>
  <c r="A29" i="37" s="1"/>
  <c r="A29" i="38" s="1"/>
  <c r="A29" i="39" s="1"/>
  <c r="A29" i="40" s="1"/>
  <c r="A29" i="41" s="1"/>
  <c r="A29" i="42" s="1"/>
  <c r="A29" i="43" s="1"/>
  <c r="A29" i="44" s="1"/>
  <c r="A29" i="45" s="1"/>
  <c r="A29" i="46" s="1"/>
  <c r="A29" i="47" s="1"/>
  <c r="A29" i="48" s="1"/>
  <c r="J28" i="33"/>
  <c r="N28" i="33" s="1"/>
  <c r="I28" i="33"/>
  <c r="M28" i="33" s="1"/>
  <c r="D28" i="34"/>
  <c r="C28" i="35"/>
  <c r="C28" i="36" s="1"/>
  <c r="I27" i="33"/>
  <c r="M27" i="33" s="1"/>
  <c r="E27" i="34"/>
  <c r="J27" i="33"/>
  <c r="N27" i="33" s="1"/>
  <c r="A27" i="34"/>
  <c r="A27" i="35" s="1"/>
  <c r="A27" i="36" s="1"/>
  <c r="A27" i="37" s="1"/>
  <c r="A27" i="38" s="1"/>
  <c r="A27" i="39" s="1"/>
  <c r="A27" i="40" s="1"/>
  <c r="A27" i="41" s="1"/>
  <c r="A27" i="42" s="1"/>
  <c r="A27" i="43" s="1"/>
  <c r="A27" i="44" s="1"/>
  <c r="A27" i="45" s="1"/>
  <c r="A27" i="46" s="1"/>
  <c r="A27" i="47" s="1"/>
  <c r="A27" i="48" s="1"/>
  <c r="J25" i="33"/>
  <c r="N25" i="33" s="1"/>
  <c r="E25" i="34"/>
  <c r="E25" i="35" s="1"/>
  <c r="E25" i="36" s="1"/>
  <c r="D25" i="34"/>
  <c r="J25" i="34" s="1"/>
  <c r="N25" i="34" s="1"/>
  <c r="A25" i="34"/>
  <c r="A25" i="35" s="1"/>
  <c r="A25" i="36" s="1"/>
  <c r="A25" i="37" s="1"/>
  <c r="A25" i="38" s="1"/>
  <c r="A25" i="39" s="1"/>
  <c r="A25" i="40" s="1"/>
  <c r="A25" i="41" s="1"/>
  <c r="A25" i="42" s="1"/>
  <c r="A25" i="43" s="1"/>
  <c r="A25" i="44" s="1"/>
  <c r="A25" i="45" s="1"/>
  <c r="A25" i="46" s="1"/>
  <c r="A25" i="47" s="1"/>
  <c r="A25" i="48" s="1"/>
  <c r="J24" i="33"/>
  <c r="N24" i="33" s="1"/>
  <c r="I24" i="33"/>
  <c r="M24" i="33" s="1"/>
  <c r="D24" i="34"/>
  <c r="C24" i="35"/>
  <c r="I24" i="35" s="1"/>
  <c r="M24" i="35" s="1"/>
  <c r="A24" i="34"/>
  <c r="A24" i="35" s="1"/>
  <c r="A24" i="36" s="1"/>
  <c r="A24" i="37" s="1"/>
  <c r="A24" i="38" s="1"/>
  <c r="A24" i="39" s="1"/>
  <c r="A24" i="40" s="1"/>
  <c r="A24" i="41" s="1"/>
  <c r="A24" i="42" s="1"/>
  <c r="A24" i="43" s="1"/>
  <c r="A24" i="44" s="1"/>
  <c r="A24" i="45" s="1"/>
  <c r="A24" i="46" s="1"/>
  <c r="A24" i="47" s="1"/>
  <c r="A24" i="48" s="1"/>
  <c r="I23" i="33"/>
  <c r="M23" i="33" s="1"/>
  <c r="E23" i="34"/>
  <c r="D23" i="34"/>
  <c r="I23" i="34"/>
  <c r="M23" i="34" s="1"/>
  <c r="A23" i="34"/>
  <c r="A23" i="35" s="1"/>
  <c r="A23" i="36" s="1"/>
  <c r="A23" i="37" s="1"/>
  <c r="A23" i="38" s="1"/>
  <c r="A23" i="39" s="1"/>
  <c r="A23" i="40" s="1"/>
  <c r="A23" i="41" s="1"/>
  <c r="A23" i="42" s="1"/>
  <c r="A23" i="43" s="1"/>
  <c r="A23" i="44" s="1"/>
  <c r="A23" i="45" s="1"/>
  <c r="A23" i="46" s="1"/>
  <c r="A23" i="47" s="1"/>
  <c r="A23" i="48" s="1"/>
  <c r="C22" i="35"/>
  <c r="C22" i="36" s="1"/>
  <c r="A22" i="34"/>
  <c r="A22" i="35" s="1"/>
  <c r="A22" i="36" s="1"/>
  <c r="A22" i="37" s="1"/>
  <c r="A22" i="38" s="1"/>
  <c r="A22" i="39" s="1"/>
  <c r="A22" i="40" s="1"/>
  <c r="A22" i="41" s="1"/>
  <c r="A22" i="42" s="1"/>
  <c r="A22" i="43" s="1"/>
  <c r="A22" i="44" s="1"/>
  <c r="A22" i="45" s="1"/>
  <c r="A22" i="46" s="1"/>
  <c r="A22" i="47" s="1"/>
  <c r="A22" i="48" s="1"/>
  <c r="J21" i="33"/>
  <c r="N21" i="33" s="1"/>
  <c r="E21" i="34"/>
  <c r="E21" i="35" s="1"/>
  <c r="E21" i="36" s="1"/>
  <c r="A21" i="34"/>
  <c r="A21" i="35" s="1"/>
  <c r="A21" i="36" s="1"/>
  <c r="A21" i="37" s="1"/>
  <c r="A21" i="38" s="1"/>
  <c r="A21" i="39" s="1"/>
  <c r="A21" i="40" s="1"/>
  <c r="A21" i="41" s="1"/>
  <c r="A21" i="42" s="1"/>
  <c r="A21" i="43" s="1"/>
  <c r="A21" i="44" s="1"/>
  <c r="A21" i="45" s="1"/>
  <c r="A21" i="46" s="1"/>
  <c r="A21" i="47" s="1"/>
  <c r="A21" i="48" s="1"/>
  <c r="J20" i="33"/>
  <c r="N20" i="33" s="1"/>
  <c r="I20" i="33"/>
  <c r="M20" i="33" s="1"/>
  <c r="D20" i="34"/>
  <c r="C20" i="35"/>
  <c r="C20" i="36" s="1"/>
  <c r="I19" i="33"/>
  <c r="M19" i="33" s="1"/>
  <c r="E19" i="34"/>
  <c r="J19" i="33"/>
  <c r="N19" i="33" s="1"/>
  <c r="A19" i="34"/>
  <c r="A19" i="35" s="1"/>
  <c r="A19" i="36" s="1"/>
  <c r="A19" i="37" s="1"/>
  <c r="A19" i="38" s="1"/>
  <c r="A19" i="39" s="1"/>
  <c r="A19" i="40" s="1"/>
  <c r="A19" i="41" s="1"/>
  <c r="A19" i="42" s="1"/>
  <c r="A19" i="43" s="1"/>
  <c r="A19" i="44" s="1"/>
  <c r="A19" i="45" s="1"/>
  <c r="A19" i="46" s="1"/>
  <c r="A19" i="47" s="1"/>
  <c r="A19" i="48" s="1"/>
  <c r="J17" i="33"/>
  <c r="N17" i="33" s="1"/>
  <c r="E17" i="34"/>
  <c r="E17" i="35" s="1"/>
  <c r="E17" i="36" s="1"/>
  <c r="D17" i="34"/>
  <c r="J17" i="34" s="1"/>
  <c r="N17" i="34" s="1"/>
  <c r="A17" i="34"/>
  <c r="A17" i="35" s="1"/>
  <c r="A17" i="36" s="1"/>
  <c r="A17" i="37" s="1"/>
  <c r="A17" i="38" s="1"/>
  <c r="A17" i="39" s="1"/>
  <c r="A17" i="40" s="1"/>
  <c r="A17" i="41" s="1"/>
  <c r="A17" i="42" s="1"/>
  <c r="A17" i="43" s="1"/>
  <c r="A17" i="44" s="1"/>
  <c r="A17" i="45" s="1"/>
  <c r="A17" i="46" s="1"/>
  <c r="A17" i="47" s="1"/>
  <c r="A17" i="48" s="1"/>
  <c r="J16" i="33"/>
  <c r="N16" i="33" s="1"/>
  <c r="E16" i="34"/>
  <c r="E16" i="35" s="1"/>
  <c r="K16" i="35" s="1"/>
  <c r="D16" i="34"/>
  <c r="D16" i="35" s="1"/>
  <c r="I16" i="33"/>
  <c r="M16" i="33" s="1"/>
  <c r="A16" i="34"/>
  <c r="A16" i="35" s="1"/>
  <c r="A16" i="36" s="1"/>
  <c r="A16" i="37" s="1"/>
  <c r="A16" i="38" s="1"/>
  <c r="A16" i="39" s="1"/>
  <c r="A16" i="40" s="1"/>
  <c r="A16" i="41" s="1"/>
  <c r="A16" i="42" s="1"/>
  <c r="A16" i="43" s="1"/>
  <c r="A16" i="44" s="1"/>
  <c r="A16" i="45" s="1"/>
  <c r="A16" i="46" s="1"/>
  <c r="A16" i="47" s="1"/>
  <c r="A16" i="48" s="1"/>
  <c r="I15" i="33"/>
  <c r="M15" i="33" s="1"/>
  <c r="E15" i="34"/>
  <c r="E15" i="35" s="1"/>
  <c r="E15" i="36" s="1"/>
  <c r="J15" i="33"/>
  <c r="N15" i="33" s="1"/>
  <c r="A15" i="34"/>
  <c r="A15" i="35" s="1"/>
  <c r="A15" i="36" s="1"/>
  <c r="A15" i="37" s="1"/>
  <c r="A15" i="38" s="1"/>
  <c r="A15" i="39" s="1"/>
  <c r="A15" i="40" s="1"/>
  <c r="A15" i="41" s="1"/>
  <c r="A15" i="42" s="1"/>
  <c r="A15" i="43" s="1"/>
  <c r="A15" i="44" s="1"/>
  <c r="A15" i="45" s="1"/>
  <c r="A15" i="46" s="1"/>
  <c r="A15" i="47" s="1"/>
  <c r="A15" i="48" s="1"/>
  <c r="I14" i="33"/>
  <c r="M14" i="33" s="1"/>
  <c r="E14" i="34"/>
  <c r="K14" i="34" s="1"/>
  <c r="C14" i="35"/>
  <c r="I14" i="35" s="1"/>
  <c r="M14" i="35" s="1"/>
  <c r="I13" i="33"/>
  <c r="M13" i="33" s="1"/>
  <c r="E13" i="34"/>
  <c r="E13" i="35" s="1"/>
  <c r="K13" i="35" s="1"/>
  <c r="A13" i="34"/>
  <c r="A13" i="35" s="1"/>
  <c r="A13" i="36" s="1"/>
  <c r="A13" i="37" s="1"/>
  <c r="A13" i="38" s="1"/>
  <c r="A13" i="39" s="1"/>
  <c r="A13" i="40" s="1"/>
  <c r="A13" i="41" s="1"/>
  <c r="A13" i="42" s="1"/>
  <c r="A13" i="43" s="1"/>
  <c r="A13" i="44" s="1"/>
  <c r="A13" i="45" s="1"/>
  <c r="A13" i="46" s="1"/>
  <c r="A13" i="47" s="1"/>
  <c r="A13" i="48" s="1"/>
  <c r="I12" i="33"/>
  <c r="M12" i="33" s="1"/>
  <c r="E12" i="34"/>
  <c r="C12" i="35"/>
  <c r="I11" i="33"/>
  <c r="M11" i="33" s="1"/>
  <c r="E11" i="34"/>
  <c r="E11" i="35" s="1"/>
  <c r="K11" i="35" s="1"/>
  <c r="J11" i="33"/>
  <c r="N11" i="33" s="1"/>
  <c r="A11" i="34"/>
  <c r="A11" i="35" s="1"/>
  <c r="A11" i="36" s="1"/>
  <c r="A11" i="37" s="1"/>
  <c r="A11" i="38" s="1"/>
  <c r="A11" i="39" s="1"/>
  <c r="A11" i="40" s="1"/>
  <c r="A11" i="41" s="1"/>
  <c r="A11" i="42" s="1"/>
  <c r="A11" i="43" s="1"/>
  <c r="A11" i="44" s="1"/>
  <c r="A11" i="45" s="1"/>
  <c r="A11" i="46" s="1"/>
  <c r="A11" i="47" s="1"/>
  <c r="A11" i="48" s="1"/>
  <c r="I10" i="33"/>
  <c r="M10" i="33" s="1"/>
  <c r="E10" i="34"/>
  <c r="C10" i="35"/>
  <c r="C10" i="36" s="1"/>
  <c r="A10" i="34"/>
  <c r="A10" i="35" s="1"/>
  <c r="A10" i="36" s="1"/>
  <c r="A10" i="37" s="1"/>
  <c r="A10" i="38" s="1"/>
  <c r="A10" i="39" s="1"/>
  <c r="A10" i="40" s="1"/>
  <c r="A10" i="41" s="1"/>
  <c r="A10" i="42" s="1"/>
  <c r="A10" i="43" s="1"/>
  <c r="A10" i="44" s="1"/>
  <c r="A10" i="45" s="1"/>
  <c r="A10" i="46" s="1"/>
  <c r="A10" i="47" s="1"/>
  <c r="A10" i="48" s="1"/>
  <c r="I9" i="33"/>
  <c r="M9" i="33" s="1"/>
  <c r="E9" i="34"/>
  <c r="E9" i="35" s="1"/>
  <c r="K9" i="35" s="1"/>
  <c r="A9" i="34"/>
  <c r="A9" i="35" s="1"/>
  <c r="A9" i="36" s="1"/>
  <c r="A9" i="37" s="1"/>
  <c r="A9" i="38" s="1"/>
  <c r="A9" i="39" s="1"/>
  <c r="A9" i="40" s="1"/>
  <c r="A9" i="41" s="1"/>
  <c r="A9" i="42" s="1"/>
  <c r="A9" i="43" s="1"/>
  <c r="A9" i="44" s="1"/>
  <c r="A9" i="45" s="1"/>
  <c r="A9" i="46" s="1"/>
  <c r="A9" i="47" s="1"/>
  <c r="A9" i="48" s="1"/>
  <c r="D8" i="34"/>
  <c r="A5" i="33"/>
  <c r="A2" i="33"/>
  <c r="A5" i="31"/>
  <c r="A2" i="31"/>
  <c r="E290" i="38" l="1"/>
  <c r="A292" i="37"/>
  <c r="A292" i="38" s="1"/>
  <c r="A292" i="39" s="1"/>
  <c r="A292" i="40" s="1"/>
  <c r="A292" i="41" s="1"/>
  <c r="A292" i="42" s="1"/>
  <c r="A292" i="43" s="1"/>
  <c r="A292" i="44" s="1"/>
  <c r="A292" i="45" s="1"/>
  <c r="A292" i="46" s="1"/>
  <c r="A292" i="47" s="1"/>
  <c r="A292" i="48" s="1"/>
  <c r="B292" i="37"/>
  <c r="B292" i="38" s="1"/>
  <c r="B292" i="39" s="1"/>
  <c r="B292" i="40" s="1"/>
  <c r="B292" i="41" s="1"/>
  <c r="B292" i="42" s="1"/>
  <c r="B292" i="43" s="1"/>
  <c r="B292" i="44" s="1"/>
  <c r="B292" i="45" s="1"/>
  <c r="B292" i="46" s="1"/>
  <c r="B292" i="47" s="1"/>
  <c r="B292" i="48" s="1"/>
  <c r="K16" i="34"/>
  <c r="E42" i="35"/>
  <c r="K42" i="35" s="1"/>
  <c r="E74" i="35"/>
  <c r="K74" i="35" s="1"/>
  <c r="E90" i="35"/>
  <c r="K90" i="35" s="1"/>
  <c r="E107" i="35"/>
  <c r="E107" i="36" s="1"/>
  <c r="K11" i="34"/>
  <c r="C15" i="35"/>
  <c r="C15" i="36" s="1"/>
  <c r="E18" i="35"/>
  <c r="K18" i="35" s="1"/>
  <c r="E50" i="35"/>
  <c r="K50" i="35" s="1"/>
  <c r="E82" i="35"/>
  <c r="E82" i="36" s="1"/>
  <c r="E105" i="35"/>
  <c r="K105" i="35" s="1"/>
  <c r="E115" i="35"/>
  <c r="E115" i="36" s="1"/>
  <c r="E26" i="35"/>
  <c r="K26" i="35" s="1"/>
  <c r="E58" i="35"/>
  <c r="K58" i="35" s="1"/>
  <c r="E98" i="35"/>
  <c r="K98" i="35" s="1"/>
  <c r="E34" i="35"/>
  <c r="K34" i="35" s="1"/>
  <c r="E66" i="35"/>
  <c r="K66" i="35" s="1"/>
  <c r="I12" i="34"/>
  <c r="M12" i="34" s="1"/>
  <c r="I47" i="34"/>
  <c r="M47" i="34" s="1"/>
  <c r="C47" i="35"/>
  <c r="I47" i="35" s="1"/>
  <c r="M47" i="35" s="1"/>
  <c r="I79" i="34"/>
  <c r="M79" i="34" s="1"/>
  <c r="C79" i="35"/>
  <c r="C79" i="36" s="1"/>
  <c r="K28" i="34"/>
  <c r="E28" i="35"/>
  <c r="E28" i="36" s="1"/>
  <c r="K60" i="34"/>
  <c r="E60" i="35"/>
  <c r="E60" i="36" s="1"/>
  <c r="D23" i="35"/>
  <c r="D23" i="36" s="1"/>
  <c r="J23" i="34"/>
  <c r="N23" i="34" s="1"/>
  <c r="D31" i="35"/>
  <c r="D31" i="36" s="1"/>
  <c r="J31" i="34"/>
  <c r="N31" i="34" s="1"/>
  <c r="D39" i="35"/>
  <c r="D39" i="36" s="1"/>
  <c r="J39" i="34"/>
  <c r="N39" i="34" s="1"/>
  <c r="C42" i="35"/>
  <c r="I42" i="35" s="1"/>
  <c r="M42" i="35" s="1"/>
  <c r="I42" i="34"/>
  <c r="M42" i="34" s="1"/>
  <c r="D47" i="35"/>
  <c r="D47" i="36" s="1"/>
  <c r="J47" i="34"/>
  <c r="N47" i="34" s="1"/>
  <c r="D55" i="35"/>
  <c r="J55" i="35" s="1"/>
  <c r="N55" i="35" s="1"/>
  <c r="J55" i="34"/>
  <c r="N55" i="34" s="1"/>
  <c r="C58" i="35"/>
  <c r="I58" i="34"/>
  <c r="M58" i="34" s="1"/>
  <c r="D63" i="35"/>
  <c r="D63" i="36" s="1"/>
  <c r="J63" i="34"/>
  <c r="N63" i="34" s="1"/>
  <c r="E102" i="35"/>
  <c r="E102" i="36" s="1"/>
  <c r="K102" i="34"/>
  <c r="I31" i="34"/>
  <c r="M31" i="34" s="1"/>
  <c r="C31" i="35"/>
  <c r="C31" i="36" s="1"/>
  <c r="I63" i="34"/>
  <c r="M63" i="34" s="1"/>
  <c r="C63" i="35"/>
  <c r="I63" i="35" s="1"/>
  <c r="M63" i="35" s="1"/>
  <c r="E89" i="35"/>
  <c r="E89" i="36" s="1"/>
  <c r="E89" i="37" s="1"/>
  <c r="K89" i="34"/>
  <c r="E93" i="36"/>
  <c r="K93" i="36" s="1"/>
  <c r="K93" i="35"/>
  <c r="C18" i="35"/>
  <c r="I18" i="35" s="1"/>
  <c r="M18" i="35" s="1"/>
  <c r="I18" i="34"/>
  <c r="M18" i="34" s="1"/>
  <c r="C26" i="35"/>
  <c r="I26" i="35" s="1"/>
  <c r="M26" i="35" s="1"/>
  <c r="I26" i="34"/>
  <c r="M26" i="34" s="1"/>
  <c r="C34" i="35"/>
  <c r="I34" i="35" s="1"/>
  <c r="M34" i="35" s="1"/>
  <c r="I34" i="34"/>
  <c r="M34" i="34" s="1"/>
  <c r="C50" i="35"/>
  <c r="I50" i="35" s="1"/>
  <c r="M50" i="35" s="1"/>
  <c r="I50" i="34"/>
  <c r="M50" i="34" s="1"/>
  <c r="C66" i="35"/>
  <c r="I66" i="35" s="1"/>
  <c r="M66" i="35" s="1"/>
  <c r="I66" i="34"/>
  <c r="M66" i="34" s="1"/>
  <c r="D71" i="35"/>
  <c r="D71" i="36" s="1"/>
  <c r="J71" i="34"/>
  <c r="N71" i="34" s="1"/>
  <c r="C74" i="35"/>
  <c r="I74" i="35" s="1"/>
  <c r="M74" i="35" s="1"/>
  <c r="I74" i="34"/>
  <c r="M74" i="34" s="1"/>
  <c r="D79" i="35"/>
  <c r="J79" i="35" s="1"/>
  <c r="N79" i="35" s="1"/>
  <c r="J79" i="34"/>
  <c r="N79" i="34" s="1"/>
  <c r="I9" i="34"/>
  <c r="M9" i="34" s="1"/>
  <c r="C9" i="35"/>
  <c r="C9" i="36" s="1"/>
  <c r="K44" i="34"/>
  <c r="E44" i="35"/>
  <c r="E44" i="36" s="1"/>
  <c r="K76" i="34"/>
  <c r="E76" i="35"/>
  <c r="E76" i="36" s="1"/>
  <c r="E87" i="35"/>
  <c r="K87" i="35" s="1"/>
  <c r="K87" i="34"/>
  <c r="E104" i="35"/>
  <c r="E104" i="36" s="1"/>
  <c r="E104" i="37" s="1"/>
  <c r="K104" i="34"/>
  <c r="E20" i="35"/>
  <c r="E20" i="36" s="1"/>
  <c r="E36" i="35"/>
  <c r="K36" i="35" s="1"/>
  <c r="E52" i="35"/>
  <c r="K52" i="35" s="1"/>
  <c r="E68" i="35"/>
  <c r="K68" i="35" s="1"/>
  <c r="I10" i="34"/>
  <c r="M10" i="34" s="1"/>
  <c r="K95" i="34"/>
  <c r="K110" i="34"/>
  <c r="E113" i="35"/>
  <c r="E113" i="36" s="1"/>
  <c r="E11" i="36"/>
  <c r="K11" i="36" s="1"/>
  <c r="E61" i="36"/>
  <c r="K61" i="36" s="1"/>
  <c r="E100" i="36"/>
  <c r="K100" i="36" s="1"/>
  <c r="K17" i="34"/>
  <c r="K25" i="34"/>
  <c r="K33" i="34"/>
  <c r="K41" i="34"/>
  <c r="K49" i="34"/>
  <c r="K57" i="34"/>
  <c r="K65" i="34"/>
  <c r="K73" i="34"/>
  <c r="K81" i="34"/>
  <c r="K97" i="34"/>
  <c r="K112" i="34"/>
  <c r="D17" i="35"/>
  <c r="J17" i="35" s="1"/>
  <c r="N17" i="35" s="1"/>
  <c r="I22" i="35"/>
  <c r="M22" i="35" s="1"/>
  <c r="D33" i="35"/>
  <c r="D33" i="36" s="1"/>
  <c r="I38" i="35"/>
  <c r="M38" i="35" s="1"/>
  <c r="D49" i="35"/>
  <c r="J49" i="35" s="1"/>
  <c r="N49" i="35" s="1"/>
  <c r="I54" i="35"/>
  <c r="M54" i="35" s="1"/>
  <c r="D65" i="35"/>
  <c r="D65" i="36" s="1"/>
  <c r="I70" i="35"/>
  <c r="M70" i="35" s="1"/>
  <c r="E84" i="35"/>
  <c r="E84" i="36" s="1"/>
  <c r="E92" i="35"/>
  <c r="K92" i="35" s="1"/>
  <c r="K106" i="35"/>
  <c r="E13" i="36"/>
  <c r="E13" i="37" s="1"/>
  <c r="E37" i="36"/>
  <c r="E37" i="37" s="1"/>
  <c r="E116" i="36"/>
  <c r="K116" i="36" s="1"/>
  <c r="K15" i="35"/>
  <c r="K110" i="35"/>
  <c r="E110" i="36"/>
  <c r="E110" i="37" s="1"/>
  <c r="I30" i="35"/>
  <c r="M30" i="35" s="1"/>
  <c r="I78" i="35"/>
  <c r="M78" i="35" s="1"/>
  <c r="K21" i="35"/>
  <c r="K53" i="35"/>
  <c r="K83" i="35"/>
  <c r="K85" i="35"/>
  <c r="K99" i="35"/>
  <c r="K114" i="35"/>
  <c r="C14" i="36"/>
  <c r="I14" i="36" s="1"/>
  <c r="M14" i="36" s="1"/>
  <c r="E29" i="36"/>
  <c r="K29" i="36" s="1"/>
  <c r="E45" i="36"/>
  <c r="K45" i="36" s="1"/>
  <c r="E77" i="36"/>
  <c r="E77" i="37" s="1"/>
  <c r="E108" i="36"/>
  <c r="K108" i="36" s="1"/>
  <c r="K91" i="35"/>
  <c r="I46" i="35"/>
  <c r="M46" i="35" s="1"/>
  <c r="I62" i="35"/>
  <c r="M62" i="35" s="1"/>
  <c r="E16" i="36"/>
  <c r="K16" i="36" s="1"/>
  <c r="K95" i="35"/>
  <c r="E95" i="36"/>
  <c r="K95" i="36" s="1"/>
  <c r="J27" i="35"/>
  <c r="N27" i="35" s="1"/>
  <c r="J43" i="35"/>
  <c r="N43" i="35" s="1"/>
  <c r="J75" i="35"/>
  <c r="N75" i="35" s="1"/>
  <c r="K10" i="34"/>
  <c r="E10" i="35"/>
  <c r="I20" i="36"/>
  <c r="M20" i="36" s="1"/>
  <c r="C20" i="37"/>
  <c r="I36" i="36"/>
  <c r="M36" i="36" s="1"/>
  <c r="C36" i="37"/>
  <c r="D38" i="34"/>
  <c r="J38" i="33"/>
  <c r="N38" i="33" s="1"/>
  <c r="I45" i="33"/>
  <c r="M45" i="33" s="1"/>
  <c r="D54" i="34"/>
  <c r="J54" i="33"/>
  <c r="N54" i="33" s="1"/>
  <c r="I61" i="33"/>
  <c r="M61" i="33" s="1"/>
  <c r="D70" i="34"/>
  <c r="J70" i="33"/>
  <c r="N70" i="33" s="1"/>
  <c r="E79" i="35"/>
  <c r="K79" i="34"/>
  <c r="D95" i="36"/>
  <c r="J95" i="35"/>
  <c r="N95" i="35" s="1"/>
  <c r="D110" i="36"/>
  <c r="J110" i="35"/>
  <c r="N110" i="35" s="1"/>
  <c r="D15" i="35"/>
  <c r="J15" i="34"/>
  <c r="N15" i="34" s="1"/>
  <c r="I19" i="34"/>
  <c r="M19" i="34" s="1"/>
  <c r="C19" i="35"/>
  <c r="K48" i="34"/>
  <c r="E48" i="35"/>
  <c r="J87" i="34"/>
  <c r="N87" i="34" s="1"/>
  <c r="J95" i="34"/>
  <c r="N95" i="34" s="1"/>
  <c r="I99" i="34"/>
  <c r="M99" i="34" s="1"/>
  <c r="C99" i="35"/>
  <c r="J102" i="34"/>
  <c r="N102" i="34" s="1"/>
  <c r="J110" i="34"/>
  <c r="N110" i="34" s="1"/>
  <c r="I114" i="34"/>
  <c r="M114" i="34" s="1"/>
  <c r="C114" i="35"/>
  <c r="E129" i="35"/>
  <c r="E137" i="35"/>
  <c r="E14" i="35"/>
  <c r="J9" i="33"/>
  <c r="N9" i="33" s="1"/>
  <c r="D9" i="34"/>
  <c r="C12" i="36"/>
  <c r="I12" i="35"/>
  <c r="M12" i="35" s="1"/>
  <c r="I33" i="33"/>
  <c r="M33" i="33" s="1"/>
  <c r="E35" i="35"/>
  <c r="K35" i="34"/>
  <c r="K41" i="36"/>
  <c r="E41" i="37"/>
  <c r="D58" i="34"/>
  <c r="J58" i="33"/>
  <c r="N58" i="33" s="1"/>
  <c r="I62" i="36"/>
  <c r="M62" i="36" s="1"/>
  <c r="C62" i="37"/>
  <c r="K73" i="36"/>
  <c r="E73" i="37"/>
  <c r="D74" i="34"/>
  <c r="J74" i="33"/>
  <c r="N74" i="33" s="1"/>
  <c r="I78" i="36"/>
  <c r="M78" i="36" s="1"/>
  <c r="C78" i="37"/>
  <c r="I81" i="33"/>
  <c r="M81" i="33" s="1"/>
  <c r="K83" i="36"/>
  <c r="E83" i="37"/>
  <c r="K91" i="36"/>
  <c r="E91" i="37"/>
  <c r="K99" i="36"/>
  <c r="E99" i="37"/>
  <c r="K106" i="36"/>
  <c r="E106" i="37"/>
  <c r="I108" i="33"/>
  <c r="M108" i="33" s="1"/>
  <c r="C108" i="34"/>
  <c r="I112" i="33"/>
  <c r="M112" i="33" s="1"/>
  <c r="C112" i="34"/>
  <c r="I116" i="33"/>
  <c r="M116" i="33" s="1"/>
  <c r="C116" i="34"/>
  <c r="J19" i="36"/>
  <c r="N19" i="36" s="1"/>
  <c r="D19" i="37"/>
  <c r="D45" i="35"/>
  <c r="J45" i="34"/>
  <c r="N45" i="34" s="1"/>
  <c r="J51" i="36"/>
  <c r="N51" i="36" s="1"/>
  <c r="D51" i="37"/>
  <c r="D77" i="35"/>
  <c r="J77" i="34"/>
  <c r="N77" i="34" s="1"/>
  <c r="E126" i="35"/>
  <c r="E151" i="35"/>
  <c r="E159" i="35"/>
  <c r="E161" i="35"/>
  <c r="E163" i="35"/>
  <c r="E165" i="35"/>
  <c r="E169" i="35"/>
  <c r="E175" i="35"/>
  <c r="E181" i="35"/>
  <c r="E183" i="35"/>
  <c r="E187" i="35"/>
  <c r="E189" i="35"/>
  <c r="E196" i="35"/>
  <c r="E198" i="35"/>
  <c r="E200" i="35"/>
  <c r="E202" i="35"/>
  <c r="E204" i="35"/>
  <c r="E206" i="35"/>
  <c r="E208" i="35"/>
  <c r="E210" i="35"/>
  <c r="E214" i="35"/>
  <c r="E216" i="35"/>
  <c r="E219" i="35"/>
  <c r="E223" i="35"/>
  <c r="E227" i="35"/>
  <c r="E229" i="35"/>
  <c r="E231" i="35"/>
  <c r="E233" i="35"/>
  <c r="E239" i="35"/>
  <c r="E241" i="35"/>
  <c r="E242" i="35"/>
  <c r="E244" i="35"/>
  <c r="E254" i="35"/>
  <c r="E258" i="35"/>
  <c r="E260" i="35"/>
  <c r="E262" i="35"/>
  <c r="E264" i="35"/>
  <c r="E266" i="35"/>
  <c r="E274" i="35"/>
  <c r="E276" i="35"/>
  <c r="E278" i="35"/>
  <c r="E284" i="35"/>
  <c r="E286" i="35"/>
  <c r="E23" i="35"/>
  <c r="K23" i="34"/>
  <c r="I37" i="33"/>
  <c r="M37" i="33" s="1"/>
  <c r="E55" i="35"/>
  <c r="K55" i="34"/>
  <c r="I60" i="36"/>
  <c r="M60" i="36" s="1"/>
  <c r="C60" i="37"/>
  <c r="E71" i="35"/>
  <c r="K71" i="34"/>
  <c r="K8" i="34"/>
  <c r="E8" i="35"/>
  <c r="I13" i="34"/>
  <c r="M13" i="34" s="1"/>
  <c r="C13" i="35"/>
  <c r="K24" i="34"/>
  <c r="E24" i="35"/>
  <c r="I27" i="34"/>
  <c r="M27" i="34" s="1"/>
  <c r="C27" i="35"/>
  <c r="K40" i="34"/>
  <c r="E40" i="35"/>
  <c r="I43" i="34"/>
  <c r="M43" i="34" s="1"/>
  <c r="C43" i="35"/>
  <c r="K56" i="34"/>
  <c r="E56" i="35"/>
  <c r="I59" i="34"/>
  <c r="M59" i="34" s="1"/>
  <c r="C59" i="35"/>
  <c r="K72" i="34"/>
  <c r="E72" i="35"/>
  <c r="I75" i="34"/>
  <c r="M75" i="34" s="1"/>
  <c r="C75" i="35"/>
  <c r="J85" i="34"/>
  <c r="N85" i="34" s="1"/>
  <c r="D85" i="35"/>
  <c r="J93" i="34"/>
  <c r="N93" i="34" s="1"/>
  <c r="D93" i="35"/>
  <c r="J100" i="34"/>
  <c r="N100" i="34" s="1"/>
  <c r="D100" i="35"/>
  <c r="J108" i="34"/>
  <c r="N108" i="34" s="1"/>
  <c r="D108" i="35"/>
  <c r="J116" i="34"/>
  <c r="N116" i="34" s="1"/>
  <c r="D116" i="35"/>
  <c r="E124" i="35"/>
  <c r="E133" i="35"/>
  <c r="E141" i="35"/>
  <c r="E149" i="35"/>
  <c r="E157" i="35"/>
  <c r="J19" i="35"/>
  <c r="N19" i="35" s="1"/>
  <c r="C23" i="35"/>
  <c r="J35" i="35"/>
  <c r="N35" i="35" s="1"/>
  <c r="C39" i="35"/>
  <c r="J51" i="35"/>
  <c r="N51" i="35" s="1"/>
  <c r="C55" i="35"/>
  <c r="J67" i="35"/>
  <c r="N67" i="35" s="1"/>
  <c r="C71" i="35"/>
  <c r="J13" i="33"/>
  <c r="N13" i="33" s="1"/>
  <c r="D13" i="34"/>
  <c r="D22" i="34"/>
  <c r="J22" i="33"/>
  <c r="N22" i="33" s="1"/>
  <c r="I29" i="33"/>
  <c r="M29" i="33" s="1"/>
  <c r="E31" i="35"/>
  <c r="K31" i="34"/>
  <c r="E47" i="35"/>
  <c r="K47" i="34"/>
  <c r="I52" i="36"/>
  <c r="M52" i="36" s="1"/>
  <c r="C52" i="37"/>
  <c r="E63" i="35"/>
  <c r="K63" i="34"/>
  <c r="I68" i="36"/>
  <c r="M68" i="36" s="1"/>
  <c r="C68" i="37"/>
  <c r="I77" i="33"/>
  <c r="M77" i="33" s="1"/>
  <c r="D87" i="36"/>
  <c r="J87" i="35"/>
  <c r="N87" i="35" s="1"/>
  <c r="D102" i="36"/>
  <c r="J102" i="35"/>
  <c r="N102" i="35" s="1"/>
  <c r="K32" i="34"/>
  <c r="E32" i="35"/>
  <c r="I35" i="34"/>
  <c r="M35" i="34" s="1"/>
  <c r="C35" i="35"/>
  <c r="K64" i="34"/>
  <c r="E64" i="35"/>
  <c r="I67" i="34"/>
  <c r="M67" i="34" s="1"/>
  <c r="C67" i="35"/>
  <c r="K80" i="34"/>
  <c r="E80" i="35"/>
  <c r="I83" i="34"/>
  <c r="M83" i="34" s="1"/>
  <c r="C83" i="35"/>
  <c r="K88" i="34"/>
  <c r="E88" i="35"/>
  <c r="I91" i="34"/>
  <c r="M91" i="34" s="1"/>
  <c r="C91" i="35"/>
  <c r="K96" i="34"/>
  <c r="E96" i="35"/>
  <c r="K103" i="34"/>
  <c r="E103" i="35"/>
  <c r="I106" i="34"/>
  <c r="M106" i="34" s="1"/>
  <c r="C106" i="35"/>
  <c r="K111" i="34"/>
  <c r="E111" i="35"/>
  <c r="E120" i="35"/>
  <c r="E145" i="35"/>
  <c r="E153" i="35"/>
  <c r="I8" i="33"/>
  <c r="M8" i="33" s="1"/>
  <c r="K15" i="36"/>
  <c r="E15" i="37"/>
  <c r="D16" i="36"/>
  <c r="J16" i="35"/>
  <c r="N16" i="35" s="1"/>
  <c r="I17" i="33"/>
  <c r="M17" i="33" s="1"/>
  <c r="E19" i="35"/>
  <c r="K19" i="34"/>
  <c r="K25" i="36"/>
  <c r="E25" i="37"/>
  <c r="D26" i="34"/>
  <c r="J26" i="33"/>
  <c r="N26" i="33" s="1"/>
  <c r="I30" i="36"/>
  <c r="M30" i="36" s="1"/>
  <c r="C30" i="37"/>
  <c r="D42" i="34"/>
  <c r="J42" i="33"/>
  <c r="N42" i="33" s="1"/>
  <c r="I46" i="36"/>
  <c r="M46" i="36" s="1"/>
  <c r="C46" i="37"/>
  <c r="I49" i="33"/>
  <c r="M49" i="33" s="1"/>
  <c r="E51" i="35"/>
  <c r="K51" i="34"/>
  <c r="K57" i="36"/>
  <c r="E57" i="37"/>
  <c r="I65" i="33"/>
  <c r="M65" i="33" s="1"/>
  <c r="E67" i="35"/>
  <c r="K67" i="34"/>
  <c r="I85" i="33"/>
  <c r="M85" i="33" s="1"/>
  <c r="I89" i="33"/>
  <c r="M89" i="33" s="1"/>
  <c r="I93" i="33"/>
  <c r="M93" i="33" s="1"/>
  <c r="I97" i="33"/>
  <c r="M97" i="33" s="1"/>
  <c r="I100" i="33"/>
  <c r="M100" i="33" s="1"/>
  <c r="C100" i="34"/>
  <c r="I104" i="33"/>
  <c r="M104" i="33" s="1"/>
  <c r="C104" i="34"/>
  <c r="K114" i="36"/>
  <c r="E114" i="37"/>
  <c r="J29" i="34"/>
  <c r="N29" i="34" s="1"/>
  <c r="D29" i="35"/>
  <c r="J35" i="36"/>
  <c r="N35" i="36" s="1"/>
  <c r="D35" i="37"/>
  <c r="D61" i="35"/>
  <c r="J61" i="34"/>
  <c r="N61" i="34" s="1"/>
  <c r="J67" i="36"/>
  <c r="N67" i="36" s="1"/>
  <c r="D67" i="37"/>
  <c r="E118" i="35"/>
  <c r="E135" i="35"/>
  <c r="E143" i="35"/>
  <c r="E167" i="35"/>
  <c r="E171" i="35"/>
  <c r="E173" i="35"/>
  <c r="E177" i="35"/>
  <c r="E179" i="35"/>
  <c r="E185" i="35"/>
  <c r="E191" i="35"/>
  <c r="E194" i="35"/>
  <c r="E212" i="35"/>
  <c r="E221" i="35"/>
  <c r="E225" i="35"/>
  <c r="E235" i="35"/>
  <c r="E237" i="35"/>
  <c r="E246" i="35"/>
  <c r="E248" i="35"/>
  <c r="E250" i="35"/>
  <c r="E252" i="35"/>
  <c r="E256" i="35"/>
  <c r="E268" i="35"/>
  <c r="E270" i="35"/>
  <c r="E272" i="35"/>
  <c r="E280" i="35"/>
  <c r="E282" i="35"/>
  <c r="E288" i="35"/>
  <c r="J8" i="34"/>
  <c r="N8" i="34" s="1"/>
  <c r="D8" i="35"/>
  <c r="I21" i="33"/>
  <c r="M21" i="33" s="1"/>
  <c r="I28" i="36"/>
  <c r="M28" i="36" s="1"/>
  <c r="C28" i="37"/>
  <c r="D30" i="34"/>
  <c r="J30" i="33"/>
  <c r="N30" i="33" s="1"/>
  <c r="E39" i="35"/>
  <c r="K39" i="34"/>
  <c r="I44" i="36"/>
  <c r="M44" i="36" s="1"/>
  <c r="C44" i="37"/>
  <c r="D46" i="34"/>
  <c r="J46" i="33"/>
  <c r="N46" i="33" s="1"/>
  <c r="I53" i="33"/>
  <c r="M53" i="33" s="1"/>
  <c r="D62" i="34"/>
  <c r="J62" i="33"/>
  <c r="N62" i="33" s="1"/>
  <c r="I76" i="36"/>
  <c r="M76" i="36" s="1"/>
  <c r="C76" i="37"/>
  <c r="D78" i="34"/>
  <c r="J78" i="33"/>
  <c r="N78" i="33" s="1"/>
  <c r="I10" i="36"/>
  <c r="M10" i="36" s="1"/>
  <c r="C10" i="37"/>
  <c r="K12" i="34"/>
  <c r="E12" i="35"/>
  <c r="K17" i="36"/>
  <c r="E17" i="37"/>
  <c r="D18" i="34"/>
  <c r="J18" i="33"/>
  <c r="N18" i="33" s="1"/>
  <c r="I22" i="36"/>
  <c r="M22" i="36" s="1"/>
  <c r="C22" i="37"/>
  <c r="I25" i="33"/>
  <c r="M25" i="33" s="1"/>
  <c r="E27" i="35"/>
  <c r="K27" i="34"/>
  <c r="K33" i="36"/>
  <c r="E33" i="37"/>
  <c r="D34" i="34"/>
  <c r="J34" i="33"/>
  <c r="N34" i="33" s="1"/>
  <c r="I38" i="36"/>
  <c r="M38" i="36" s="1"/>
  <c r="C38" i="37"/>
  <c r="I41" i="33"/>
  <c r="M41" i="33" s="1"/>
  <c r="E43" i="35"/>
  <c r="K43" i="34"/>
  <c r="K49" i="36"/>
  <c r="E49" i="37"/>
  <c r="D50" i="34"/>
  <c r="J50" i="33"/>
  <c r="N50" i="33" s="1"/>
  <c r="I54" i="36"/>
  <c r="M54" i="36" s="1"/>
  <c r="C54" i="37"/>
  <c r="I57" i="33"/>
  <c r="M57" i="33" s="1"/>
  <c r="E59" i="35"/>
  <c r="K59" i="34"/>
  <c r="K65" i="36"/>
  <c r="E65" i="37"/>
  <c r="D66" i="34"/>
  <c r="J66" i="33"/>
  <c r="N66" i="33" s="1"/>
  <c r="I70" i="36"/>
  <c r="M70" i="36" s="1"/>
  <c r="C70" i="37"/>
  <c r="I73" i="33"/>
  <c r="M73" i="33" s="1"/>
  <c r="E75" i="35"/>
  <c r="K75" i="34"/>
  <c r="K81" i="36"/>
  <c r="E81" i="37"/>
  <c r="I87" i="33"/>
  <c r="M87" i="33" s="1"/>
  <c r="I95" i="33"/>
  <c r="M95" i="33" s="1"/>
  <c r="K97" i="36"/>
  <c r="E97" i="37"/>
  <c r="I102" i="33"/>
  <c r="M102" i="33" s="1"/>
  <c r="C102" i="34"/>
  <c r="I110" i="33"/>
  <c r="M110" i="33" s="1"/>
  <c r="C110" i="34"/>
  <c r="K112" i="36"/>
  <c r="E112" i="37"/>
  <c r="J16" i="34"/>
  <c r="N16" i="34" s="1"/>
  <c r="J21" i="34"/>
  <c r="N21" i="34" s="1"/>
  <c r="D21" i="35"/>
  <c r="J27" i="36"/>
  <c r="N27" i="36" s="1"/>
  <c r="D27" i="37"/>
  <c r="J37" i="34"/>
  <c r="N37" i="34" s="1"/>
  <c r="D37" i="35"/>
  <c r="J43" i="36"/>
  <c r="N43" i="36" s="1"/>
  <c r="D43" i="37"/>
  <c r="J53" i="34"/>
  <c r="N53" i="34" s="1"/>
  <c r="D53" i="35"/>
  <c r="J75" i="36"/>
  <c r="N75" i="36" s="1"/>
  <c r="D75" i="37"/>
  <c r="E122" i="35"/>
  <c r="E131" i="35"/>
  <c r="E139" i="35"/>
  <c r="E147" i="35"/>
  <c r="E155" i="35"/>
  <c r="D25" i="35"/>
  <c r="D41" i="35"/>
  <c r="D57" i="35"/>
  <c r="D73" i="35"/>
  <c r="I24" i="34"/>
  <c r="M24" i="34" s="1"/>
  <c r="I40" i="34"/>
  <c r="M40" i="34" s="1"/>
  <c r="I72" i="34"/>
  <c r="M72" i="34" s="1"/>
  <c r="I28" i="35"/>
  <c r="M28" i="35" s="1"/>
  <c r="I36" i="35"/>
  <c r="M36" i="35" s="1"/>
  <c r="I44" i="35"/>
  <c r="M44" i="35" s="1"/>
  <c r="I52" i="35"/>
  <c r="M52" i="35" s="1"/>
  <c r="I76" i="35"/>
  <c r="M76" i="35" s="1"/>
  <c r="C32" i="36"/>
  <c r="C40" i="36"/>
  <c r="C48" i="36"/>
  <c r="C72" i="36"/>
  <c r="I18" i="33"/>
  <c r="M18" i="33" s="1"/>
  <c r="D20" i="35"/>
  <c r="J20" i="34"/>
  <c r="N20" i="34" s="1"/>
  <c r="I22" i="33"/>
  <c r="M22" i="33" s="1"/>
  <c r="J23" i="33"/>
  <c r="N23" i="33" s="1"/>
  <c r="D24" i="35"/>
  <c r="J24" i="34"/>
  <c r="N24" i="34" s="1"/>
  <c r="I26" i="33"/>
  <c r="M26" i="33" s="1"/>
  <c r="D28" i="35"/>
  <c r="J28" i="34"/>
  <c r="N28" i="34" s="1"/>
  <c r="I30" i="33"/>
  <c r="M30" i="33" s="1"/>
  <c r="J31" i="33"/>
  <c r="N31" i="33" s="1"/>
  <c r="D32" i="35"/>
  <c r="J32" i="34"/>
  <c r="N32" i="34" s="1"/>
  <c r="I34" i="33"/>
  <c r="M34" i="33" s="1"/>
  <c r="D36" i="35"/>
  <c r="J36" i="34"/>
  <c r="N36" i="34" s="1"/>
  <c r="I38" i="33"/>
  <c r="M38" i="33" s="1"/>
  <c r="J39" i="33"/>
  <c r="N39" i="33" s="1"/>
  <c r="D40" i="35"/>
  <c r="J40" i="34"/>
  <c r="N40" i="34" s="1"/>
  <c r="I42" i="33"/>
  <c r="M42" i="33" s="1"/>
  <c r="D44" i="35"/>
  <c r="J44" i="34"/>
  <c r="N44" i="34" s="1"/>
  <c r="I46" i="33"/>
  <c r="M46" i="33" s="1"/>
  <c r="J47" i="33"/>
  <c r="N47" i="33" s="1"/>
  <c r="D48" i="35"/>
  <c r="J48" i="34"/>
  <c r="N48" i="34" s="1"/>
  <c r="I50" i="33"/>
  <c r="M50" i="33" s="1"/>
  <c r="D52" i="35"/>
  <c r="J52" i="34"/>
  <c r="N52" i="34" s="1"/>
  <c r="I54" i="33"/>
  <c r="M54" i="33" s="1"/>
  <c r="J55" i="33"/>
  <c r="N55" i="33" s="1"/>
  <c r="D56" i="35"/>
  <c r="J56" i="34"/>
  <c r="N56" i="34" s="1"/>
  <c r="I58" i="33"/>
  <c r="M58" i="33" s="1"/>
  <c r="I62" i="33"/>
  <c r="M62" i="33" s="1"/>
  <c r="J63" i="33"/>
  <c r="N63" i="33" s="1"/>
  <c r="D64" i="35"/>
  <c r="J64" i="34"/>
  <c r="N64" i="34" s="1"/>
  <c r="I66" i="33"/>
  <c r="M66" i="33" s="1"/>
  <c r="D68" i="35"/>
  <c r="J68" i="34"/>
  <c r="N68" i="34" s="1"/>
  <c r="I70" i="33"/>
  <c r="M70" i="33" s="1"/>
  <c r="J71" i="33"/>
  <c r="N71" i="33" s="1"/>
  <c r="D72" i="35"/>
  <c r="J72" i="34"/>
  <c r="N72" i="34" s="1"/>
  <c r="I74" i="33"/>
  <c r="M74" i="33" s="1"/>
  <c r="D76" i="35"/>
  <c r="J76" i="34"/>
  <c r="N76" i="34" s="1"/>
  <c r="I78" i="33"/>
  <c r="M78" i="33" s="1"/>
  <c r="J79" i="33"/>
  <c r="N79" i="33" s="1"/>
  <c r="D80" i="35"/>
  <c r="J80" i="34"/>
  <c r="N80" i="34" s="1"/>
  <c r="I82" i="33"/>
  <c r="M82" i="33" s="1"/>
  <c r="I84" i="33"/>
  <c r="M84" i="33" s="1"/>
  <c r="I86" i="33"/>
  <c r="M86" i="33" s="1"/>
  <c r="I88" i="33"/>
  <c r="M88" i="33" s="1"/>
  <c r="I90" i="33"/>
  <c r="M90" i="33" s="1"/>
  <c r="I92" i="33"/>
  <c r="M92" i="33" s="1"/>
  <c r="I94" i="33"/>
  <c r="M94" i="33" s="1"/>
  <c r="I96" i="33"/>
  <c r="M96" i="33" s="1"/>
  <c r="I98" i="33"/>
  <c r="M98" i="33" s="1"/>
  <c r="I101" i="33"/>
  <c r="M101" i="33" s="1"/>
  <c r="C101" i="34"/>
  <c r="I103" i="33"/>
  <c r="M103" i="33" s="1"/>
  <c r="C103" i="34"/>
  <c r="I105" i="33"/>
  <c r="M105" i="33" s="1"/>
  <c r="C105" i="34"/>
  <c r="I107" i="33"/>
  <c r="M107" i="33" s="1"/>
  <c r="C107" i="34"/>
  <c r="I109" i="33"/>
  <c r="M109" i="33" s="1"/>
  <c r="C109" i="34"/>
  <c r="I111" i="33"/>
  <c r="M111" i="33" s="1"/>
  <c r="C111" i="34"/>
  <c r="I113" i="33"/>
  <c r="M113" i="33" s="1"/>
  <c r="C113" i="34"/>
  <c r="I115" i="33"/>
  <c r="M115" i="33" s="1"/>
  <c r="C115" i="34"/>
  <c r="I117" i="33"/>
  <c r="M117" i="33" s="1"/>
  <c r="C117" i="34"/>
  <c r="D11" i="34"/>
  <c r="K15" i="34"/>
  <c r="J19" i="34"/>
  <c r="N19" i="34" s="1"/>
  <c r="K21" i="34"/>
  <c r="I22" i="34"/>
  <c r="M22" i="34" s="1"/>
  <c r="J27" i="34"/>
  <c r="N27" i="34" s="1"/>
  <c r="K29" i="34"/>
  <c r="I30" i="34"/>
  <c r="M30" i="34" s="1"/>
  <c r="J35" i="34"/>
  <c r="N35" i="34" s="1"/>
  <c r="K37" i="34"/>
  <c r="I38" i="34"/>
  <c r="M38" i="34" s="1"/>
  <c r="J43" i="34"/>
  <c r="N43" i="34" s="1"/>
  <c r="K45" i="34"/>
  <c r="I46" i="34"/>
  <c r="M46" i="34" s="1"/>
  <c r="J51" i="34"/>
  <c r="N51" i="34" s="1"/>
  <c r="K53" i="34"/>
  <c r="I54" i="34"/>
  <c r="M54" i="34" s="1"/>
  <c r="K61" i="34"/>
  <c r="I62" i="34"/>
  <c r="M62" i="34" s="1"/>
  <c r="J67" i="34"/>
  <c r="N67" i="34" s="1"/>
  <c r="I70" i="34"/>
  <c r="M70" i="34" s="1"/>
  <c r="J75" i="34"/>
  <c r="N75" i="34" s="1"/>
  <c r="K77" i="34"/>
  <c r="I78" i="34"/>
  <c r="M78" i="34" s="1"/>
  <c r="D81" i="34"/>
  <c r="K85" i="34"/>
  <c r="D89" i="34"/>
  <c r="K93" i="34"/>
  <c r="K100" i="34"/>
  <c r="D104" i="34"/>
  <c r="K108" i="34"/>
  <c r="D112" i="34"/>
  <c r="K116" i="34"/>
  <c r="E121" i="35"/>
  <c r="E125" i="35"/>
  <c r="E130" i="35"/>
  <c r="E134" i="35"/>
  <c r="E138" i="35"/>
  <c r="E142" i="35"/>
  <c r="E146" i="35"/>
  <c r="E150" i="35"/>
  <c r="E154" i="35"/>
  <c r="E158" i="35"/>
  <c r="E162" i="35"/>
  <c r="E166" i="35"/>
  <c r="E170" i="35"/>
  <c r="E174" i="35"/>
  <c r="E178" i="35"/>
  <c r="E182" i="35"/>
  <c r="E186" i="35"/>
  <c r="E190" i="35"/>
  <c r="E195" i="35"/>
  <c r="E199" i="35"/>
  <c r="E203" i="35"/>
  <c r="E207" i="35"/>
  <c r="E211" i="35"/>
  <c r="E215" i="35"/>
  <c r="E218" i="35"/>
  <c r="E222" i="35"/>
  <c r="E226" i="35"/>
  <c r="E230" i="35"/>
  <c r="E234" i="35"/>
  <c r="E238" i="35"/>
  <c r="E245" i="35"/>
  <c r="E249" i="35"/>
  <c r="E253" i="35"/>
  <c r="E257" i="35"/>
  <c r="E261" i="35"/>
  <c r="E265" i="35"/>
  <c r="E269" i="35"/>
  <c r="E273" i="35"/>
  <c r="E277" i="35"/>
  <c r="E281" i="35"/>
  <c r="E285" i="35"/>
  <c r="E289" i="35"/>
  <c r="K17" i="35"/>
  <c r="K25" i="35"/>
  <c r="K33" i="35"/>
  <c r="K41" i="35"/>
  <c r="K49" i="35"/>
  <c r="K57" i="35"/>
  <c r="K65" i="35"/>
  <c r="K73" i="35"/>
  <c r="K81" i="35"/>
  <c r="K97" i="35"/>
  <c r="K112" i="35"/>
  <c r="E9" i="36"/>
  <c r="D12" i="34"/>
  <c r="J12" i="33"/>
  <c r="N12" i="33" s="1"/>
  <c r="K9" i="34"/>
  <c r="I32" i="34"/>
  <c r="M32" i="34" s="1"/>
  <c r="I48" i="34"/>
  <c r="M48" i="34" s="1"/>
  <c r="I56" i="34"/>
  <c r="M56" i="34" s="1"/>
  <c r="I64" i="34"/>
  <c r="M64" i="34" s="1"/>
  <c r="I80" i="34"/>
  <c r="M80" i="34" s="1"/>
  <c r="D83" i="34"/>
  <c r="D91" i="34"/>
  <c r="D99" i="34"/>
  <c r="D106" i="34"/>
  <c r="D114" i="34"/>
  <c r="I20" i="35"/>
  <c r="M20" i="35" s="1"/>
  <c r="I60" i="35"/>
  <c r="M60" i="35" s="1"/>
  <c r="I68" i="35"/>
  <c r="M68" i="35" s="1"/>
  <c r="K21" i="36"/>
  <c r="E21" i="37"/>
  <c r="C24" i="36"/>
  <c r="K53" i="36"/>
  <c r="E53" i="37"/>
  <c r="C56" i="36"/>
  <c r="C64" i="36"/>
  <c r="C80" i="36"/>
  <c r="K85" i="36"/>
  <c r="E85" i="37"/>
  <c r="J8" i="33"/>
  <c r="N8" i="33" s="1"/>
  <c r="D10" i="34"/>
  <c r="J10" i="33"/>
  <c r="N10" i="33" s="1"/>
  <c r="D14" i="34"/>
  <c r="J14" i="33"/>
  <c r="N14" i="33" s="1"/>
  <c r="D82" i="35"/>
  <c r="J82" i="34"/>
  <c r="N82" i="34" s="1"/>
  <c r="D84" i="35"/>
  <c r="J84" i="34"/>
  <c r="N84" i="34" s="1"/>
  <c r="D86" i="35"/>
  <c r="J86" i="34"/>
  <c r="N86" i="34" s="1"/>
  <c r="J87" i="33"/>
  <c r="N87" i="33" s="1"/>
  <c r="D88" i="35"/>
  <c r="J88" i="34"/>
  <c r="N88" i="34" s="1"/>
  <c r="D90" i="35"/>
  <c r="J90" i="34"/>
  <c r="N90" i="34" s="1"/>
  <c r="D92" i="35"/>
  <c r="J92" i="34"/>
  <c r="N92" i="34" s="1"/>
  <c r="J95" i="33"/>
  <c r="N95" i="33" s="1"/>
  <c r="D96" i="35"/>
  <c r="J96" i="34"/>
  <c r="N96" i="34" s="1"/>
  <c r="D98" i="35"/>
  <c r="J98" i="34"/>
  <c r="N98" i="34" s="1"/>
  <c r="D101" i="35"/>
  <c r="J101" i="34"/>
  <c r="N101" i="34" s="1"/>
  <c r="J102" i="33"/>
  <c r="N102" i="33" s="1"/>
  <c r="D103" i="35"/>
  <c r="J103" i="34"/>
  <c r="N103" i="34" s="1"/>
  <c r="D105" i="35"/>
  <c r="J105" i="34"/>
  <c r="N105" i="34" s="1"/>
  <c r="D107" i="35"/>
  <c r="J107" i="34"/>
  <c r="N107" i="34" s="1"/>
  <c r="D109" i="35"/>
  <c r="J109" i="34"/>
  <c r="N109" i="34" s="1"/>
  <c r="J110" i="33"/>
  <c r="N110" i="33" s="1"/>
  <c r="D111" i="35"/>
  <c r="J111" i="34"/>
  <c r="N111" i="34" s="1"/>
  <c r="D113" i="35"/>
  <c r="J113" i="34"/>
  <c r="N113" i="34" s="1"/>
  <c r="D115" i="35"/>
  <c r="J115" i="34"/>
  <c r="N115" i="34" s="1"/>
  <c r="D117" i="35"/>
  <c r="J117" i="34"/>
  <c r="N117" i="34" s="1"/>
  <c r="K13" i="34"/>
  <c r="I14" i="34"/>
  <c r="M14" i="34" s="1"/>
  <c r="I20" i="34"/>
  <c r="M20" i="34" s="1"/>
  <c r="I28" i="34"/>
  <c r="M28" i="34" s="1"/>
  <c r="I36" i="34"/>
  <c r="M36" i="34" s="1"/>
  <c r="I44" i="34"/>
  <c r="M44" i="34" s="1"/>
  <c r="I52" i="34"/>
  <c r="M52" i="34" s="1"/>
  <c r="I60" i="34"/>
  <c r="M60" i="34" s="1"/>
  <c r="I68" i="34"/>
  <c r="M68" i="34" s="1"/>
  <c r="I76" i="34"/>
  <c r="M76" i="34" s="1"/>
  <c r="K83" i="34"/>
  <c r="K91" i="34"/>
  <c r="K99" i="34"/>
  <c r="K106" i="34"/>
  <c r="K114" i="34"/>
  <c r="I10" i="35"/>
  <c r="M10" i="35" s="1"/>
  <c r="C11" i="35"/>
  <c r="E22" i="35"/>
  <c r="E30" i="35"/>
  <c r="E38" i="35"/>
  <c r="E46" i="35"/>
  <c r="E54" i="35"/>
  <c r="E62" i="35"/>
  <c r="E70" i="35"/>
  <c r="E78" i="35"/>
  <c r="E86" i="35"/>
  <c r="E94" i="35"/>
  <c r="E101" i="35"/>
  <c r="E109" i="35"/>
  <c r="E117" i="35"/>
  <c r="E119" i="35"/>
  <c r="E123" i="35"/>
  <c r="E127" i="35"/>
  <c r="E132" i="35"/>
  <c r="E136" i="35"/>
  <c r="E140" i="35"/>
  <c r="E144" i="35"/>
  <c r="E148" i="35"/>
  <c r="E152" i="35"/>
  <c r="E156" i="35"/>
  <c r="E160" i="35"/>
  <c r="E164" i="35"/>
  <c r="E168" i="35"/>
  <c r="E172" i="35"/>
  <c r="E176" i="35"/>
  <c r="E180" i="35"/>
  <c r="E184" i="35"/>
  <c r="E188" i="35"/>
  <c r="E192" i="35"/>
  <c r="E197" i="35"/>
  <c r="E201" i="35"/>
  <c r="E205" i="35"/>
  <c r="E209" i="35"/>
  <c r="E213" i="35"/>
  <c r="E217" i="35"/>
  <c r="E220" i="35"/>
  <c r="E224" i="35"/>
  <c r="E228" i="35"/>
  <c r="E232" i="35"/>
  <c r="E236" i="35"/>
  <c r="E240" i="35"/>
  <c r="E243" i="35"/>
  <c r="E247" i="35"/>
  <c r="E251" i="35"/>
  <c r="E255" i="35"/>
  <c r="E259" i="35"/>
  <c r="E263" i="35"/>
  <c r="E267" i="35"/>
  <c r="E271" i="35"/>
  <c r="E275" i="35"/>
  <c r="E279" i="35"/>
  <c r="E283" i="35"/>
  <c r="E287" i="35"/>
  <c r="E290" i="39" l="1"/>
  <c r="J63" i="35"/>
  <c r="N63" i="35" s="1"/>
  <c r="E74" i="36"/>
  <c r="K74" i="36" s="1"/>
  <c r="K110" i="36"/>
  <c r="K37" i="36"/>
  <c r="K82" i="35"/>
  <c r="E42" i="36"/>
  <c r="E42" i="37" s="1"/>
  <c r="K60" i="35"/>
  <c r="E66" i="36"/>
  <c r="E66" i="37" s="1"/>
  <c r="E45" i="37"/>
  <c r="K45" i="37" s="1"/>
  <c r="K89" i="35"/>
  <c r="E105" i="36"/>
  <c r="E105" i="37" s="1"/>
  <c r="E93" i="37"/>
  <c r="E93" i="38" s="1"/>
  <c r="J23" i="35"/>
  <c r="N23" i="35" s="1"/>
  <c r="E50" i="36"/>
  <c r="E50" i="37" s="1"/>
  <c r="J65" i="35"/>
  <c r="N65" i="35" s="1"/>
  <c r="K13" i="36"/>
  <c r="K107" i="35"/>
  <c r="K28" i="35"/>
  <c r="K113" i="35"/>
  <c r="K104" i="36"/>
  <c r="E61" i="37"/>
  <c r="K61" i="37" s="1"/>
  <c r="E90" i="36"/>
  <c r="K90" i="36" s="1"/>
  <c r="E26" i="36"/>
  <c r="E26" i="37" s="1"/>
  <c r="K20" i="35"/>
  <c r="D55" i="36"/>
  <c r="D55" i="37" s="1"/>
  <c r="K102" i="35"/>
  <c r="E87" i="36"/>
  <c r="K87" i="36" s="1"/>
  <c r="K89" i="36"/>
  <c r="J31" i="35"/>
  <c r="N31" i="35" s="1"/>
  <c r="E52" i="36"/>
  <c r="E52" i="37" s="1"/>
  <c r="I31" i="35"/>
  <c r="M31" i="35" s="1"/>
  <c r="I15" i="35"/>
  <c r="M15" i="35" s="1"/>
  <c r="C42" i="36"/>
  <c r="C42" i="37" s="1"/>
  <c r="C42" i="38" s="1"/>
  <c r="C14" i="37"/>
  <c r="I14" i="37" s="1"/>
  <c r="M14" i="37" s="1"/>
  <c r="C50" i="36"/>
  <c r="C50" i="37" s="1"/>
  <c r="I50" i="37" s="1"/>
  <c r="M50" i="37" s="1"/>
  <c r="D79" i="36"/>
  <c r="J79" i="36" s="1"/>
  <c r="N79" i="36" s="1"/>
  <c r="K102" i="36"/>
  <c r="E102" i="37"/>
  <c r="K102" i="37" s="1"/>
  <c r="E34" i="36"/>
  <c r="E34" i="37" s="1"/>
  <c r="J33" i="35"/>
  <c r="N33" i="35" s="1"/>
  <c r="K44" i="35"/>
  <c r="E36" i="36"/>
  <c r="E36" i="37" s="1"/>
  <c r="E116" i="37"/>
  <c r="E116" i="38" s="1"/>
  <c r="E98" i="36"/>
  <c r="E98" i="37" s="1"/>
  <c r="E18" i="36"/>
  <c r="K18" i="36" s="1"/>
  <c r="J47" i="35"/>
  <c r="N47" i="35" s="1"/>
  <c r="E92" i="36"/>
  <c r="K92" i="36" s="1"/>
  <c r="J71" i="35"/>
  <c r="N71" i="35" s="1"/>
  <c r="J39" i="35"/>
  <c r="N39" i="35" s="1"/>
  <c r="E29" i="37"/>
  <c r="E29" i="38" s="1"/>
  <c r="E11" i="37"/>
  <c r="E11" i="38" s="1"/>
  <c r="E58" i="36"/>
  <c r="E58" i="37" s="1"/>
  <c r="K115" i="35"/>
  <c r="C26" i="36"/>
  <c r="C26" i="37" s="1"/>
  <c r="I26" i="37" s="1"/>
  <c r="M26" i="37" s="1"/>
  <c r="D17" i="36"/>
  <c r="D17" i="37" s="1"/>
  <c r="K84" i="35"/>
  <c r="I79" i="35"/>
  <c r="M79" i="35" s="1"/>
  <c r="K77" i="36"/>
  <c r="K76" i="35"/>
  <c r="C47" i="36"/>
  <c r="C47" i="37" s="1"/>
  <c r="C63" i="36"/>
  <c r="C63" i="37" s="1"/>
  <c r="C18" i="36"/>
  <c r="C34" i="36"/>
  <c r="I34" i="36" s="1"/>
  <c r="M34" i="36" s="1"/>
  <c r="E100" i="37"/>
  <c r="K100" i="37" s="1"/>
  <c r="E68" i="36"/>
  <c r="K68" i="36" s="1"/>
  <c r="K104" i="35"/>
  <c r="I9" i="35"/>
  <c r="M9" i="35" s="1"/>
  <c r="D49" i="36"/>
  <c r="D49" i="37" s="1"/>
  <c r="C74" i="36"/>
  <c r="C66" i="36"/>
  <c r="I58" i="35"/>
  <c r="M58" i="35" s="1"/>
  <c r="C58" i="36"/>
  <c r="E16" i="37"/>
  <c r="K16" i="37" s="1"/>
  <c r="E108" i="37"/>
  <c r="E108" i="38" s="1"/>
  <c r="E95" i="37"/>
  <c r="K95" i="37" s="1"/>
  <c r="E267" i="36"/>
  <c r="E251" i="36"/>
  <c r="E220" i="36"/>
  <c r="E188" i="36"/>
  <c r="E156" i="36"/>
  <c r="E140" i="36"/>
  <c r="K101" i="35"/>
  <c r="E101" i="36"/>
  <c r="K70" i="35"/>
  <c r="E70" i="36"/>
  <c r="K38" i="35"/>
  <c r="E38" i="36"/>
  <c r="J103" i="35"/>
  <c r="N103" i="35" s="1"/>
  <c r="D103" i="36"/>
  <c r="I64" i="36"/>
  <c r="M64" i="36" s="1"/>
  <c r="C64" i="37"/>
  <c r="E277" i="36"/>
  <c r="E245" i="36"/>
  <c r="E150" i="36"/>
  <c r="J112" i="34"/>
  <c r="N112" i="34" s="1"/>
  <c r="D112" i="35"/>
  <c r="J81" i="34"/>
  <c r="N81" i="34" s="1"/>
  <c r="D81" i="35"/>
  <c r="C113" i="35"/>
  <c r="I113" i="34"/>
  <c r="M113" i="34" s="1"/>
  <c r="C105" i="35"/>
  <c r="I105" i="34"/>
  <c r="M105" i="34" s="1"/>
  <c r="C98" i="35"/>
  <c r="I98" i="34"/>
  <c r="M98" i="34" s="1"/>
  <c r="C94" i="35"/>
  <c r="I94" i="34"/>
  <c r="M94" i="34" s="1"/>
  <c r="C86" i="35"/>
  <c r="I86" i="34"/>
  <c r="M86" i="34" s="1"/>
  <c r="C82" i="35"/>
  <c r="I82" i="34"/>
  <c r="M82" i="34" s="1"/>
  <c r="J24" i="35"/>
  <c r="N24" i="35" s="1"/>
  <c r="D24" i="36"/>
  <c r="J20" i="35"/>
  <c r="N20" i="35" s="1"/>
  <c r="D20" i="36"/>
  <c r="I72" i="36"/>
  <c r="M72" i="36" s="1"/>
  <c r="C72" i="37"/>
  <c r="E139" i="36"/>
  <c r="E122" i="36"/>
  <c r="D66" i="35"/>
  <c r="J66" i="34"/>
  <c r="N66" i="34" s="1"/>
  <c r="J63" i="36"/>
  <c r="N63" i="36" s="1"/>
  <c r="D63" i="37"/>
  <c r="D50" i="35"/>
  <c r="J50" i="34"/>
  <c r="N50" i="34" s="1"/>
  <c r="J31" i="36"/>
  <c r="N31" i="36" s="1"/>
  <c r="D31" i="37"/>
  <c r="J33" i="36"/>
  <c r="N33" i="36" s="1"/>
  <c r="D33" i="37"/>
  <c r="E67" i="36"/>
  <c r="K67" i="35"/>
  <c r="J87" i="36"/>
  <c r="N87" i="36" s="1"/>
  <c r="D87" i="37"/>
  <c r="K31" i="35"/>
  <c r="E31" i="36"/>
  <c r="D22" i="35"/>
  <c r="J22" i="34"/>
  <c r="N22" i="34" s="1"/>
  <c r="K55" i="35"/>
  <c r="E55" i="36"/>
  <c r="D77" i="36"/>
  <c r="J77" i="35"/>
  <c r="N77" i="35" s="1"/>
  <c r="E129" i="36"/>
  <c r="I20" i="37"/>
  <c r="M20" i="37" s="1"/>
  <c r="C20" i="38"/>
  <c r="E263" i="36"/>
  <c r="E247" i="36"/>
  <c r="E217" i="36"/>
  <c r="E168" i="36"/>
  <c r="E136" i="36"/>
  <c r="K94" i="35"/>
  <c r="E94" i="36"/>
  <c r="J117" i="35"/>
  <c r="N117" i="35" s="1"/>
  <c r="D117" i="36"/>
  <c r="J96" i="35"/>
  <c r="N96" i="35" s="1"/>
  <c r="D96" i="36"/>
  <c r="J86" i="35"/>
  <c r="N86" i="35" s="1"/>
  <c r="D86" i="36"/>
  <c r="D10" i="35"/>
  <c r="J10" i="34"/>
  <c r="N10" i="34" s="1"/>
  <c r="D106" i="35"/>
  <c r="J106" i="34"/>
  <c r="N106" i="34" s="1"/>
  <c r="E265" i="36"/>
  <c r="E249" i="36"/>
  <c r="E218" i="36"/>
  <c r="E203" i="36"/>
  <c r="E186" i="36"/>
  <c r="E170" i="36"/>
  <c r="E138" i="36"/>
  <c r="I16" i="34"/>
  <c r="M16" i="34" s="1"/>
  <c r="C16" i="35"/>
  <c r="J28" i="35"/>
  <c r="N28" i="35" s="1"/>
  <c r="D28" i="36"/>
  <c r="I32" i="36"/>
  <c r="M32" i="36" s="1"/>
  <c r="C32" i="37"/>
  <c r="E112" i="38"/>
  <c r="K112" i="37"/>
  <c r="E97" i="38"/>
  <c r="K97" i="37"/>
  <c r="E81" i="38"/>
  <c r="K81" i="37"/>
  <c r="I70" i="37"/>
  <c r="M70" i="37" s="1"/>
  <c r="C70" i="38"/>
  <c r="E49" i="38"/>
  <c r="K49" i="37"/>
  <c r="C38" i="38"/>
  <c r="I38" i="37"/>
  <c r="M38" i="37" s="1"/>
  <c r="E17" i="38"/>
  <c r="K17" i="37"/>
  <c r="I76" i="37"/>
  <c r="M76" i="37" s="1"/>
  <c r="C76" i="38"/>
  <c r="I44" i="37"/>
  <c r="M44" i="37" s="1"/>
  <c r="C44" i="38"/>
  <c r="E288" i="36"/>
  <c r="E270" i="36"/>
  <c r="E246" i="36"/>
  <c r="E173" i="36"/>
  <c r="K111" i="35"/>
  <c r="E111" i="36"/>
  <c r="K103" i="35"/>
  <c r="E103" i="36"/>
  <c r="I83" i="35"/>
  <c r="M83" i="35" s="1"/>
  <c r="C83" i="36"/>
  <c r="D13" i="35"/>
  <c r="J13" i="34"/>
  <c r="N13" i="34" s="1"/>
  <c r="E76" i="37"/>
  <c r="K76" i="36"/>
  <c r="E44" i="37"/>
  <c r="K44" i="36"/>
  <c r="E28" i="37"/>
  <c r="K28" i="36"/>
  <c r="E141" i="36"/>
  <c r="D108" i="36"/>
  <c r="J108" i="35"/>
  <c r="N108" i="35" s="1"/>
  <c r="D93" i="36"/>
  <c r="J93" i="35"/>
  <c r="N93" i="35" s="1"/>
  <c r="I59" i="35"/>
  <c r="M59" i="35" s="1"/>
  <c r="C59" i="36"/>
  <c r="I27" i="35"/>
  <c r="M27" i="35" s="1"/>
  <c r="C27" i="36"/>
  <c r="I13" i="35"/>
  <c r="M13" i="35" s="1"/>
  <c r="C13" i="36"/>
  <c r="E115" i="37"/>
  <c r="K115" i="36"/>
  <c r="E84" i="37"/>
  <c r="K84" i="36"/>
  <c r="E278" i="36"/>
  <c r="E274" i="36"/>
  <c r="E260" i="36"/>
  <c r="E242" i="36"/>
  <c r="E231" i="36"/>
  <c r="E219" i="36"/>
  <c r="E204" i="36"/>
  <c r="E196" i="36"/>
  <c r="E181" i="36"/>
  <c r="E159" i="36"/>
  <c r="E126" i="36"/>
  <c r="D19" i="38"/>
  <c r="J19" i="37"/>
  <c r="N19" i="37" s="1"/>
  <c r="K106" i="37"/>
  <c r="E106" i="38"/>
  <c r="D9" i="35"/>
  <c r="J9" i="34"/>
  <c r="N9" i="34" s="1"/>
  <c r="I79" i="36"/>
  <c r="M79" i="36" s="1"/>
  <c r="C79" i="37"/>
  <c r="I31" i="36"/>
  <c r="M31" i="36" s="1"/>
  <c r="C31" i="37"/>
  <c r="K14" i="35"/>
  <c r="E14" i="36"/>
  <c r="D15" i="36"/>
  <c r="J15" i="35"/>
  <c r="N15" i="35" s="1"/>
  <c r="J95" i="36"/>
  <c r="N95" i="36" s="1"/>
  <c r="D95" i="37"/>
  <c r="D70" i="35"/>
  <c r="J70" i="34"/>
  <c r="N70" i="34" s="1"/>
  <c r="D54" i="35"/>
  <c r="J54" i="34"/>
  <c r="N54" i="34" s="1"/>
  <c r="E275" i="36"/>
  <c r="E259" i="36"/>
  <c r="E243" i="36"/>
  <c r="E228" i="36"/>
  <c r="E213" i="36"/>
  <c r="E197" i="36"/>
  <c r="E180" i="36"/>
  <c r="E164" i="36"/>
  <c r="E148" i="36"/>
  <c r="E132" i="36"/>
  <c r="K117" i="35"/>
  <c r="E117" i="36"/>
  <c r="K86" i="35"/>
  <c r="E86" i="36"/>
  <c r="K54" i="35"/>
  <c r="E54" i="36"/>
  <c r="K22" i="35"/>
  <c r="E22" i="36"/>
  <c r="J109" i="35"/>
  <c r="N109" i="35" s="1"/>
  <c r="D109" i="36"/>
  <c r="J105" i="35"/>
  <c r="N105" i="35" s="1"/>
  <c r="D105" i="36"/>
  <c r="J92" i="35"/>
  <c r="N92" i="35" s="1"/>
  <c r="D92" i="36"/>
  <c r="J88" i="35"/>
  <c r="N88" i="35" s="1"/>
  <c r="D88" i="36"/>
  <c r="K66" i="36"/>
  <c r="D99" i="35"/>
  <c r="J99" i="34"/>
  <c r="N99" i="34" s="1"/>
  <c r="E285" i="36"/>
  <c r="E269" i="36"/>
  <c r="E253" i="36"/>
  <c r="E238" i="36"/>
  <c r="E222" i="36"/>
  <c r="E207" i="36"/>
  <c r="E190" i="36"/>
  <c r="E174" i="36"/>
  <c r="E158" i="36"/>
  <c r="E142" i="36"/>
  <c r="E125" i="36"/>
  <c r="J104" i="34"/>
  <c r="N104" i="34" s="1"/>
  <c r="D104" i="35"/>
  <c r="J89" i="34"/>
  <c r="N89" i="34" s="1"/>
  <c r="D89" i="35"/>
  <c r="C115" i="35"/>
  <c r="I115" i="34"/>
  <c r="M115" i="34" s="1"/>
  <c r="C111" i="35"/>
  <c r="I111" i="34"/>
  <c r="M111" i="34" s="1"/>
  <c r="C107" i="35"/>
  <c r="I107" i="34"/>
  <c r="M107" i="34" s="1"/>
  <c r="C103" i="35"/>
  <c r="I103" i="34"/>
  <c r="M103" i="34" s="1"/>
  <c r="C96" i="35"/>
  <c r="I96" i="34"/>
  <c r="M96" i="34" s="1"/>
  <c r="C92" i="35"/>
  <c r="I92" i="34"/>
  <c r="M92" i="34" s="1"/>
  <c r="C88" i="35"/>
  <c r="I88" i="34"/>
  <c r="M88" i="34" s="1"/>
  <c r="C84" i="35"/>
  <c r="I84" i="34"/>
  <c r="M84" i="34" s="1"/>
  <c r="J72" i="35"/>
  <c r="N72" i="35" s="1"/>
  <c r="D72" i="36"/>
  <c r="J68" i="35"/>
  <c r="N68" i="35" s="1"/>
  <c r="D68" i="36"/>
  <c r="J40" i="35"/>
  <c r="N40" i="35" s="1"/>
  <c r="D40" i="36"/>
  <c r="J36" i="35"/>
  <c r="N36" i="35" s="1"/>
  <c r="D36" i="36"/>
  <c r="E77" i="38"/>
  <c r="K77" i="37"/>
  <c r="I40" i="36"/>
  <c r="M40" i="36" s="1"/>
  <c r="C40" i="37"/>
  <c r="E82" i="37"/>
  <c r="K82" i="36"/>
  <c r="D41" i="36"/>
  <c r="J41" i="35"/>
  <c r="N41" i="35" s="1"/>
  <c r="D53" i="36"/>
  <c r="J53" i="35"/>
  <c r="N53" i="35" s="1"/>
  <c r="D37" i="36"/>
  <c r="J37" i="35"/>
  <c r="N37" i="35" s="1"/>
  <c r="D21" i="36"/>
  <c r="J21" i="35"/>
  <c r="N21" i="35" s="1"/>
  <c r="E75" i="36"/>
  <c r="K75" i="35"/>
  <c r="E59" i="36"/>
  <c r="K59" i="35"/>
  <c r="K43" i="35"/>
  <c r="E43" i="36"/>
  <c r="K27" i="35"/>
  <c r="E27" i="36"/>
  <c r="I53" i="34"/>
  <c r="M53" i="34" s="1"/>
  <c r="C53" i="35"/>
  <c r="D30" i="35"/>
  <c r="J30" i="34"/>
  <c r="N30" i="34" s="1"/>
  <c r="I21" i="34"/>
  <c r="M21" i="34" s="1"/>
  <c r="C21" i="35"/>
  <c r="J65" i="36"/>
  <c r="N65" i="36" s="1"/>
  <c r="D65" i="37"/>
  <c r="D61" i="36"/>
  <c r="J61" i="35"/>
  <c r="N61" i="35" s="1"/>
  <c r="J71" i="36"/>
  <c r="N71" i="36" s="1"/>
  <c r="D71" i="37"/>
  <c r="E51" i="36"/>
  <c r="K51" i="35"/>
  <c r="J39" i="36"/>
  <c r="N39" i="36" s="1"/>
  <c r="D39" i="37"/>
  <c r="D26" i="35"/>
  <c r="J26" i="34"/>
  <c r="N26" i="34" s="1"/>
  <c r="E19" i="36"/>
  <c r="K19" i="35"/>
  <c r="J16" i="36"/>
  <c r="N16" i="36" s="1"/>
  <c r="D16" i="37"/>
  <c r="C8" i="35"/>
  <c r="I8" i="34"/>
  <c r="M8" i="34" s="1"/>
  <c r="J102" i="36"/>
  <c r="N102" i="36" s="1"/>
  <c r="D102" i="37"/>
  <c r="I77" i="34"/>
  <c r="M77" i="34" s="1"/>
  <c r="C77" i="35"/>
  <c r="K63" i="35"/>
  <c r="E63" i="36"/>
  <c r="K47" i="35"/>
  <c r="E47" i="36"/>
  <c r="I29" i="34"/>
  <c r="M29" i="34" s="1"/>
  <c r="C29" i="35"/>
  <c r="K71" i="35"/>
  <c r="E71" i="36"/>
  <c r="I37" i="34"/>
  <c r="M37" i="34" s="1"/>
  <c r="C37" i="35"/>
  <c r="D74" i="35"/>
  <c r="J74" i="34"/>
  <c r="N74" i="34" s="1"/>
  <c r="K35" i="35"/>
  <c r="E35" i="36"/>
  <c r="J23" i="36"/>
  <c r="N23" i="36" s="1"/>
  <c r="D23" i="37"/>
  <c r="E137" i="36"/>
  <c r="I114" i="35"/>
  <c r="M114" i="35" s="1"/>
  <c r="C114" i="36"/>
  <c r="I99" i="35"/>
  <c r="M99" i="35" s="1"/>
  <c r="C99" i="36"/>
  <c r="I19" i="35"/>
  <c r="M19" i="35" s="1"/>
  <c r="C19" i="36"/>
  <c r="I36" i="37"/>
  <c r="M36" i="37" s="1"/>
  <c r="C36" i="38"/>
  <c r="K10" i="35"/>
  <c r="E10" i="36"/>
  <c r="E283" i="36"/>
  <c r="E236" i="36"/>
  <c r="E205" i="36"/>
  <c r="E172" i="36"/>
  <c r="E123" i="36"/>
  <c r="J107" i="35"/>
  <c r="N107" i="35" s="1"/>
  <c r="D107" i="36"/>
  <c r="J90" i="35"/>
  <c r="N90" i="35" s="1"/>
  <c r="D90" i="36"/>
  <c r="E53" i="38"/>
  <c r="K53" i="37"/>
  <c r="I24" i="36"/>
  <c r="M24" i="36" s="1"/>
  <c r="C24" i="37"/>
  <c r="D114" i="35"/>
  <c r="J114" i="34"/>
  <c r="N114" i="34" s="1"/>
  <c r="D83" i="35"/>
  <c r="J83" i="34"/>
  <c r="N83" i="34" s="1"/>
  <c r="D12" i="35"/>
  <c r="J12" i="34"/>
  <c r="N12" i="34" s="1"/>
  <c r="E261" i="36"/>
  <c r="E230" i="36"/>
  <c r="E215" i="36"/>
  <c r="E199" i="36"/>
  <c r="E182" i="36"/>
  <c r="E166" i="36"/>
  <c r="E134" i="36"/>
  <c r="C117" i="35"/>
  <c r="I117" i="34"/>
  <c r="M117" i="34" s="1"/>
  <c r="C109" i="35"/>
  <c r="I109" i="34"/>
  <c r="M109" i="34" s="1"/>
  <c r="C101" i="35"/>
  <c r="I101" i="34"/>
  <c r="M101" i="34" s="1"/>
  <c r="C90" i="35"/>
  <c r="I90" i="34"/>
  <c r="M90" i="34" s="1"/>
  <c r="J56" i="35"/>
  <c r="N56" i="35" s="1"/>
  <c r="D56" i="36"/>
  <c r="J52" i="35"/>
  <c r="N52" i="35" s="1"/>
  <c r="D52" i="36"/>
  <c r="E113" i="37"/>
  <c r="K113" i="36"/>
  <c r="D73" i="36"/>
  <c r="J73" i="35"/>
  <c r="N73" i="35" s="1"/>
  <c r="E155" i="36"/>
  <c r="E147" i="36"/>
  <c r="E131" i="36"/>
  <c r="D75" i="38"/>
  <c r="J75" i="37"/>
  <c r="N75" i="37" s="1"/>
  <c r="D43" i="38"/>
  <c r="J43" i="37"/>
  <c r="N43" i="37" s="1"/>
  <c r="D27" i="38"/>
  <c r="J27" i="37"/>
  <c r="N27" i="37" s="1"/>
  <c r="J47" i="36"/>
  <c r="N47" i="36" s="1"/>
  <c r="D47" i="37"/>
  <c r="D34" i="35"/>
  <c r="J34" i="34"/>
  <c r="N34" i="34" s="1"/>
  <c r="D18" i="35"/>
  <c r="J18" i="34"/>
  <c r="N18" i="34" s="1"/>
  <c r="D78" i="35"/>
  <c r="J78" i="34"/>
  <c r="N78" i="34" s="1"/>
  <c r="D62" i="35"/>
  <c r="J62" i="34"/>
  <c r="N62" i="34" s="1"/>
  <c r="D46" i="35"/>
  <c r="J46" i="34"/>
  <c r="N46" i="34" s="1"/>
  <c r="K39" i="35"/>
  <c r="E39" i="36"/>
  <c r="D42" i="35"/>
  <c r="J42" i="34"/>
  <c r="N42" i="34" s="1"/>
  <c r="K23" i="35"/>
  <c r="E23" i="36"/>
  <c r="D45" i="36"/>
  <c r="J45" i="35"/>
  <c r="N45" i="35" s="1"/>
  <c r="D58" i="35"/>
  <c r="J58" i="34"/>
  <c r="N58" i="34" s="1"/>
  <c r="I12" i="36"/>
  <c r="M12" i="36" s="1"/>
  <c r="C12" i="37"/>
  <c r="K48" i="35"/>
  <c r="E48" i="36"/>
  <c r="E279" i="36"/>
  <c r="E232" i="36"/>
  <c r="E201" i="36"/>
  <c r="E184" i="36"/>
  <c r="E152" i="36"/>
  <c r="E119" i="36"/>
  <c r="K62" i="35"/>
  <c r="E62" i="36"/>
  <c r="K30" i="35"/>
  <c r="E30" i="36"/>
  <c r="J113" i="35"/>
  <c r="N113" i="35" s="1"/>
  <c r="D113" i="36"/>
  <c r="J82" i="35"/>
  <c r="N82" i="35" s="1"/>
  <c r="D82" i="36"/>
  <c r="E85" i="38"/>
  <c r="K85" i="37"/>
  <c r="E21" i="38"/>
  <c r="K21" i="37"/>
  <c r="E110" i="38"/>
  <c r="K110" i="37"/>
  <c r="E281" i="36"/>
  <c r="E234" i="36"/>
  <c r="E154" i="36"/>
  <c r="E121" i="36"/>
  <c r="J64" i="35"/>
  <c r="N64" i="35" s="1"/>
  <c r="D64" i="36"/>
  <c r="J32" i="35"/>
  <c r="N32" i="35" s="1"/>
  <c r="D32" i="36"/>
  <c r="D57" i="36"/>
  <c r="J57" i="35"/>
  <c r="N57" i="35" s="1"/>
  <c r="E104" i="38"/>
  <c r="K104" i="37"/>
  <c r="K89" i="37"/>
  <c r="E89" i="38"/>
  <c r="E65" i="38"/>
  <c r="K65" i="37"/>
  <c r="C54" i="38"/>
  <c r="I54" i="37"/>
  <c r="M54" i="37" s="1"/>
  <c r="E33" i="38"/>
  <c r="K33" i="37"/>
  <c r="C22" i="38"/>
  <c r="I22" i="37"/>
  <c r="M22" i="37" s="1"/>
  <c r="C10" i="38"/>
  <c r="I10" i="37"/>
  <c r="M10" i="37" s="1"/>
  <c r="K13" i="37"/>
  <c r="E13" i="38"/>
  <c r="E280" i="36"/>
  <c r="E256" i="36"/>
  <c r="E250" i="36"/>
  <c r="E235" i="36"/>
  <c r="E221" i="36"/>
  <c r="E212" i="36"/>
  <c r="E191" i="36"/>
  <c r="E179" i="36"/>
  <c r="E167" i="36"/>
  <c r="E118" i="36"/>
  <c r="D29" i="36"/>
  <c r="J29" i="35"/>
  <c r="N29" i="35" s="1"/>
  <c r="I104" i="34"/>
  <c r="M104" i="34" s="1"/>
  <c r="C104" i="35"/>
  <c r="I97" i="34"/>
  <c r="M97" i="34" s="1"/>
  <c r="C97" i="35"/>
  <c r="I89" i="34"/>
  <c r="M89" i="34" s="1"/>
  <c r="C89" i="35"/>
  <c r="I65" i="34"/>
  <c r="M65" i="34" s="1"/>
  <c r="C65" i="35"/>
  <c r="I46" i="37"/>
  <c r="M46" i="37" s="1"/>
  <c r="C46" i="38"/>
  <c r="E145" i="36"/>
  <c r="I91" i="35"/>
  <c r="M91" i="35" s="1"/>
  <c r="C91" i="36"/>
  <c r="I67" i="35"/>
  <c r="M67" i="35" s="1"/>
  <c r="C67" i="36"/>
  <c r="I35" i="35"/>
  <c r="M35" i="35" s="1"/>
  <c r="C35" i="36"/>
  <c r="E60" i="37"/>
  <c r="K60" i="36"/>
  <c r="E157" i="36"/>
  <c r="E124" i="36"/>
  <c r="I75" i="35"/>
  <c r="M75" i="35" s="1"/>
  <c r="C75" i="36"/>
  <c r="I43" i="35"/>
  <c r="M43" i="35" s="1"/>
  <c r="C43" i="36"/>
  <c r="I60" i="37"/>
  <c r="M60" i="37" s="1"/>
  <c r="C60" i="38"/>
  <c r="E286" i="36"/>
  <c r="E264" i="36"/>
  <c r="E254" i="36"/>
  <c r="E239" i="36"/>
  <c r="E227" i="36"/>
  <c r="E214" i="36"/>
  <c r="E208" i="36"/>
  <c r="E200" i="36"/>
  <c r="E187" i="36"/>
  <c r="E169" i="36"/>
  <c r="E163" i="36"/>
  <c r="E151" i="36"/>
  <c r="D51" i="38"/>
  <c r="J51" i="37"/>
  <c r="N51" i="37" s="1"/>
  <c r="I112" i="34"/>
  <c r="M112" i="34" s="1"/>
  <c r="C112" i="35"/>
  <c r="K91" i="37"/>
  <c r="E91" i="38"/>
  <c r="I81" i="34"/>
  <c r="M81" i="34" s="1"/>
  <c r="C81" i="35"/>
  <c r="I62" i="37"/>
  <c r="M62" i="37" s="1"/>
  <c r="C62" i="38"/>
  <c r="D38" i="35"/>
  <c r="J38" i="34"/>
  <c r="N38" i="34" s="1"/>
  <c r="E287" i="36"/>
  <c r="E271" i="36"/>
  <c r="E255" i="36"/>
  <c r="E240" i="36"/>
  <c r="E224" i="36"/>
  <c r="E209" i="36"/>
  <c r="E192" i="36"/>
  <c r="E176" i="36"/>
  <c r="E160" i="36"/>
  <c r="E144" i="36"/>
  <c r="E127" i="36"/>
  <c r="K109" i="35"/>
  <c r="E109" i="36"/>
  <c r="K78" i="35"/>
  <c r="E78" i="36"/>
  <c r="K46" i="35"/>
  <c r="E46" i="36"/>
  <c r="I11" i="35"/>
  <c r="M11" i="35" s="1"/>
  <c r="C11" i="36"/>
  <c r="J115" i="35"/>
  <c r="N115" i="35" s="1"/>
  <c r="D115" i="36"/>
  <c r="J111" i="35"/>
  <c r="N111" i="35" s="1"/>
  <c r="D111" i="36"/>
  <c r="J101" i="35"/>
  <c r="N101" i="35" s="1"/>
  <c r="D101" i="36"/>
  <c r="J98" i="35"/>
  <c r="N98" i="35" s="1"/>
  <c r="D98" i="36"/>
  <c r="J84" i="35"/>
  <c r="N84" i="35" s="1"/>
  <c r="D84" i="36"/>
  <c r="D14" i="35"/>
  <c r="J14" i="34"/>
  <c r="N14" i="34" s="1"/>
  <c r="I80" i="36"/>
  <c r="M80" i="36" s="1"/>
  <c r="C80" i="37"/>
  <c r="I56" i="36"/>
  <c r="M56" i="36" s="1"/>
  <c r="C56" i="37"/>
  <c r="D91" i="35"/>
  <c r="J91" i="34"/>
  <c r="N91" i="34" s="1"/>
  <c r="K9" i="36"/>
  <c r="E9" i="37"/>
  <c r="E289" i="36"/>
  <c r="E273" i="36"/>
  <c r="E257" i="36"/>
  <c r="E226" i="36"/>
  <c r="E211" i="36"/>
  <c r="E195" i="36"/>
  <c r="E178" i="36"/>
  <c r="E162" i="36"/>
  <c r="E146" i="36"/>
  <c r="E130" i="36"/>
  <c r="J11" i="34"/>
  <c r="N11" i="34" s="1"/>
  <c r="D11" i="35"/>
  <c r="J80" i="35"/>
  <c r="N80" i="35" s="1"/>
  <c r="D80" i="36"/>
  <c r="J76" i="35"/>
  <c r="N76" i="35" s="1"/>
  <c r="D76" i="36"/>
  <c r="J48" i="35"/>
  <c r="N48" i="35" s="1"/>
  <c r="D48" i="36"/>
  <c r="J44" i="35"/>
  <c r="N44" i="35" s="1"/>
  <c r="D44" i="36"/>
  <c r="I48" i="36"/>
  <c r="M48" i="36" s="1"/>
  <c r="C48" i="37"/>
  <c r="E37" i="38"/>
  <c r="K37" i="37"/>
  <c r="C15" i="37"/>
  <c r="I15" i="36"/>
  <c r="M15" i="36" s="1"/>
  <c r="D25" i="36"/>
  <c r="J25" i="35"/>
  <c r="N25" i="35" s="1"/>
  <c r="I110" i="34"/>
  <c r="M110" i="34" s="1"/>
  <c r="C110" i="35"/>
  <c r="I102" i="34"/>
  <c r="M102" i="34" s="1"/>
  <c r="C102" i="35"/>
  <c r="I95" i="34"/>
  <c r="M95" i="34" s="1"/>
  <c r="C95" i="35"/>
  <c r="I87" i="34"/>
  <c r="M87" i="34" s="1"/>
  <c r="C87" i="35"/>
  <c r="I73" i="34"/>
  <c r="M73" i="34" s="1"/>
  <c r="C73" i="35"/>
  <c r="I57" i="34"/>
  <c r="M57" i="34" s="1"/>
  <c r="C57" i="35"/>
  <c r="I41" i="34"/>
  <c r="M41" i="34" s="1"/>
  <c r="C41" i="35"/>
  <c r="I25" i="34"/>
  <c r="M25" i="34" s="1"/>
  <c r="C25" i="35"/>
  <c r="K12" i="35"/>
  <c r="E12" i="36"/>
  <c r="I28" i="37"/>
  <c r="M28" i="37" s="1"/>
  <c r="C28" i="38"/>
  <c r="J8" i="35"/>
  <c r="N8" i="35" s="1"/>
  <c r="D8" i="36"/>
  <c r="I9" i="36"/>
  <c r="M9" i="36" s="1"/>
  <c r="C9" i="37"/>
  <c r="E282" i="36"/>
  <c r="E272" i="36"/>
  <c r="E268" i="36"/>
  <c r="E252" i="36"/>
  <c r="E248" i="36"/>
  <c r="E237" i="36"/>
  <c r="E225" i="36"/>
  <c r="E194" i="36"/>
  <c r="E185" i="36"/>
  <c r="E177" i="36"/>
  <c r="E171" i="36"/>
  <c r="E143" i="36"/>
  <c r="E135" i="36"/>
  <c r="D67" i="38"/>
  <c r="J67" i="37"/>
  <c r="N67" i="37" s="1"/>
  <c r="D35" i="38"/>
  <c r="J35" i="37"/>
  <c r="N35" i="37" s="1"/>
  <c r="K114" i="37"/>
  <c r="E114" i="38"/>
  <c r="I100" i="34"/>
  <c r="M100" i="34" s="1"/>
  <c r="C100" i="35"/>
  <c r="I93" i="34"/>
  <c r="M93" i="34" s="1"/>
  <c r="C93" i="35"/>
  <c r="I85" i="34"/>
  <c r="M85" i="34" s="1"/>
  <c r="C85" i="35"/>
  <c r="K57" i="37"/>
  <c r="E57" i="38"/>
  <c r="I49" i="34"/>
  <c r="M49" i="34" s="1"/>
  <c r="C49" i="35"/>
  <c r="I30" i="37"/>
  <c r="M30" i="37" s="1"/>
  <c r="C30" i="38"/>
  <c r="E25" i="38"/>
  <c r="K25" i="37"/>
  <c r="I17" i="34"/>
  <c r="M17" i="34" s="1"/>
  <c r="C17" i="35"/>
  <c r="K15" i="37"/>
  <c r="E15" i="38"/>
  <c r="E153" i="36"/>
  <c r="E120" i="36"/>
  <c r="I106" i="35"/>
  <c r="M106" i="35" s="1"/>
  <c r="C106" i="36"/>
  <c r="K96" i="35"/>
  <c r="E96" i="36"/>
  <c r="K88" i="35"/>
  <c r="E88" i="36"/>
  <c r="K80" i="35"/>
  <c r="E80" i="36"/>
  <c r="K64" i="35"/>
  <c r="E64" i="36"/>
  <c r="K32" i="35"/>
  <c r="E32" i="36"/>
  <c r="I68" i="37"/>
  <c r="M68" i="37" s="1"/>
  <c r="C68" i="38"/>
  <c r="I52" i="37"/>
  <c r="M52" i="37" s="1"/>
  <c r="C52" i="38"/>
  <c r="I71" i="35"/>
  <c r="M71" i="35" s="1"/>
  <c r="C71" i="36"/>
  <c r="I55" i="35"/>
  <c r="M55" i="35" s="1"/>
  <c r="C55" i="36"/>
  <c r="I39" i="35"/>
  <c r="M39" i="35" s="1"/>
  <c r="C39" i="36"/>
  <c r="I23" i="35"/>
  <c r="M23" i="35" s="1"/>
  <c r="C23" i="36"/>
  <c r="E149" i="36"/>
  <c r="E133" i="36"/>
  <c r="D116" i="36"/>
  <c r="J116" i="35"/>
  <c r="N116" i="35" s="1"/>
  <c r="D100" i="36"/>
  <c r="J100" i="35"/>
  <c r="N100" i="35" s="1"/>
  <c r="D85" i="36"/>
  <c r="J85" i="35"/>
  <c r="N85" i="35" s="1"/>
  <c r="K72" i="35"/>
  <c r="E72" i="36"/>
  <c r="K56" i="35"/>
  <c r="E56" i="36"/>
  <c r="K40" i="35"/>
  <c r="E40" i="36"/>
  <c r="K24" i="35"/>
  <c r="E24" i="36"/>
  <c r="E8" i="36"/>
  <c r="K8" i="35"/>
  <c r="E107" i="37"/>
  <c r="K107" i="36"/>
  <c r="E284" i="36"/>
  <c r="E276" i="36"/>
  <c r="E266" i="36"/>
  <c r="E262" i="36"/>
  <c r="E258" i="36"/>
  <c r="E244" i="36"/>
  <c r="E241" i="36"/>
  <c r="E233" i="36"/>
  <c r="E229" i="36"/>
  <c r="E223" i="36"/>
  <c r="E216" i="36"/>
  <c r="E210" i="36"/>
  <c r="E206" i="36"/>
  <c r="E202" i="36"/>
  <c r="E198" i="36"/>
  <c r="E189" i="36"/>
  <c r="E183" i="36"/>
  <c r="E175" i="36"/>
  <c r="E165" i="36"/>
  <c r="E161" i="36"/>
  <c r="I116" i="34"/>
  <c r="M116" i="34" s="1"/>
  <c r="C116" i="35"/>
  <c r="I108" i="34"/>
  <c r="M108" i="34" s="1"/>
  <c r="C108" i="35"/>
  <c r="K99" i="37"/>
  <c r="E99" i="38"/>
  <c r="K83" i="37"/>
  <c r="E83" i="38"/>
  <c r="I78" i="37"/>
  <c r="M78" i="37" s="1"/>
  <c r="C78" i="38"/>
  <c r="E73" i="38"/>
  <c r="K73" i="37"/>
  <c r="E41" i="38"/>
  <c r="K41" i="37"/>
  <c r="I33" i="34"/>
  <c r="M33" i="34" s="1"/>
  <c r="C33" i="35"/>
  <c r="E20" i="37"/>
  <c r="K20" i="36"/>
  <c r="J110" i="36"/>
  <c r="N110" i="36" s="1"/>
  <c r="D110" i="37"/>
  <c r="K79" i="35"/>
  <c r="E79" i="36"/>
  <c r="I61" i="34"/>
  <c r="M61" i="34" s="1"/>
  <c r="C61" i="35"/>
  <c r="I45" i="34"/>
  <c r="M45" i="34" s="1"/>
  <c r="C45" i="35"/>
  <c r="E74" i="37" l="1"/>
  <c r="E61" i="38"/>
  <c r="E61" i="39" s="1"/>
  <c r="K42" i="36"/>
  <c r="E290" i="40"/>
  <c r="E68" i="37"/>
  <c r="J17" i="36"/>
  <c r="N17" i="36" s="1"/>
  <c r="K93" i="37"/>
  <c r="C14" i="38"/>
  <c r="C14" i="39" s="1"/>
  <c r="E45" i="38"/>
  <c r="K45" i="38" s="1"/>
  <c r="K34" i="36"/>
  <c r="I42" i="36"/>
  <c r="M42" i="36" s="1"/>
  <c r="K26" i="36"/>
  <c r="J55" i="36"/>
  <c r="N55" i="36" s="1"/>
  <c r="E87" i="37"/>
  <c r="K87" i="37" s="1"/>
  <c r="K50" i="36"/>
  <c r="K98" i="36"/>
  <c r="K58" i="36"/>
  <c r="K105" i="36"/>
  <c r="E90" i="37"/>
  <c r="K90" i="37" s="1"/>
  <c r="K52" i="36"/>
  <c r="K29" i="37"/>
  <c r="I42" i="37"/>
  <c r="M42" i="37" s="1"/>
  <c r="E102" i="38"/>
  <c r="E102" i="39" s="1"/>
  <c r="E18" i="37"/>
  <c r="K18" i="37" s="1"/>
  <c r="K36" i="36"/>
  <c r="E100" i="38"/>
  <c r="K100" i="38" s="1"/>
  <c r="E92" i="37"/>
  <c r="K92" i="37" s="1"/>
  <c r="D79" i="37"/>
  <c r="J79" i="37" s="1"/>
  <c r="N79" i="37" s="1"/>
  <c r="C50" i="38"/>
  <c r="C50" i="39" s="1"/>
  <c r="C26" i="38"/>
  <c r="I26" i="38" s="1"/>
  <c r="M26" i="38" s="1"/>
  <c r="C34" i="37"/>
  <c r="I34" i="37" s="1"/>
  <c r="M34" i="37" s="1"/>
  <c r="I47" i="36"/>
  <c r="M47" i="36" s="1"/>
  <c r="I50" i="36"/>
  <c r="M50" i="36" s="1"/>
  <c r="I26" i="36"/>
  <c r="M26" i="36" s="1"/>
  <c r="J49" i="36"/>
  <c r="N49" i="36" s="1"/>
  <c r="K11" i="37"/>
  <c r="K116" i="37"/>
  <c r="E16" i="38"/>
  <c r="K16" i="38" s="1"/>
  <c r="I63" i="36"/>
  <c r="M63" i="36" s="1"/>
  <c r="I18" i="36"/>
  <c r="M18" i="36" s="1"/>
  <c r="C18" i="37"/>
  <c r="C66" i="37"/>
  <c r="I66" i="36"/>
  <c r="M66" i="36" s="1"/>
  <c r="K108" i="37"/>
  <c r="E95" i="38"/>
  <c r="E95" i="39" s="1"/>
  <c r="I58" i="36"/>
  <c r="M58" i="36" s="1"/>
  <c r="C58" i="37"/>
  <c r="I74" i="36"/>
  <c r="M74" i="36" s="1"/>
  <c r="C74" i="37"/>
  <c r="E189" i="37"/>
  <c r="E233" i="37"/>
  <c r="E262" i="37"/>
  <c r="E276" i="37"/>
  <c r="J85" i="36"/>
  <c r="N85" i="36" s="1"/>
  <c r="D85" i="37"/>
  <c r="E149" i="37"/>
  <c r="E120" i="37"/>
  <c r="K25" i="38"/>
  <c r="E25" i="39"/>
  <c r="J35" i="38"/>
  <c r="N35" i="38" s="1"/>
  <c r="D35" i="39"/>
  <c r="E194" i="37"/>
  <c r="E282" i="37"/>
  <c r="I15" i="37"/>
  <c r="M15" i="37" s="1"/>
  <c r="C15" i="38"/>
  <c r="E178" i="37"/>
  <c r="E176" i="37"/>
  <c r="E240" i="37"/>
  <c r="J38" i="35"/>
  <c r="N38" i="35" s="1"/>
  <c r="D38" i="36"/>
  <c r="E169" i="37"/>
  <c r="E214" i="37"/>
  <c r="E264" i="37"/>
  <c r="E157" i="37"/>
  <c r="E212" i="37"/>
  <c r="K33" i="38"/>
  <c r="E33" i="39"/>
  <c r="K104" i="38"/>
  <c r="E104" i="39"/>
  <c r="K26" i="37"/>
  <c r="E26" i="38"/>
  <c r="K85" i="38"/>
  <c r="E85" i="39"/>
  <c r="K62" i="36"/>
  <c r="E62" i="37"/>
  <c r="C12" i="38"/>
  <c r="I12" i="37"/>
  <c r="M12" i="37" s="1"/>
  <c r="D55" i="38"/>
  <c r="J55" i="37"/>
  <c r="N55" i="37" s="1"/>
  <c r="I37" i="35"/>
  <c r="M37" i="35" s="1"/>
  <c r="C37" i="36"/>
  <c r="D16" i="38"/>
  <c r="J16" i="37"/>
  <c r="N16" i="37" s="1"/>
  <c r="K27" i="36"/>
  <c r="E27" i="37"/>
  <c r="C40" i="38"/>
  <c r="I40" i="37"/>
  <c r="M40" i="37" s="1"/>
  <c r="D40" i="37"/>
  <c r="J40" i="36"/>
  <c r="N40" i="36" s="1"/>
  <c r="D88" i="37"/>
  <c r="J88" i="36"/>
  <c r="N88" i="36" s="1"/>
  <c r="E22" i="37"/>
  <c r="K22" i="36"/>
  <c r="I63" i="37"/>
  <c r="M63" i="37" s="1"/>
  <c r="C63" i="38"/>
  <c r="I13" i="36"/>
  <c r="M13" i="36" s="1"/>
  <c r="C13" i="37"/>
  <c r="I59" i="36"/>
  <c r="M59" i="36" s="1"/>
  <c r="C59" i="37"/>
  <c r="K111" i="36"/>
  <c r="E111" i="37"/>
  <c r="K49" i="38"/>
  <c r="E49" i="39"/>
  <c r="K112" i="38"/>
  <c r="E112" i="39"/>
  <c r="E203" i="37"/>
  <c r="D117" i="37"/>
  <c r="J117" i="36"/>
  <c r="N117" i="36" s="1"/>
  <c r="D87" i="38"/>
  <c r="J87" i="37"/>
  <c r="N87" i="37" s="1"/>
  <c r="D63" i="38"/>
  <c r="J63" i="37"/>
  <c r="N63" i="37" s="1"/>
  <c r="D20" i="37"/>
  <c r="J20" i="36"/>
  <c r="N20" i="36" s="1"/>
  <c r="C64" i="38"/>
  <c r="I64" i="37"/>
  <c r="M64" i="37" s="1"/>
  <c r="E70" i="37"/>
  <c r="K70" i="36"/>
  <c r="D110" i="38"/>
  <c r="J110" i="37"/>
  <c r="N110" i="37" s="1"/>
  <c r="I78" i="38"/>
  <c r="M78" i="38" s="1"/>
  <c r="C78" i="39"/>
  <c r="E72" i="37"/>
  <c r="K72" i="36"/>
  <c r="I55" i="36"/>
  <c r="M55" i="36" s="1"/>
  <c r="C55" i="37"/>
  <c r="I68" i="38"/>
  <c r="M68" i="38" s="1"/>
  <c r="C68" i="39"/>
  <c r="I106" i="36"/>
  <c r="M106" i="36" s="1"/>
  <c r="C106" i="37"/>
  <c r="I17" i="35"/>
  <c r="M17" i="35" s="1"/>
  <c r="C17" i="36"/>
  <c r="I30" i="38"/>
  <c r="M30" i="38" s="1"/>
  <c r="C30" i="39"/>
  <c r="I93" i="35"/>
  <c r="M93" i="35" s="1"/>
  <c r="C93" i="36"/>
  <c r="K114" i="38"/>
  <c r="E114" i="39"/>
  <c r="D8" i="37"/>
  <c r="J8" i="36"/>
  <c r="N8" i="36" s="1"/>
  <c r="I41" i="35"/>
  <c r="M41" i="35" s="1"/>
  <c r="C41" i="36"/>
  <c r="I95" i="35"/>
  <c r="M95" i="35" s="1"/>
  <c r="C95" i="36"/>
  <c r="C80" i="38"/>
  <c r="I80" i="37"/>
  <c r="M80" i="37" s="1"/>
  <c r="D111" i="37"/>
  <c r="J111" i="36"/>
  <c r="N111" i="36" s="1"/>
  <c r="K78" i="36"/>
  <c r="E78" i="37"/>
  <c r="K91" i="38"/>
  <c r="E91" i="39"/>
  <c r="I43" i="36"/>
  <c r="M43" i="36" s="1"/>
  <c r="C43" i="37"/>
  <c r="I67" i="36"/>
  <c r="M67" i="36" s="1"/>
  <c r="C67" i="37"/>
  <c r="I65" i="35"/>
  <c r="M65" i="35" s="1"/>
  <c r="C65" i="36"/>
  <c r="I97" i="35"/>
  <c r="M97" i="35" s="1"/>
  <c r="C97" i="36"/>
  <c r="K89" i="38"/>
  <c r="E89" i="39"/>
  <c r="D64" i="37"/>
  <c r="J64" i="36"/>
  <c r="N64" i="36" s="1"/>
  <c r="E152" i="37"/>
  <c r="J42" i="35"/>
  <c r="N42" i="35" s="1"/>
  <c r="D42" i="36"/>
  <c r="J46" i="35"/>
  <c r="N46" i="35" s="1"/>
  <c r="D46" i="36"/>
  <c r="J78" i="35"/>
  <c r="N78" i="35" s="1"/>
  <c r="D78" i="36"/>
  <c r="J27" i="38"/>
  <c r="N27" i="38" s="1"/>
  <c r="D27" i="39"/>
  <c r="E147" i="37"/>
  <c r="E199" i="37"/>
  <c r="E230" i="37"/>
  <c r="D114" i="36"/>
  <c r="J114" i="35"/>
  <c r="N114" i="35" s="1"/>
  <c r="E123" i="37"/>
  <c r="E205" i="37"/>
  <c r="J26" i="35"/>
  <c r="N26" i="35" s="1"/>
  <c r="D26" i="36"/>
  <c r="J61" i="36"/>
  <c r="N61" i="36" s="1"/>
  <c r="D61" i="37"/>
  <c r="J21" i="36"/>
  <c r="N21" i="36" s="1"/>
  <c r="D21" i="37"/>
  <c r="K82" i="37"/>
  <c r="E82" i="38"/>
  <c r="K108" i="38"/>
  <c r="E108" i="39"/>
  <c r="I88" i="35"/>
  <c r="M88" i="35" s="1"/>
  <c r="C88" i="36"/>
  <c r="I103" i="35"/>
  <c r="M103" i="35" s="1"/>
  <c r="C103" i="36"/>
  <c r="E158" i="37"/>
  <c r="E222" i="37"/>
  <c r="E253" i="37"/>
  <c r="E164" i="37"/>
  <c r="E228" i="37"/>
  <c r="E259" i="37"/>
  <c r="J70" i="35"/>
  <c r="N70" i="35" s="1"/>
  <c r="D70" i="36"/>
  <c r="J15" i="36"/>
  <c r="N15" i="36" s="1"/>
  <c r="D15" i="37"/>
  <c r="J19" i="38"/>
  <c r="N19" i="38" s="1"/>
  <c r="D19" i="39"/>
  <c r="E196" i="37"/>
  <c r="E219" i="37"/>
  <c r="E242" i="37"/>
  <c r="K84" i="37"/>
  <c r="E84" i="38"/>
  <c r="K28" i="37"/>
  <c r="E28" i="38"/>
  <c r="J10" i="35"/>
  <c r="N10" i="35" s="1"/>
  <c r="D10" i="36"/>
  <c r="E217" i="37"/>
  <c r="K67" i="36"/>
  <c r="E67" i="37"/>
  <c r="C94" i="36"/>
  <c r="I94" i="35"/>
  <c r="M94" i="35" s="1"/>
  <c r="C105" i="36"/>
  <c r="I105" i="35"/>
  <c r="M105" i="35" s="1"/>
  <c r="E150" i="37"/>
  <c r="E140" i="37"/>
  <c r="E188" i="37"/>
  <c r="K68" i="37"/>
  <c r="E68" i="38"/>
  <c r="E198" i="37"/>
  <c r="E229" i="37"/>
  <c r="E266" i="37"/>
  <c r="E153" i="37"/>
  <c r="E171" i="37"/>
  <c r="E252" i="37"/>
  <c r="K42" i="37"/>
  <c r="E42" i="38"/>
  <c r="E162" i="37"/>
  <c r="J14" i="35"/>
  <c r="N14" i="35" s="1"/>
  <c r="D14" i="36"/>
  <c r="E160" i="37"/>
  <c r="E224" i="37"/>
  <c r="E255" i="37"/>
  <c r="E163" i="37"/>
  <c r="E286" i="37"/>
  <c r="K60" i="37"/>
  <c r="E60" i="38"/>
  <c r="J29" i="36"/>
  <c r="N29" i="36" s="1"/>
  <c r="D29" i="37"/>
  <c r="E191" i="37"/>
  <c r="E280" i="37"/>
  <c r="I54" i="38"/>
  <c r="M54" i="38" s="1"/>
  <c r="C54" i="39"/>
  <c r="K110" i="38"/>
  <c r="E110" i="39"/>
  <c r="D47" i="38"/>
  <c r="J47" i="37"/>
  <c r="N47" i="37" s="1"/>
  <c r="D107" i="37"/>
  <c r="J107" i="36"/>
  <c r="N107" i="36" s="1"/>
  <c r="K10" i="36"/>
  <c r="E10" i="37"/>
  <c r="K71" i="36"/>
  <c r="E71" i="37"/>
  <c r="D71" i="38"/>
  <c r="J71" i="37"/>
  <c r="N71" i="37" s="1"/>
  <c r="D68" i="37"/>
  <c r="J68" i="36"/>
  <c r="N68" i="36" s="1"/>
  <c r="D104" i="36"/>
  <c r="J104" i="35"/>
  <c r="N104" i="35" s="1"/>
  <c r="D109" i="37"/>
  <c r="J109" i="36"/>
  <c r="N109" i="36" s="1"/>
  <c r="E54" i="37"/>
  <c r="K54" i="36"/>
  <c r="E117" i="37"/>
  <c r="K117" i="36"/>
  <c r="D95" i="38"/>
  <c r="J95" i="37"/>
  <c r="N95" i="37" s="1"/>
  <c r="E14" i="37"/>
  <c r="K14" i="36"/>
  <c r="I79" i="37"/>
  <c r="M79" i="37" s="1"/>
  <c r="C79" i="38"/>
  <c r="K106" i="38"/>
  <c r="E106" i="39"/>
  <c r="I27" i="36"/>
  <c r="M27" i="36" s="1"/>
  <c r="C27" i="37"/>
  <c r="K103" i="36"/>
  <c r="E103" i="37"/>
  <c r="E246" i="37"/>
  <c r="E288" i="37"/>
  <c r="I38" i="38"/>
  <c r="M38" i="38" s="1"/>
  <c r="C38" i="39"/>
  <c r="K97" i="38"/>
  <c r="E97" i="39"/>
  <c r="E138" i="37"/>
  <c r="E186" i="37"/>
  <c r="E218" i="37"/>
  <c r="E265" i="37"/>
  <c r="D106" i="36"/>
  <c r="J106" i="35"/>
  <c r="N106" i="35" s="1"/>
  <c r="K116" i="38"/>
  <c r="E116" i="39"/>
  <c r="D86" i="37"/>
  <c r="J86" i="36"/>
  <c r="N86" i="36" s="1"/>
  <c r="E94" i="37"/>
  <c r="K94" i="36"/>
  <c r="I20" i="38"/>
  <c r="M20" i="38" s="1"/>
  <c r="C20" i="39"/>
  <c r="K55" i="36"/>
  <c r="E55" i="37"/>
  <c r="K31" i="36"/>
  <c r="E31" i="37"/>
  <c r="D33" i="38"/>
  <c r="J33" i="37"/>
  <c r="N33" i="37" s="1"/>
  <c r="C72" i="38"/>
  <c r="I72" i="37"/>
  <c r="M72" i="37" s="1"/>
  <c r="D24" i="37"/>
  <c r="J24" i="36"/>
  <c r="N24" i="36" s="1"/>
  <c r="D112" i="36"/>
  <c r="J112" i="35"/>
  <c r="N112" i="35" s="1"/>
  <c r="E38" i="37"/>
  <c r="K38" i="36"/>
  <c r="K101" i="36"/>
  <c r="E101" i="37"/>
  <c r="K20" i="37"/>
  <c r="E20" i="38"/>
  <c r="K52" i="37"/>
  <c r="E52" i="38"/>
  <c r="K73" i="38"/>
  <c r="E73" i="39"/>
  <c r="E161" i="37"/>
  <c r="E175" i="37"/>
  <c r="E202" i="37"/>
  <c r="E210" i="37"/>
  <c r="E223" i="37"/>
  <c r="E244" i="37"/>
  <c r="K107" i="37"/>
  <c r="E107" i="38"/>
  <c r="J116" i="36"/>
  <c r="N116" i="36" s="1"/>
  <c r="D116" i="37"/>
  <c r="E143" i="37"/>
  <c r="E177" i="37"/>
  <c r="E225" i="37"/>
  <c r="E248" i="37"/>
  <c r="E268" i="37"/>
  <c r="E146" i="37"/>
  <c r="E211" i="37"/>
  <c r="E273" i="37"/>
  <c r="K50" i="37"/>
  <c r="E50" i="38"/>
  <c r="K98" i="37"/>
  <c r="E98" i="38"/>
  <c r="K93" i="38"/>
  <c r="E93" i="39"/>
  <c r="E144" i="37"/>
  <c r="E209" i="37"/>
  <c r="E271" i="37"/>
  <c r="E151" i="37"/>
  <c r="E200" i="37"/>
  <c r="E239" i="37"/>
  <c r="E118" i="37"/>
  <c r="E179" i="37"/>
  <c r="E235" i="37"/>
  <c r="E256" i="37"/>
  <c r="I10" i="38"/>
  <c r="M10" i="38" s="1"/>
  <c r="C10" i="39"/>
  <c r="K65" i="38"/>
  <c r="E65" i="39"/>
  <c r="J57" i="36"/>
  <c r="N57" i="36" s="1"/>
  <c r="D57" i="37"/>
  <c r="E121" i="37"/>
  <c r="E234" i="37"/>
  <c r="K105" i="37"/>
  <c r="E105" i="38"/>
  <c r="D113" i="37"/>
  <c r="J113" i="36"/>
  <c r="N113" i="36" s="1"/>
  <c r="D52" i="37"/>
  <c r="J52" i="36"/>
  <c r="N52" i="36" s="1"/>
  <c r="I36" i="38"/>
  <c r="M36" i="38" s="1"/>
  <c r="C36" i="39"/>
  <c r="I114" i="36"/>
  <c r="M114" i="36" s="1"/>
  <c r="C114" i="37"/>
  <c r="D23" i="38"/>
  <c r="J23" i="37"/>
  <c r="N23" i="37" s="1"/>
  <c r="K47" i="36"/>
  <c r="E47" i="37"/>
  <c r="I77" i="35"/>
  <c r="M77" i="35" s="1"/>
  <c r="C77" i="36"/>
  <c r="D65" i="38"/>
  <c r="J65" i="37"/>
  <c r="N65" i="37" s="1"/>
  <c r="D72" i="37"/>
  <c r="J72" i="36"/>
  <c r="N72" i="36" s="1"/>
  <c r="D89" i="36"/>
  <c r="J89" i="35"/>
  <c r="N89" i="35" s="1"/>
  <c r="D105" i="37"/>
  <c r="J105" i="36"/>
  <c r="N105" i="36" s="1"/>
  <c r="E86" i="37"/>
  <c r="K86" i="36"/>
  <c r="I31" i="37"/>
  <c r="M31" i="37" s="1"/>
  <c r="C31" i="38"/>
  <c r="I83" i="36"/>
  <c r="M83" i="36" s="1"/>
  <c r="C83" i="37"/>
  <c r="E173" i="37"/>
  <c r="E270" i="37"/>
  <c r="K17" i="38"/>
  <c r="E17" i="39"/>
  <c r="K81" i="38"/>
  <c r="E81" i="39"/>
  <c r="E170" i="37"/>
  <c r="E249" i="37"/>
  <c r="K58" i="37"/>
  <c r="E58" i="38"/>
  <c r="D96" i="37"/>
  <c r="J96" i="36"/>
  <c r="N96" i="36" s="1"/>
  <c r="D49" i="38"/>
  <c r="J49" i="37"/>
  <c r="N49" i="37" s="1"/>
  <c r="D31" i="38"/>
  <c r="J31" i="37"/>
  <c r="N31" i="37" s="1"/>
  <c r="D81" i="36"/>
  <c r="J81" i="35"/>
  <c r="N81" i="35" s="1"/>
  <c r="D103" i="37"/>
  <c r="J103" i="36"/>
  <c r="N103" i="36" s="1"/>
  <c r="I61" i="35"/>
  <c r="M61" i="35" s="1"/>
  <c r="C61" i="36"/>
  <c r="K99" i="38"/>
  <c r="E99" i="39"/>
  <c r="I116" i="35"/>
  <c r="M116" i="35" s="1"/>
  <c r="C116" i="36"/>
  <c r="E40" i="37"/>
  <c r="K40" i="36"/>
  <c r="I23" i="36"/>
  <c r="M23" i="36" s="1"/>
  <c r="C23" i="37"/>
  <c r="K64" i="36"/>
  <c r="E64" i="37"/>
  <c r="K88" i="36"/>
  <c r="E88" i="37"/>
  <c r="K57" i="38"/>
  <c r="E57" i="39"/>
  <c r="I9" i="37"/>
  <c r="M9" i="37" s="1"/>
  <c r="C9" i="38"/>
  <c r="E12" i="37"/>
  <c r="K12" i="36"/>
  <c r="I73" i="35"/>
  <c r="M73" i="35" s="1"/>
  <c r="C73" i="36"/>
  <c r="I110" i="35"/>
  <c r="M110" i="35" s="1"/>
  <c r="C110" i="36"/>
  <c r="D48" i="37"/>
  <c r="J48" i="36"/>
  <c r="N48" i="36" s="1"/>
  <c r="D80" i="37"/>
  <c r="J80" i="36"/>
  <c r="N80" i="36" s="1"/>
  <c r="D98" i="37"/>
  <c r="J98" i="36"/>
  <c r="N98" i="36" s="1"/>
  <c r="C11" i="37"/>
  <c r="I11" i="36"/>
  <c r="M11" i="36" s="1"/>
  <c r="I62" i="38"/>
  <c r="M62" i="38" s="1"/>
  <c r="C62" i="39"/>
  <c r="K13" i="38"/>
  <c r="E13" i="39"/>
  <c r="D32" i="37"/>
  <c r="J32" i="36"/>
  <c r="N32" i="36" s="1"/>
  <c r="E201" i="37"/>
  <c r="E279" i="37"/>
  <c r="J45" i="36"/>
  <c r="N45" i="36" s="1"/>
  <c r="D45" i="37"/>
  <c r="J34" i="35"/>
  <c r="N34" i="35" s="1"/>
  <c r="D34" i="36"/>
  <c r="J75" i="38"/>
  <c r="N75" i="38" s="1"/>
  <c r="D75" i="39"/>
  <c r="J73" i="36"/>
  <c r="N73" i="36" s="1"/>
  <c r="D73" i="37"/>
  <c r="I90" i="35"/>
  <c r="M90" i="35" s="1"/>
  <c r="C90" i="36"/>
  <c r="C109" i="36"/>
  <c r="I109" i="35"/>
  <c r="M109" i="35" s="1"/>
  <c r="E166" i="37"/>
  <c r="J12" i="35"/>
  <c r="N12" i="35" s="1"/>
  <c r="D12" i="36"/>
  <c r="K53" i="38"/>
  <c r="E53" i="39"/>
  <c r="E283" i="37"/>
  <c r="K51" i="36"/>
  <c r="E51" i="37"/>
  <c r="J30" i="35"/>
  <c r="N30" i="35" s="1"/>
  <c r="D30" i="36"/>
  <c r="K59" i="36"/>
  <c r="E59" i="37"/>
  <c r="J53" i="36"/>
  <c r="N53" i="36" s="1"/>
  <c r="D53" i="37"/>
  <c r="I96" i="35"/>
  <c r="M96" i="35" s="1"/>
  <c r="C96" i="36"/>
  <c r="I111" i="35"/>
  <c r="M111" i="35" s="1"/>
  <c r="C111" i="36"/>
  <c r="E125" i="37"/>
  <c r="E190" i="37"/>
  <c r="E285" i="37"/>
  <c r="E132" i="37"/>
  <c r="E197" i="37"/>
  <c r="E292" i="37"/>
  <c r="D9" i="36"/>
  <c r="J9" i="35"/>
  <c r="N9" i="35" s="1"/>
  <c r="E159" i="37"/>
  <c r="E274" i="37"/>
  <c r="J108" i="36"/>
  <c r="N108" i="36" s="1"/>
  <c r="D108" i="37"/>
  <c r="K76" i="37"/>
  <c r="E76" i="38"/>
  <c r="I76" i="38"/>
  <c r="M76" i="38" s="1"/>
  <c r="C76" i="39"/>
  <c r="I70" i="38"/>
  <c r="M70" i="38" s="1"/>
  <c r="C70" i="39"/>
  <c r="C32" i="38"/>
  <c r="I32" i="37"/>
  <c r="M32" i="37" s="1"/>
  <c r="D28" i="37"/>
  <c r="J28" i="36"/>
  <c r="N28" i="36" s="1"/>
  <c r="E136" i="37"/>
  <c r="E263" i="37"/>
  <c r="E129" i="37"/>
  <c r="J22" i="35"/>
  <c r="N22" i="35" s="1"/>
  <c r="D22" i="36"/>
  <c r="E122" i="37"/>
  <c r="C82" i="36"/>
  <c r="I82" i="35"/>
  <c r="M82" i="35" s="1"/>
  <c r="E277" i="37"/>
  <c r="E251" i="37"/>
  <c r="K36" i="37"/>
  <c r="E36" i="38"/>
  <c r="K41" i="38"/>
  <c r="E41" i="39"/>
  <c r="E165" i="37"/>
  <c r="E183" i="37"/>
  <c r="E206" i="37"/>
  <c r="E216" i="37"/>
  <c r="E241" i="37"/>
  <c r="E258" i="37"/>
  <c r="E284" i="37"/>
  <c r="K8" i="36"/>
  <c r="E8" i="37"/>
  <c r="J100" i="36"/>
  <c r="N100" i="36" s="1"/>
  <c r="D100" i="37"/>
  <c r="E133" i="37"/>
  <c r="J67" i="38"/>
  <c r="N67" i="38" s="1"/>
  <c r="D67" i="39"/>
  <c r="E135" i="37"/>
  <c r="E185" i="37"/>
  <c r="E237" i="37"/>
  <c r="E272" i="37"/>
  <c r="J25" i="36"/>
  <c r="N25" i="36" s="1"/>
  <c r="D25" i="37"/>
  <c r="K37" i="38"/>
  <c r="E37" i="39"/>
  <c r="E130" i="37"/>
  <c r="E195" i="37"/>
  <c r="E226" i="37"/>
  <c r="E257" i="37"/>
  <c r="E289" i="37"/>
  <c r="D91" i="36"/>
  <c r="J91" i="35"/>
  <c r="N91" i="35" s="1"/>
  <c r="K74" i="37"/>
  <c r="E74" i="38"/>
  <c r="K11" i="38"/>
  <c r="E11" i="39"/>
  <c r="E127" i="37"/>
  <c r="E192" i="37"/>
  <c r="E287" i="37"/>
  <c r="J51" i="38"/>
  <c r="N51" i="38" s="1"/>
  <c r="D51" i="39"/>
  <c r="E187" i="37"/>
  <c r="E208" i="37"/>
  <c r="E227" i="37"/>
  <c r="E254" i="37"/>
  <c r="E124" i="37"/>
  <c r="E145" i="37"/>
  <c r="E167" i="37"/>
  <c r="E221" i="37"/>
  <c r="E250" i="37"/>
  <c r="I22" i="38"/>
  <c r="M22" i="38" s="1"/>
  <c r="C22" i="39"/>
  <c r="E154" i="37"/>
  <c r="E281" i="37"/>
  <c r="K21" i="38"/>
  <c r="E21" i="39"/>
  <c r="D82" i="37"/>
  <c r="J82" i="36"/>
  <c r="N82" i="36" s="1"/>
  <c r="E30" i="37"/>
  <c r="K30" i="36"/>
  <c r="E48" i="37"/>
  <c r="K48" i="36"/>
  <c r="K23" i="36"/>
  <c r="E23" i="37"/>
  <c r="K39" i="36"/>
  <c r="E39" i="37"/>
  <c r="D56" i="37"/>
  <c r="J56" i="36"/>
  <c r="N56" i="36" s="1"/>
  <c r="C24" i="38"/>
  <c r="I24" i="37"/>
  <c r="M24" i="37" s="1"/>
  <c r="D90" i="37"/>
  <c r="J90" i="36"/>
  <c r="N90" i="36" s="1"/>
  <c r="I19" i="36"/>
  <c r="M19" i="36" s="1"/>
  <c r="C19" i="37"/>
  <c r="I99" i="36"/>
  <c r="M99" i="36" s="1"/>
  <c r="C99" i="37"/>
  <c r="K35" i="36"/>
  <c r="E35" i="37"/>
  <c r="I29" i="35"/>
  <c r="M29" i="35" s="1"/>
  <c r="C29" i="36"/>
  <c r="K63" i="36"/>
  <c r="E63" i="37"/>
  <c r="D102" i="38"/>
  <c r="J102" i="37"/>
  <c r="N102" i="37" s="1"/>
  <c r="D39" i="38"/>
  <c r="J39" i="37"/>
  <c r="N39" i="37" s="1"/>
  <c r="D17" i="38"/>
  <c r="J17" i="37"/>
  <c r="N17" i="37" s="1"/>
  <c r="I21" i="35"/>
  <c r="M21" i="35" s="1"/>
  <c r="C21" i="36"/>
  <c r="I53" i="35"/>
  <c r="M53" i="35" s="1"/>
  <c r="C53" i="36"/>
  <c r="K43" i="36"/>
  <c r="E43" i="37"/>
  <c r="D36" i="37"/>
  <c r="J36" i="36"/>
  <c r="N36" i="36" s="1"/>
  <c r="D92" i="37"/>
  <c r="J92" i="36"/>
  <c r="N92" i="36" s="1"/>
  <c r="I45" i="35"/>
  <c r="M45" i="35" s="1"/>
  <c r="C45" i="36"/>
  <c r="K79" i="36"/>
  <c r="E79" i="37"/>
  <c r="I33" i="35"/>
  <c r="M33" i="35" s="1"/>
  <c r="C33" i="36"/>
  <c r="K83" i="38"/>
  <c r="E83" i="39"/>
  <c r="I108" i="35"/>
  <c r="M108" i="35" s="1"/>
  <c r="C108" i="36"/>
  <c r="E24" i="37"/>
  <c r="K24" i="36"/>
  <c r="E56" i="37"/>
  <c r="K56" i="36"/>
  <c r="C39" i="37"/>
  <c r="I39" i="36"/>
  <c r="M39" i="36" s="1"/>
  <c r="C71" i="37"/>
  <c r="I71" i="36"/>
  <c r="M71" i="36" s="1"/>
  <c r="I52" i="38"/>
  <c r="M52" i="38" s="1"/>
  <c r="C52" i="39"/>
  <c r="K32" i="36"/>
  <c r="E32" i="37"/>
  <c r="E80" i="37"/>
  <c r="K80" i="36"/>
  <c r="E96" i="37"/>
  <c r="K96" i="36"/>
  <c r="K15" i="38"/>
  <c r="E15" i="39"/>
  <c r="I49" i="35"/>
  <c r="M49" i="35" s="1"/>
  <c r="C49" i="36"/>
  <c r="I85" i="35"/>
  <c r="M85" i="35" s="1"/>
  <c r="C85" i="36"/>
  <c r="I100" i="35"/>
  <c r="M100" i="35" s="1"/>
  <c r="C100" i="36"/>
  <c r="I28" i="38"/>
  <c r="M28" i="38" s="1"/>
  <c r="C28" i="39"/>
  <c r="I25" i="35"/>
  <c r="M25" i="35" s="1"/>
  <c r="C25" i="36"/>
  <c r="I57" i="35"/>
  <c r="M57" i="35" s="1"/>
  <c r="C57" i="36"/>
  <c r="I87" i="35"/>
  <c r="M87" i="35" s="1"/>
  <c r="C87" i="36"/>
  <c r="I102" i="35"/>
  <c r="M102" i="35" s="1"/>
  <c r="C102" i="36"/>
  <c r="C48" i="38"/>
  <c r="I48" i="37"/>
  <c r="M48" i="37" s="1"/>
  <c r="D44" i="37"/>
  <c r="J44" i="36"/>
  <c r="N44" i="36" s="1"/>
  <c r="D76" i="37"/>
  <c r="J76" i="36"/>
  <c r="N76" i="36" s="1"/>
  <c r="D11" i="36"/>
  <c r="J11" i="35"/>
  <c r="N11" i="35" s="1"/>
  <c r="K9" i="37"/>
  <c r="E9" i="38"/>
  <c r="C56" i="38"/>
  <c r="I56" i="37"/>
  <c r="M56" i="37" s="1"/>
  <c r="D84" i="37"/>
  <c r="J84" i="36"/>
  <c r="N84" i="36" s="1"/>
  <c r="D101" i="37"/>
  <c r="J101" i="36"/>
  <c r="N101" i="36" s="1"/>
  <c r="D115" i="37"/>
  <c r="J115" i="36"/>
  <c r="N115" i="36" s="1"/>
  <c r="E46" i="37"/>
  <c r="K46" i="36"/>
  <c r="E109" i="37"/>
  <c r="K109" i="36"/>
  <c r="I81" i="35"/>
  <c r="M81" i="35" s="1"/>
  <c r="C81" i="36"/>
  <c r="I112" i="35"/>
  <c r="M112" i="35" s="1"/>
  <c r="C112" i="36"/>
  <c r="I60" i="38"/>
  <c r="M60" i="38" s="1"/>
  <c r="C60" i="39"/>
  <c r="I75" i="36"/>
  <c r="M75" i="36" s="1"/>
  <c r="C75" i="37"/>
  <c r="I35" i="36"/>
  <c r="M35" i="36" s="1"/>
  <c r="C35" i="37"/>
  <c r="I91" i="36"/>
  <c r="M91" i="36" s="1"/>
  <c r="C91" i="37"/>
  <c r="I46" i="38"/>
  <c r="M46" i="38" s="1"/>
  <c r="C46" i="39"/>
  <c r="I89" i="35"/>
  <c r="M89" i="35" s="1"/>
  <c r="C89" i="36"/>
  <c r="I104" i="35"/>
  <c r="M104" i="35" s="1"/>
  <c r="C104" i="36"/>
  <c r="I42" i="38"/>
  <c r="M42" i="38" s="1"/>
  <c r="C42" i="39"/>
  <c r="E119" i="37"/>
  <c r="E184" i="37"/>
  <c r="E232" i="37"/>
  <c r="J58" i="35"/>
  <c r="N58" i="35" s="1"/>
  <c r="D58" i="36"/>
  <c r="J62" i="35"/>
  <c r="N62" i="35" s="1"/>
  <c r="D62" i="36"/>
  <c r="J18" i="35"/>
  <c r="N18" i="35" s="1"/>
  <c r="D18" i="36"/>
  <c r="J43" i="38"/>
  <c r="N43" i="38" s="1"/>
  <c r="D43" i="39"/>
  <c r="E131" i="37"/>
  <c r="E155" i="37"/>
  <c r="K113" i="37"/>
  <c r="E113" i="38"/>
  <c r="C101" i="36"/>
  <c r="I101" i="35"/>
  <c r="M101" i="35" s="1"/>
  <c r="C117" i="36"/>
  <c r="I117" i="35"/>
  <c r="M117" i="35" s="1"/>
  <c r="E134" i="37"/>
  <c r="E182" i="37"/>
  <c r="E215" i="37"/>
  <c r="E261" i="37"/>
  <c r="D83" i="36"/>
  <c r="J83" i="35"/>
  <c r="N83" i="35" s="1"/>
  <c r="E172" i="37"/>
  <c r="E236" i="37"/>
  <c r="E137" i="37"/>
  <c r="J74" i="35"/>
  <c r="N74" i="35" s="1"/>
  <c r="D74" i="36"/>
  <c r="I8" i="35"/>
  <c r="M8" i="35" s="1"/>
  <c r="C8" i="36"/>
  <c r="K19" i="36"/>
  <c r="E19" i="37"/>
  <c r="K75" i="36"/>
  <c r="E75" i="37"/>
  <c r="J37" i="36"/>
  <c r="N37" i="36" s="1"/>
  <c r="D37" i="37"/>
  <c r="J41" i="36"/>
  <c r="N41" i="36" s="1"/>
  <c r="D41" i="37"/>
  <c r="K34" i="37"/>
  <c r="E34" i="38"/>
  <c r="K77" i="38"/>
  <c r="E77" i="39"/>
  <c r="C84" i="36"/>
  <c r="I84" i="35"/>
  <c r="M84" i="35" s="1"/>
  <c r="C92" i="36"/>
  <c r="I92" i="35"/>
  <c r="M92" i="35" s="1"/>
  <c r="C107" i="36"/>
  <c r="I107" i="35"/>
  <c r="M107" i="35" s="1"/>
  <c r="C115" i="36"/>
  <c r="I115" i="35"/>
  <c r="M115" i="35" s="1"/>
  <c r="E142" i="37"/>
  <c r="E174" i="37"/>
  <c r="E207" i="37"/>
  <c r="E238" i="37"/>
  <c r="E269" i="37"/>
  <c r="D99" i="36"/>
  <c r="J99" i="35"/>
  <c r="N99" i="35" s="1"/>
  <c r="K66" i="37"/>
  <c r="E66" i="38"/>
  <c r="K29" i="38"/>
  <c r="E29" i="39"/>
  <c r="E148" i="37"/>
  <c r="E180" i="37"/>
  <c r="E213" i="37"/>
  <c r="E243" i="37"/>
  <c r="E275" i="37"/>
  <c r="J54" i="35"/>
  <c r="N54" i="35" s="1"/>
  <c r="D54" i="36"/>
  <c r="I47" i="37"/>
  <c r="M47" i="37" s="1"/>
  <c r="C47" i="38"/>
  <c r="E126" i="37"/>
  <c r="E181" i="37"/>
  <c r="E204" i="37"/>
  <c r="E231" i="37"/>
  <c r="E260" i="37"/>
  <c r="E278" i="37"/>
  <c r="K115" i="37"/>
  <c r="E115" i="38"/>
  <c r="J93" i="36"/>
  <c r="N93" i="36" s="1"/>
  <c r="D93" i="37"/>
  <c r="E141" i="37"/>
  <c r="K44" i="37"/>
  <c r="E44" i="38"/>
  <c r="D13" i="36"/>
  <c r="J13" i="35"/>
  <c r="N13" i="35" s="1"/>
  <c r="I44" i="38"/>
  <c r="M44" i="38" s="1"/>
  <c r="C44" i="39"/>
  <c r="I16" i="35"/>
  <c r="M16" i="35" s="1"/>
  <c r="C16" i="36"/>
  <c r="E168" i="37"/>
  <c r="E247" i="37"/>
  <c r="J77" i="36"/>
  <c r="N77" i="36" s="1"/>
  <c r="D77" i="37"/>
  <c r="J50" i="35"/>
  <c r="N50" i="35" s="1"/>
  <c r="D50" i="36"/>
  <c r="J66" i="35"/>
  <c r="N66" i="35" s="1"/>
  <c r="D66" i="36"/>
  <c r="E139" i="37"/>
  <c r="C86" i="36"/>
  <c r="I86" i="35"/>
  <c r="M86" i="35" s="1"/>
  <c r="I98" i="35"/>
  <c r="M98" i="35" s="1"/>
  <c r="C98" i="36"/>
  <c r="C113" i="36"/>
  <c r="I113" i="35"/>
  <c r="M113" i="35" s="1"/>
  <c r="E245" i="37"/>
  <c r="E156" i="37"/>
  <c r="E220" i="37"/>
  <c r="E267" i="37"/>
  <c r="K61" i="38" l="1"/>
  <c r="E290" i="41"/>
  <c r="E90" i="38"/>
  <c r="K90" i="38" s="1"/>
  <c r="C34" i="38"/>
  <c r="I34" i="38" s="1"/>
  <c r="M34" i="38" s="1"/>
  <c r="I14" i="38"/>
  <c r="M14" i="38" s="1"/>
  <c r="E45" i="39"/>
  <c r="E45" i="40" s="1"/>
  <c r="E87" i="38"/>
  <c r="E87" i="39" s="1"/>
  <c r="E87" i="40" s="1"/>
  <c r="K102" i="38"/>
  <c r="E92" i="38"/>
  <c r="E92" i="39" s="1"/>
  <c r="C26" i="39"/>
  <c r="C26" i="40" s="1"/>
  <c r="E100" i="39"/>
  <c r="E100" i="40" s="1"/>
  <c r="D79" i="38"/>
  <c r="J79" i="38" s="1"/>
  <c r="N79" i="38" s="1"/>
  <c r="E18" i="38"/>
  <c r="E18" i="39" s="1"/>
  <c r="I50" i="38"/>
  <c r="M50" i="38" s="1"/>
  <c r="E16" i="39"/>
  <c r="K16" i="39" s="1"/>
  <c r="K95" i="38"/>
  <c r="I18" i="37"/>
  <c r="M18" i="37" s="1"/>
  <c r="C18" i="38"/>
  <c r="C58" i="38"/>
  <c r="I58" i="37"/>
  <c r="M58" i="37" s="1"/>
  <c r="C74" i="38"/>
  <c r="I74" i="37"/>
  <c r="M74" i="37" s="1"/>
  <c r="I66" i="37"/>
  <c r="M66" i="37" s="1"/>
  <c r="C66" i="38"/>
  <c r="E156" i="38"/>
  <c r="E245" i="38"/>
  <c r="E139" i="38"/>
  <c r="E168" i="38"/>
  <c r="E278" i="38"/>
  <c r="E181" i="38"/>
  <c r="E213" i="38"/>
  <c r="E238" i="38"/>
  <c r="I115" i="36"/>
  <c r="M115" i="36" s="1"/>
  <c r="C115" i="37"/>
  <c r="E236" i="38"/>
  <c r="E215" i="38"/>
  <c r="I101" i="36"/>
  <c r="M101" i="36" s="1"/>
  <c r="C101" i="37"/>
  <c r="K46" i="37"/>
  <c r="E46" i="38"/>
  <c r="I56" i="38"/>
  <c r="M56" i="38" s="1"/>
  <c r="C56" i="39"/>
  <c r="I48" i="38"/>
  <c r="M48" i="38" s="1"/>
  <c r="C48" i="39"/>
  <c r="K96" i="37"/>
  <c r="E96" i="38"/>
  <c r="I71" i="37"/>
  <c r="M71" i="37" s="1"/>
  <c r="C71" i="38"/>
  <c r="K56" i="37"/>
  <c r="E56" i="38"/>
  <c r="J39" i="38"/>
  <c r="N39" i="38" s="1"/>
  <c r="D39" i="39"/>
  <c r="J90" i="37"/>
  <c r="N90" i="37" s="1"/>
  <c r="D90" i="38"/>
  <c r="K30" i="37"/>
  <c r="E30" i="38"/>
  <c r="E154" i="38"/>
  <c r="E167" i="38"/>
  <c r="E208" i="38"/>
  <c r="E192" i="38"/>
  <c r="J91" i="36"/>
  <c r="N91" i="36" s="1"/>
  <c r="D91" i="37"/>
  <c r="E257" i="38"/>
  <c r="E183" i="38"/>
  <c r="E251" i="38"/>
  <c r="I82" i="36"/>
  <c r="M82" i="36" s="1"/>
  <c r="C82" i="37"/>
  <c r="E263" i="38"/>
  <c r="E292" i="38"/>
  <c r="E190" i="38"/>
  <c r="E201" i="38"/>
  <c r="I11" i="37"/>
  <c r="M11" i="37" s="1"/>
  <c r="C11" i="38"/>
  <c r="J80" i="37"/>
  <c r="N80" i="37" s="1"/>
  <c r="D80" i="38"/>
  <c r="K12" i="37"/>
  <c r="E12" i="38"/>
  <c r="J31" i="38"/>
  <c r="N31" i="38" s="1"/>
  <c r="D31" i="39"/>
  <c r="J49" i="38"/>
  <c r="N49" i="38" s="1"/>
  <c r="D49" i="39"/>
  <c r="E270" i="38"/>
  <c r="K86" i="37"/>
  <c r="E86" i="38"/>
  <c r="J23" i="38"/>
  <c r="N23" i="38" s="1"/>
  <c r="D23" i="39"/>
  <c r="J52" i="37"/>
  <c r="N52" i="37" s="1"/>
  <c r="D52" i="38"/>
  <c r="E121" i="38"/>
  <c r="E235" i="38"/>
  <c r="E200" i="38"/>
  <c r="E146" i="38"/>
  <c r="E248" i="38"/>
  <c r="E177" i="38"/>
  <c r="E244" i="38"/>
  <c r="E175" i="38"/>
  <c r="J24" i="37"/>
  <c r="N24" i="37" s="1"/>
  <c r="D24" i="38"/>
  <c r="J106" i="36"/>
  <c r="N106" i="36" s="1"/>
  <c r="D106" i="37"/>
  <c r="E138" i="38"/>
  <c r="E288" i="38"/>
  <c r="K54" i="37"/>
  <c r="E54" i="38"/>
  <c r="E71" i="38"/>
  <c r="K71" i="37"/>
  <c r="E110" i="40"/>
  <c r="K110" i="39"/>
  <c r="E217" i="38"/>
  <c r="K84" i="38"/>
  <c r="E84" i="39"/>
  <c r="D19" i="40"/>
  <c r="J19" i="39"/>
  <c r="N19" i="39" s="1"/>
  <c r="I103" i="36"/>
  <c r="M103" i="36" s="1"/>
  <c r="C103" i="37"/>
  <c r="D21" i="38"/>
  <c r="J21" i="37"/>
  <c r="N21" i="37" s="1"/>
  <c r="E123" i="38"/>
  <c r="D42" i="37"/>
  <c r="J42" i="36"/>
  <c r="N42" i="36" s="1"/>
  <c r="E152" i="38"/>
  <c r="C97" i="37"/>
  <c r="I97" i="36"/>
  <c r="M97" i="36" s="1"/>
  <c r="E91" i="40"/>
  <c r="K91" i="39"/>
  <c r="C93" i="37"/>
  <c r="I93" i="36"/>
  <c r="M93" i="36" s="1"/>
  <c r="C68" i="40"/>
  <c r="I68" i="39"/>
  <c r="M68" i="39" s="1"/>
  <c r="E61" i="40"/>
  <c r="K61" i="39"/>
  <c r="K111" i="37"/>
  <c r="E111" i="38"/>
  <c r="K62" i="37"/>
  <c r="E62" i="38"/>
  <c r="E33" i="40"/>
  <c r="K33" i="39"/>
  <c r="D35" i="40"/>
  <c r="J35" i="39"/>
  <c r="N35" i="39" s="1"/>
  <c r="D85" i="38"/>
  <c r="J85" i="37"/>
  <c r="N85" i="37" s="1"/>
  <c r="E126" i="38"/>
  <c r="E29" i="40"/>
  <c r="K29" i="39"/>
  <c r="E66" i="39"/>
  <c r="K66" i="38"/>
  <c r="E34" i="39"/>
  <c r="K34" i="38"/>
  <c r="C8" i="37"/>
  <c r="I8" i="36"/>
  <c r="M8" i="36" s="1"/>
  <c r="I75" i="37"/>
  <c r="M75" i="37" s="1"/>
  <c r="C75" i="38"/>
  <c r="E102" i="40"/>
  <c r="K102" i="39"/>
  <c r="C57" i="37"/>
  <c r="I57" i="36"/>
  <c r="M57" i="36" s="1"/>
  <c r="C85" i="37"/>
  <c r="I85" i="36"/>
  <c r="M85" i="36" s="1"/>
  <c r="C52" i="40"/>
  <c r="I52" i="39"/>
  <c r="M52" i="39" s="1"/>
  <c r="K79" i="37"/>
  <c r="E79" i="38"/>
  <c r="K43" i="37"/>
  <c r="E43" i="38"/>
  <c r="I19" i="37"/>
  <c r="M19" i="37" s="1"/>
  <c r="C19" i="38"/>
  <c r="K39" i="37"/>
  <c r="E39" i="38"/>
  <c r="E74" i="39"/>
  <c r="K74" i="38"/>
  <c r="E37" i="40"/>
  <c r="K37" i="39"/>
  <c r="E36" i="39"/>
  <c r="K36" i="38"/>
  <c r="E274" i="38"/>
  <c r="I96" i="36"/>
  <c r="M96" i="36" s="1"/>
  <c r="C96" i="37"/>
  <c r="D53" i="38"/>
  <c r="J53" i="37"/>
  <c r="N53" i="37" s="1"/>
  <c r="K51" i="37"/>
  <c r="E51" i="38"/>
  <c r="I90" i="36"/>
  <c r="M90" i="36" s="1"/>
  <c r="C90" i="37"/>
  <c r="C73" i="37"/>
  <c r="I73" i="36"/>
  <c r="M73" i="36" s="1"/>
  <c r="K88" i="37"/>
  <c r="E88" i="38"/>
  <c r="E99" i="40"/>
  <c r="K99" i="39"/>
  <c r="E17" i="40"/>
  <c r="K17" i="39"/>
  <c r="I31" i="38"/>
  <c r="M31" i="38" s="1"/>
  <c r="C31" i="39"/>
  <c r="E65" i="40"/>
  <c r="K65" i="39"/>
  <c r="E179" i="38"/>
  <c r="E239" i="38"/>
  <c r="E209" i="38"/>
  <c r="E50" i="39"/>
  <c r="K50" i="38"/>
  <c r="E107" i="39"/>
  <c r="K107" i="38"/>
  <c r="E52" i="39"/>
  <c r="K52" i="38"/>
  <c r="I38" i="39"/>
  <c r="M38" i="39" s="1"/>
  <c r="C38" i="40"/>
  <c r="K103" i="37"/>
  <c r="E103" i="38"/>
  <c r="J107" i="37"/>
  <c r="N107" i="37" s="1"/>
  <c r="D107" i="38"/>
  <c r="E280" i="38"/>
  <c r="E286" i="38"/>
  <c r="E255" i="38"/>
  <c r="E160" i="38"/>
  <c r="E252" i="38"/>
  <c r="E153" i="38"/>
  <c r="E229" i="38"/>
  <c r="I105" i="36"/>
  <c r="M105" i="36" s="1"/>
  <c r="C105" i="37"/>
  <c r="E228" i="38"/>
  <c r="E222" i="38"/>
  <c r="J114" i="36"/>
  <c r="N114" i="36" s="1"/>
  <c r="D114" i="37"/>
  <c r="E199" i="38"/>
  <c r="E147" i="38"/>
  <c r="J111" i="37"/>
  <c r="N111" i="37" s="1"/>
  <c r="D111" i="38"/>
  <c r="J8" i="37"/>
  <c r="N8" i="37" s="1"/>
  <c r="D8" i="38"/>
  <c r="K72" i="37"/>
  <c r="E72" i="38"/>
  <c r="J110" i="38"/>
  <c r="N110" i="38" s="1"/>
  <c r="D110" i="39"/>
  <c r="I64" i="38"/>
  <c r="M64" i="38" s="1"/>
  <c r="C64" i="39"/>
  <c r="J87" i="38"/>
  <c r="N87" i="38" s="1"/>
  <c r="D87" i="39"/>
  <c r="E203" i="38"/>
  <c r="K22" i="37"/>
  <c r="E22" i="38"/>
  <c r="J40" i="37"/>
  <c r="N40" i="37" s="1"/>
  <c r="D40" i="38"/>
  <c r="J16" i="38"/>
  <c r="N16" i="38" s="1"/>
  <c r="D16" i="39"/>
  <c r="J55" i="38"/>
  <c r="N55" i="38" s="1"/>
  <c r="D55" i="39"/>
  <c r="E212" i="38"/>
  <c r="E157" i="38"/>
  <c r="E214" i="38"/>
  <c r="E176" i="38"/>
  <c r="E178" i="38"/>
  <c r="E194" i="38"/>
  <c r="E120" i="38"/>
  <c r="E262" i="38"/>
  <c r="E189" i="38"/>
  <c r="E220" i="38"/>
  <c r="I113" i="36"/>
  <c r="M113" i="36" s="1"/>
  <c r="C113" i="37"/>
  <c r="I86" i="36"/>
  <c r="M86" i="36" s="1"/>
  <c r="C86" i="37"/>
  <c r="E247" i="38"/>
  <c r="J13" i="36"/>
  <c r="N13" i="36" s="1"/>
  <c r="D13" i="37"/>
  <c r="E141" i="38"/>
  <c r="E260" i="38"/>
  <c r="E204" i="38"/>
  <c r="E243" i="38"/>
  <c r="E180" i="38"/>
  <c r="E269" i="38"/>
  <c r="E207" i="38"/>
  <c r="E142" i="38"/>
  <c r="I107" i="36"/>
  <c r="M107" i="36" s="1"/>
  <c r="C107" i="37"/>
  <c r="I92" i="36"/>
  <c r="M92" i="36" s="1"/>
  <c r="C92" i="37"/>
  <c r="E137" i="38"/>
  <c r="E172" i="38"/>
  <c r="E261" i="38"/>
  <c r="E182" i="38"/>
  <c r="I117" i="36"/>
  <c r="M117" i="36" s="1"/>
  <c r="C117" i="37"/>
  <c r="E131" i="38"/>
  <c r="E232" i="38"/>
  <c r="E119" i="38"/>
  <c r="K109" i="37"/>
  <c r="E109" i="38"/>
  <c r="J115" i="37"/>
  <c r="N115" i="37" s="1"/>
  <c r="D115" i="38"/>
  <c r="J84" i="37"/>
  <c r="N84" i="37" s="1"/>
  <c r="D84" i="38"/>
  <c r="J11" i="36"/>
  <c r="N11" i="36" s="1"/>
  <c r="D11" i="37"/>
  <c r="J44" i="37"/>
  <c r="N44" i="37" s="1"/>
  <c r="D44" i="38"/>
  <c r="K80" i="37"/>
  <c r="E80" i="38"/>
  <c r="I39" i="37"/>
  <c r="M39" i="37" s="1"/>
  <c r="C39" i="38"/>
  <c r="K24" i="37"/>
  <c r="E24" i="38"/>
  <c r="J92" i="37"/>
  <c r="N92" i="37" s="1"/>
  <c r="D92" i="38"/>
  <c r="J17" i="38"/>
  <c r="N17" i="38" s="1"/>
  <c r="D17" i="39"/>
  <c r="J102" i="38"/>
  <c r="N102" i="38" s="1"/>
  <c r="D102" i="39"/>
  <c r="I24" i="38"/>
  <c r="M24" i="38" s="1"/>
  <c r="C24" i="39"/>
  <c r="K48" i="37"/>
  <c r="E48" i="38"/>
  <c r="J82" i="37"/>
  <c r="N82" i="37" s="1"/>
  <c r="D82" i="38"/>
  <c r="E281" i="38"/>
  <c r="E221" i="38"/>
  <c r="E124" i="38"/>
  <c r="E227" i="38"/>
  <c r="E287" i="38"/>
  <c r="E289" i="38"/>
  <c r="E226" i="38"/>
  <c r="E130" i="38"/>
  <c r="E237" i="38"/>
  <c r="E185" i="38"/>
  <c r="E284" i="38"/>
  <c r="E241" i="38"/>
  <c r="E206" i="38"/>
  <c r="E165" i="38"/>
  <c r="E277" i="38"/>
  <c r="E122" i="38"/>
  <c r="E129" i="38"/>
  <c r="E136" i="38"/>
  <c r="I32" i="38"/>
  <c r="M32" i="38" s="1"/>
  <c r="C32" i="39"/>
  <c r="J9" i="36"/>
  <c r="N9" i="36" s="1"/>
  <c r="D9" i="37"/>
  <c r="E197" i="38"/>
  <c r="E285" i="38"/>
  <c r="E125" i="38"/>
  <c r="E283" i="38"/>
  <c r="E166" i="38"/>
  <c r="E279" i="38"/>
  <c r="J32" i="37"/>
  <c r="N32" i="37" s="1"/>
  <c r="D32" i="38"/>
  <c r="J98" i="37"/>
  <c r="N98" i="37" s="1"/>
  <c r="D98" i="38"/>
  <c r="J48" i="37"/>
  <c r="N48" i="37" s="1"/>
  <c r="D48" i="38"/>
  <c r="K40" i="37"/>
  <c r="E40" i="38"/>
  <c r="J103" i="37"/>
  <c r="N103" i="37" s="1"/>
  <c r="D103" i="38"/>
  <c r="J96" i="37"/>
  <c r="N96" i="37" s="1"/>
  <c r="D96" i="38"/>
  <c r="E249" i="38"/>
  <c r="E173" i="38"/>
  <c r="J105" i="37"/>
  <c r="N105" i="37" s="1"/>
  <c r="D105" i="38"/>
  <c r="J72" i="37"/>
  <c r="N72" i="37" s="1"/>
  <c r="D72" i="38"/>
  <c r="J65" i="38"/>
  <c r="N65" i="38" s="1"/>
  <c r="D65" i="39"/>
  <c r="J113" i="37"/>
  <c r="N113" i="37" s="1"/>
  <c r="D113" i="38"/>
  <c r="E234" i="38"/>
  <c r="E256" i="38"/>
  <c r="E211" i="38"/>
  <c r="E268" i="38"/>
  <c r="E225" i="38"/>
  <c r="E223" i="38"/>
  <c r="E202" i="38"/>
  <c r="E161" i="38"/>
  <c r="J112" i="36"/>
  <c r="N112" i="36" s="1"/>
  <c r="D112" i="37"/>
  <c r="I72" i="38"/>
  <c r="M72" i="38" s="1"/>
  <c r="C72" i="39"/>
  <c r="J33" i="38"/>
  <c r="N33" i="38" s="1"/>
  <c r="D33" i="39"/>
  <c r="K94" i="37"/>
  <c r="E94" i="38"/>
  <c r="J86" i="37"/>
  <c r="N86" i="37" s="1"/>
  <c r="D86" i="38"/>
  <c r="E265" i="38"/>
  <c r="E186" i="38"/>
  <c r="E246" i="38"/>
  <c r="K14" i="37"/>
  <c r="E14" i="38"/>
  <c r="K117" i="37"/>
  <c r="E117" i="38"/>
  <c r="J109" i="37"/>
  <c r="N109" i="37" s="1"/>
  <c r="D109" i="38"/>
  <c r="J68" i="37"/>
  <c r="N68" i="37" s="1"/>
  <c r="D68" i="38"/>
  <c r="J71" i="38"/>
  <c r="N71" i="38" s="1"/>
  <c r="D71" i="39"/>
  <c r="K10" i="37"/>
  <c r="E10" i="38"/>
  <c r="C54" i="40"/>
  <c r="I54" i="39"/>
  <c r="M54" i="39" s="1"/>
  <c r="E60" i="39"/>
  <c r="K60" i="38"/>
  <c r="E224" i="38"/>
  <c r="D14" i="37"/>
  <c r="J14" i="36"/>
  <c r="N14" i="36" s="1"/>
  <c r="E266" i="38"/>
  <c r="K68" i="38"/>
  <c r="E68" i="39"/>
  <c r="K67" i="37"/>
  <c r="E67" i="38"/>
  <c r="D10" i="37"/>
  <c r="J10" i="36"/>
  <c r="N10" i="36" s="1"/>
  <c r="E28" i="39"/>
  <c r="K28" i="38"/>
  <c r="E242" i="38"/>
  <c r="E196" i="38"/>
  <c r="D15" i="38"/>
  <c r="J15" i="37"/>
  <c r="N15" i="37" s="1"/>
  <c r="E259" i="38"/>
  <c r="I88" i="36"/>
  <c r="M88" i="36" s="1"/>
  <c r="C88" i="37"/>
  <c r="E82" i="39"/>
  <c r="K82" i="38"/>
  <c r="D61" i="38"/>
  <c r="J61" i="37"/>
  <c r="N61" i="37" s="1"/>
  <c r="D27" i="40"/>
  <c r="J27" i="39"/>
  <c r="N27" i="39" s="1"/>
  <c r="D46" i="37"/>
  <c r="J46" i="36"/>
  <c r="N46" i="36" s="1"/>
  <c r="E89" i="40"/>
  <c r="K89" i="39"/>
  <c r="C65" i="37"/>
  <c r="I65" i="36"/>
  <c r="M65" i="36" s="1"/>
  <c r="I43" i="37"/>
  <c r="M43" i="37" s="1"/>
  <c r="C43" i="38"/>
  <c r="K78" i="37"/>
  <c r="E78" i="38"/>
  <c r="C41" i="37"/>
  <c r="I41" i="36"/>
  <c r="M41" i="36" s="1"/>
  <c r="E114" i="40"/>
  <c r="K114" i="39"/>
  <c r="I30" i="39"/>
  <c r="M30" i="39" s="1"/>
  <c r="C30" i="40"/>
  <c r="I106" i="37"/>
  <c r="M106" i="37" s="1"/>
  <c r="C106" i="38"/>
  <c r="I55" i="37"/>
  <c r="M55" i="37" s="1"/>
  <c r="C55" i="38"/>
  <c r="I78" i="39"/>
  <c r="M78" i="39" s="1"/>
  <c r="C78" i="40"/>
  <c r="E49" i="40"/>
  <c r="K49" i="39"/>
  <c r="I59" i="37"/>
  <c r="M59" i="37" s="1"/>
  <c r="C59" i="38"/>
  <c r="I63" i="38"/>
  <c r="M63" i="38" s="1"/>
  <c r="C63" i="39"/>
  <c r="C37" i="37"/>
  <c r="I37" i="36"/>
  <c r="M37" i="36" s="1"/>
  <c r="E85" i="40"/>
  <c r="K85" i="39"/>
  <c r="E104" i="40"/>
  <c r="K104" i="39"/>
  <c r="C15" i="39"/>
  <c r="I15" i="38"/>
  <c r="M15" i="38" s="1"/>
  <c r="E25" i="40"/>
  <c r="K25" i="39"/>
  <c r="E267" i="38"/>
  <c r="E231" i="38"/>
  <c r="E275" i="38"/>
  <c r="E148" i="38"/>
  <c r="J99" i="36"/>
  <c r="N99" i="36" s="1"/>
  <c r="D99" i="37"/>
  <c r="E174" i="38"/>
  <c r="I84" i="36"/>
  <c r="M84" i="36" s="1"/>
  <c r="C84" i="37"/>
  <c r="J83" i="36"/>
  <c r="N83" i="36" s="1"/>
  <c r="D83" i="37"/>
  <c r="E134" i="38"/>
  <c r="E155" i="38"/>
  <c r="E184" i="38"/>
  <c r="J101" i="37"/>
  <c r="N101" i="37" s="1"/>
  <c r="D101" i="38"/>
  <c r="J76" i="37"/>
  <c r="N76" i="37" s="1"/>
  <c r="D76" i="38"/>
  <c r="J36" i="37"/>
  <c r="N36" i="37" s="1"/>
  <c r="D36" i="38"/>
  <c r="J56" i="37"/>
  <c r="N56" i="37" s="1"/>
  <c r="D56" i="38"/>
  <c r="E250" i="38"/>
  <c r="E145" i="38"/>
  <c r="E195" i="38"/>
  <c r="E272" i="38"/>
  <c r="E135" i="38"/>
  <c r="E133" i="38"/>
  <c r="J28" i="37"/>
  <c r="N28" i="37" s="1"/>
  <c r="D28" i="38"/>
  <c r="E159" i="38"/>
  <c r="E132" i="38"/>
  <c r="I109" i="36"/>
  <c r="M109" i="36" s="1"/>
  <c r="C109" i="37"/>
  <c r="J81" i="36"/>
  <c r="N81" i="36" s="1"/>
  <c r="D81" i="37"/>
  <c r="E170" i="38"/>
  <c r="J89" i="36"/>
  <c r="N89" i="36" s="1"/>
  <c r="D89" i="37"/>
  <c r="E118" i="38"/>
  <c r="E271" i="38"/>
  <c r="E144" i="38"/>
  <c r="E273" i="38"/>
  <c r="E210" i="38"/>
  <c r="K38" i="37"/>
  <c r="E38" i="38"/>
  <c r="E218" i="38"/>
  <c r="J95" i="38"/>
  <c r="N95" i="38" s="1"/>
  <c r="D95" i="39"/>
  <c r="J104" i="36"/>
  <c r="N104" i="36" s="1"/>
  <c r="D104" i="37"/>
  <c r="D29" i="38"/>
  <c r="J29" i="37"/>
  <c r="N29" i="37" s="1"/>
  <c r="C50" i="40"/>
  <c r="I50" i="39"/>
  <c r="M50" i="39" s="1"/>
  <c r="E42" i="39"/>
  <c r="K42" i="38"/>
  <c r="E188" i="38"/>
  <c r="D70" i="37"/>
  <c r="J70" i="36"/>
  <c r="N70" i="36" s="1"/>
  <c r="E108" i="40"/>
  <c r="K108" i="39"/>
  <c r="D26" i="37"/>
  <c r="J26" i="36"/>
  <c r="N26" i="36" s="1"/>
  <c r="D78" i="37"/>
  <c r="J78" i="36"/>
  <c r="N78" i="36" s="1"/>
  <c r="I67" i="37"/>
  <c r="M67" i="37" s="1"/>
  <c r="C67" i="38"/>
  <c r="C95" i="37"/>
  <c r="I95" i="36"/>
  <c r="M95" i="36" s="1"/>
  <c r="C17" i="37"/>
  <c r="I17" i="36"/>
  <c r="M17" i="36" s="1"/>
  <c r="E112" i="40"/>
  <c r="K112" i="39"/>
  <c r="I13" i="37"/>
  <c r="M13" i="37" s="1"/>
  <c r="C13" i="38"/>
  <c r="K27" i="37"/>
  <c r="E27" i="38"/>
  <c r="E26" i="39"/>
  <c r="K26" i="38"/>
  <c r="D38" i="37"/>
  <c r="J38" i="36"/>
  <c r="N38" i="36" s="1"/>
  <c r="D50" i="37"/>
  <c r="J50" i="36"/>
  <c r="N50" i="36" s="1"/>
  <c r="C16" i="37"/>
  <c r="I16" i="36"/>
  <c r="M16" i="36" s="1"/>
  <c r="K115" i="38"/>
  <c r="E115" i="39"/>
  <c r="D54" i="37"/>
  <c r="J54" i="36"/>
  <c r="N54" i="36" s="1"/>
  <c r="E77" i="40"/>
  <c r="K77" i="39"/>
  <c r="D41" i="38"/>
  <c r="J41" i="37"/>
  <c r="N41" i="37" s="1"/>
  <c r="K75" i="37"/>
  <c r="E75" i="38"/>
  <c r="D18" i="37"/>
  <c r="J18" i="36"/>
  <c r="N18" i="36" s="1"/>
  <c r="C89" i="37"/>
  <c r="I89" i="36"/>
  <c r="M89" i="36" s="1"/>
  <c r="I91" i="37"/>
  <c r="M91" i="37" s="1"/>
  <c r="C91" i="38"/>
  <c r="I112" i="36"/>
  <c r="M112" i="36" s="1"/>
  <c r="C112" i="37"/>
  <c r="I102" i="36"/>
  <c r="M102" i="36" s="1"/>
  <c r="C102" i="37"/>
  <c r="C28" i="40"/>
  <c r="I28" i="39"/>
  <c r="M28" i="39" s="1"/>
  <c r="E15" i="40"/>
  <c r="K15" i="39"/>
  <c r="E83" i="40"/>
  <c r="K83" i="39"/>
  <c r="C21" i="37"/>
  <c r="I21" i="36"/>
  <c r="M21" i="36" s="1"/>
  <c r="C29" i="37"/>
  <c r="I29" i="36"/>
  <c r="M29" i="36" s="1"/>
  <c r="K35" i="37"/>
  <c r="E35" i="38"/>
  <c r="C22" i="40"/>
  <c r="I22" i="39"/>
  <c r="M22" i="39" s="1"/>
  <c r="E187" i="38"/>
  <c r="E127" i="38"/>
  <c r="D25" i="38"/>
  <c r="J25" i="37"/>
  <c r="N25" i="37" s="1"/>
  <c r="D67" i="40"/>
  <c r="J67" i="39"/>
  <c r="N67" i="39" s="1"/>
  <c r="D100" i="38"/>
  <c r="J100" i="37"/>
  <c r="N100" i="37" s="1"/>
  <c r="I14" i="39"/>
  <c r="M14" i="39" s="1"/>
  <c r="C14" i="40"/>
  <c r="C70" i="40"/>
  <c r="I70" i="39"/>
  <c r="M70" i="39" s="1"/>
  <c r="E76" i="39"/>
  <c r="K76" i="38"/>
  <c r="D30" i="37"/>
  <c r="J30" i="36"/>
  <c r="N30" i="36" s="1"/>
  <c r="D73" i="38"/>
  <c r="J73" i="37"/>
  <c r="N73" i="37" s="1"/>
  <c r="D34" i="37"/>
  <c r="J34" i="36"/>
  <c r="N34" i="36" s="1"/>
  <c r="I62" i="39"/>
  <c r="M62" i="39" s="1"/>
  <c r="C62" i="40"/>
  <c r="I9" i="38"/>
  <c r="M9" i="38" s="1"/>
  <c r="C9" i="39"/>
  <c r="E47" i="38"/>
  <c r="K47" i="37"/>
  <c r="I114" i="37"/>
  <c r="M114" i="37" s="1"/>
  <c r="C114" i="38"/>
  <c r="E151" i="38"/>
  <c r="E93" i="40"/>
  <c r="K93" i="39"/>
  <c r="E143" i="38"/>
  <c r="K101" i="37"/>
  <c r="E101" i="38"/>
  <c r="E55" i="38"/>
  <c r="K55" i="37"/>
  <c r="E106" i="40"/>
  <c r="K106" i="39"/>
  <c r="E219" i="38"/>
  <c r="I98" i="36"/>
  <c r="M98" i="36" s="1"/>
  <c r="C98" i="37"/>
  <c r="D66" i="37"/>
  <c r="J66" i="36"/>
  <c r="N66" i="36" s="1"/>
  <c r="D77" i="38"/>
  <c r="J77" i="37"/>
  <c r="N77" i="37" s="1"/>
  <c r="C44" i="40"/>
  <c r="I44" i="39"/>
  <c r="M44" i="39" s="1"/>
  <c r="E44" i="39"/>
  <c r="K44" i="38"/>
  <c r="D93" i="38"/>
  <c r="J93" i="37"/>
  <c r="N93" i="37" s="1"/>
  <c r="I47" i="38"/>
  <c r="M47" i="38" s="1"/>
  <c r="C47" i="39"/>
  <c r="D37" i="38"/>
  <c r="J37" i="37"/>
  <c r="N37" i="37" s="1"/>
  <c r="K19" i="37"/>
  <c r="E19" i="38"/>
  <c r="D74" i="37"/>
  <c r="J74" i="36"/>
  <c r="N74" i="36" s="1"/>
  <c r="E113" i="39"/>
  <c r="K113" i="38"/>
  <c r="D43" i="40"/>
  <c r="J43" i="39"/>
  <c r="N43" i="39" s="1"/>
  <c r="D62" i="37"/>
  <c r="J62" i="36"/>
  <c r="N62" i="36" s="1"/>
  <c r="D58" i="37"/>
  <c r="J58" i="36"/>
  <c r="N58" i="36" s="1"/>
  <c r="C42" i="40"/>
  <c r="I42" i="39"/>
  <c r="M42" i="39" s="1"/>
  <c r="C104" i="37"/>
  <c r="I104" i="36"/>
  <c r="M104" i="36" s="1"/>
  <c r="I46" i="39"/>
  <c r="M46" i="39" s="1"/>
  <c r="C46" i="40"/>
  <c r="I35" i="37"/>
  <c r="M35" i="37" s="1"/>
  <c r="C35" i="38"/>
  <c r="C60" i="40"/>
  <c r="I60" i="39"/>
  <c r="M60" i="39" s="1"/>
  <c r="C81" i="37"/>
  <c r="I81" i="36"/>
  <c r="M81" i="36" s="1"/>
  <c r="K9" i="38"/>
  <c r="E9" i="39"/>
  <c r="I87" i="36"/>
  <c r="M87" i="36" s="1"/>
  <c r="C87" i="37"/>
  <c r="C25" i="37"/>
  <c r="I25" i="36"/>
  <c r="M25" i="36" s="1"/>
  <c r="C100" i="37"/>
  <c r="I100" i="36"/>
  <c r="M100" i="36" s="1"/>
  <c r="I49" i="36"/>
  <c r="M49" i="36" s="1"/>
  <c r="C49" i="37"/>
  <c r="K32" i="37"/>
  <c r="E32" i="38"/>
  <c r="C108" i="37"/>
  <c r="I108" i="36"/>
  <c r="M108" i="36" s="1"/>
  <c r="C33" i="37"/>
  <c r="I33" i="36"/>
  <c r="M33" i="36" s="1"/>
  <c r="C45" i="37"/>
  <c r="I45" i="36"/>
  <c r="M45" i="36" s="1"/>
  <c r="C53" i="37"/>
  <c r="I53" i="36"/>
  <c r="M53" i="36" s="1"/>
  <c r="K63" i="37"/>
  <c r="E63" i="38"/>
  <c r="I99" i="37"/>
  <c r="M99" i="37" s="1"/>
  <c r="C99" i="38"/>
  <c r="K23" i="37"/>
  <c r="E23" i="38"/>
  <c r="E21" i="40"/>
  <c r="K21" i="39"/>
  <c r="E254" i="38"/>
  <c r="D51" i="40"/>
  <c r="J51" i="39"/>
  <c r="N51" i="39" s="1"/>
  <c r="K11" i="39"/>
  <c r="E11" i="40"/>
  <c r="E8" i="38"/>
  <c r="K8" i="37"/>
  <c r="E258" i="38"/>
  <c r="E216" i="38"/>
  <c r="E41" i="40"/>
  <c r="K41" i="39"/>
  <c r="D22" i="37"/>
  <c r="J22" i="36"/>
  <c r="N22" i="36" s="1"/>
  <c r="C76" i="40"/>
  <c r="I76" i="39"/>
  <c r="M76" i="39" s="1"/>
  <c r="D108" i="38"/>
  <c r="J108" i="37"/>
  <c r="N108" i="37" s="1"/>
  <c r="I111" i="36"/>
  <c r="M111" i="36" s="1"/>
  <c r="C111" i="37"/>
  <c r="K59" i="37"/>
  <c r="E59" i="38"/>
  <c r="E53" i="40"/>
  <c r="K53" i="39"/>
  <c r="D12" i="37"/>
  <c r="J12" i="36"/>
  <c r="N12" i="36" s="1"/>
  <c r="D75" i="40"/>
  <c r="J75" i="39"/>
  <c r="N75" i="39" s="1"/>
  <c r="D45" i="38"/>
  <c r="J45" i="37"/>
  <c r="N45" i="37" s="1"/>
  <c r="E13" i="40"/>
  <c r="K13" i="39"/>
  <c r="C110" i="37"/>
  <c r="I110" i="36"/>
  <c r="M110" i="36" s="1"/>
  <c r="E57" i="40"/>
  <c r="K57" i="39"/>
  <c r="K64" i="37"/>
  <c r="E64" i="38"/>
  <c r="I23" i="37"/>
  <c r="M23" i="37" s="1"/>
  <c r="C23" i="38"/>
  <c r="C116" i="37"/>
  <c r="I116" i="36"/>
  <c r="M116" i="36" s="1"/>
  <c r="C61" i="37"/>
  <c r="I61" i="36"/>
  <c r="M61" i="36" s="1"/>
  <c r="K58" i="38"/>
  <c r="E58" i="39"/>
  <c r="E81" i="40"/>
  <c r="K81" i="39"/>
  <c r="I83" i="37"/>
  <c r="M83" i="37" s="1"/>
  <c r="C83" i="38"/>
  <c r="C77" i="37"/>
  <c r="I77" i="36"/>
  <c r="M77" i="36" s="1"/>
  <c r="C36" i="40"/>
  <c r="I36" i="39"/>
  <c r="M36" i="39" s="1"/>
  <c r="E105" i="39"/>
  <c r="K105" i="38"/>
  <c r="D57" i="38"/>
  <c r="J57" i="37"/>
  <c r="N57" i="37" s="1"/>
  <c r="C10" i="40"/>
  <c r="I10" i="39"/>
  <c r="M10" i="39" s="1"/>
  <c r="E98" i="39"/>
  <c r="K98" i="38"/>
  <c r="D116" i="38"/>
  <c r="J116" i="37"/>
  <c r="N116" i="37" s="1"/>
  <c r="E73" i="40"/>
  <c r="K73" i="39"/>
  <c r="K20" i="38"/>
  <c r="E20" i="39"/>
  <c r="E95" i="40"/>
  <c r="K95" i="39"/>
  <c r="E31" i="38"/>
  <c r="K31" i="37"/>
  <c r="C20" i="40"/>
  <c r="I20" i="39"/>
  <c r="M20" i="39" s="1"/>
  <c r="E116" i="40"/>
  <c r="K116" i="39"/>
  <c r="E97" i="40"/>
  <c r="K97" i="39"/>
  <c r="I27" i="37"/>
  <c r="M27" i="37" s="1"/>
  <c r="C27" i="38"/>
  <c r="I79" i="38"/>
  <c r="M79" i="38" s="1"/>
  <c r="C79" i="39"/>
  <c r="J47" i="38"/>
  <c r="N47" i="38" s="1"/>
  <c r="D47" i="39"/>
  <c r="E191" i="38"/>
  <c r="E163" i="38"/>
  <c r="E162" i="38"/>
  <c r="E171" i="38"/>
  <c r="E198" i="38"/>
  <c r="E140" i="38"/>
  <c r="E150" i="38"/>
  <c r="I94" i="36"/>
  <c r="M94" i="36" s="1"/>
  <c r="C94" i="37"/>
  <c r="E164" i="38"/>
  <c r="E253" i="38"/>
  <c r="E158" i="38"/>
  <c r="E205" i="38"/>
  <c r="E230" i="38"/>
  <c r="J64" i="37"/>
  <c r="N64" i="37" s="1"/>
  <c r="D64" i="38"/>
  <c r="I80" i="38"/>
  <c r="M80" i="38" s="1"/>
  <c r="C80" i="39"/>
  <c r="K70" i="37"/>
  <c r="E70" i="38"/>
  <c r="J20" i="37"/>
  <c r="N20" i="37" s="1"/>
  <c r="D20" i="38"/>
  <c r="J63" i="38"/>
  <c r="N63" i="38" s="1"/>
  <c r="D63" i="39"/>
  <c r="J117" i="37"/>
  <c r="N117" i="37" s="1"/>
  <c r="D117" i="38"/>
  <c r="J88" i="37"/>
  <c r="N88" i="37" s="1"/>
  <c r="D88" i="38"/>
  <c r="I40" i="38"/>
  <c r="M40" i="38" s="1"/>
  <c r="C40" i="39"/>
  <c r="I12" i="38"/>
  <c r="M12" i="38" s="1"/>
  <c r="C12" i="39"/>
  <c r="E264" i="38"/>
  <c r="E169" i="38"/>
  <c r="E240" i="38"/>
  <c r="E282" i="38"/>
  <c r="E149" i="38"/>
  <c r="E276" i="38"/>
  <c r="E233" i="38"/>
  <c r="C34" i="39" l="1"/>
  <c r="I34" i="39" s="1"/>
  <c r="M34" i="39" s="1"/>
  <c r="E90" i="39"/>
  <c r="K90" i="39" s="1"/>
  <c r="E290" i="42"/>
  <c r="K45" i="39"/>
  <c r="K87" i="39"/>
  <c r="D79" i="39"/>
  <c r="J79" i="39" s="1"/>
  <c r="N79" i="39" s="1"/>
  <c r="K87" i="38"/>
  <c r="K92" i="38"/>
  <c r="I26" i="39"/>
  <c r="M26" i="39" s="1"/>
  <c r="K100" i="39"/>
  <c r="K18" i="38"/>
  <c r="E16" i="40"/>
  <c r="E16" i="41" s="1"/>
  <c r="C34" i="40"/>
  <c r="I34" i="40" s="1"/>
  <c r="M34" i="40" s="1"/>
  <c r="I18" i="38"/>
  <c r="M18" i="38" s="1"/>
  <c r="C18" i="39"/>
  <c r="C66" i="39"/>
  <c r="I66" i="38"/>
  <c r="M66" i="38" s="1"/>
  <c r="C74" i="39"/>
  <c r="I74" i="38"/>
  <c r="M74" i="38" s="1"/>
  <c r="C58" i="39"/>
  <c r="I58" i="38"/>
  <c r="M58" i="38" s="1"/>
  <c r="E158" i="39"/>
  <c r="E164" i="39"/>
  <c r="E162" i="39"/>
  <c r="E116" i="41"/>
  <c r="K116" i="40"/>
  <c r="K31" i="38"/>
  <c r="E31" i="39"/>
  <c r="J116" i="38"/>
  <c r="N116" i="38" s="1"/>
  <c r="D116" i="39"/>
  <c r="J57" i="38"/>
  <c r="N57" i="38" s="1"/>
  <c r="D57" i="39"/>
  <c r="I26" i="40"/>
  <c r="M26" i="40" s="1"/>
  <c r="C26" i="41"/>
  <c r="K57" i="40"/>
  <c r="E57" i="41"/>
  <c r="J75" i="40"/>
  <c r="N75" i="40" s="1"/>
  <c r="D75" i="41"/>
  <c r="K53" i="40"/>
  <c r="E53" i="41"/>
  <c r="J108" i="38"/>
  <c r="N108" i="38" s="1"/>
  <c r="D108" i="39"/>
  <c r="K8" i="38"/>
  <c r="E8" i="39"/>
  <c r="E254" i="39"/>
  <c r="I33" i="37"/>
  <c r="M33" i="37" s="1"/>
  <c r="C33" i="38"/>
  <c r="I81" i="37"/>
  <c r="M81" i="37" s="1"/>
  <c r="C81" i="38"/>
  <c r="I104" i="37"/>
  <c r="M104" i="37" s="1"/>
  <c r="C104" i="38"/>
  <c r="J43" i="40"/>
  <c r="N43" i="40" s="1"/>
  <c r="D43" i="41"/>
  <c r="E44" i="40"/>
  <c r="K44" i="39"/>
  <c r="J77" i="38"/>
  <c r="N77" i="38" s="1"/>
  <c r="D77" i="39"/>
  <c r="E106" i="41"/>
  <c r="K106" i="40"/>
  <c r="K55" i="38"/>
  <c r="E55" i="39"/>
  <c r="E151" i="39"/>
  <c r="K47" i="38"/>
  <c r="E47" i="39"/>
  <c r="J34" i="37"/>
  <c r="N34" i="37" s="1"/>
  <c r="D34" i="38"/>
  <c r="E76" i="40"/>
  <c r="K76" i="39"/>
  <c r="J100" i="38"/>
  <c r="N100" i="38" s="1"/>
  <c r="D100" i="39"/>
  <c r="E187" i="39"/>
  <c r="K83" i="40"/>
  <c r="E83" i="41"/>
  <c r="J41" i="38"/>
  <c r="N41" i="38" s="1"/>
  <c r="D41" i="39"/>
  <c r="E26" i="40"/>
  <c r="K26" i="39"/>
  <c r="I17" i="37"/>
  <c r="M17" i="37" s="1"/>
  <c r="C17" i="38"/>
  <c r="E42" i="40"/>
  <c r="K42" i="39"/>
  <c r="J29" i="38"/>
  <c r="N29" i="38" s="1"/>
  <c r="D29" i="39"/>
  <c r="E275" i="39"/>
  <c r="C15" i="40"/>
  <c r="I15" i="39"/>
  <c r="M15" i="39" s="1"/>
  <c r="K85" i="40"/>
  <c r="E85" i="41"/>
  <c r="E114" i="41"/>
  <c r="K114" i="40"/>
  <c r="I65" i="37"/>
  <c r="M65" i="37" s="1"/>
  <c r="C65" i="38"/>
  <c r="J46" i="37"/>
  <c r="N46" i="37" s="1"/>
  <c r="D46" i="38"/>
  <c r="J15" i="38"/>
  <c r="N15" i="38" s="1"/>
  <c r="D15" i="39"/>
  <c r="J10" i="37"/>
  <c r="N10" i="37" s="1"/>
  <c r="D10" i="38"/>
  <c r="I54" i="40"/>
  <c r="M54" i="40" s="1"/>
  <c r="C54" i="41"/>
  <c r="E211" i="39"/>
  <c r="E283" i="39"/>
  <c r="E136" i="39"/>
  <c r="E122" i="39"/>
  <c r="E119" i="39"/>
  <c r="E131" i="39"/>
  <c r="I92" i="37"/>
  <c r="M92" i="37" s="1"/>
  <c r="C92" i="38"/>
  <c r="E269" i="39"/>
  <c r="E120" i="39"/>
  <c r="D40" i="39"/>
  <c r="J40" i="38"/>
  <c r="N40" i="38" s="1"/>
  <c r="I64" i="39"/>
  <c r="M64" i="39" s="1"/>
  <c r="C64" i="40"/>
  <c r="E153" i="39"/>
  <c r="I19" i="38"/>
  <c r="M19" i="38" s="1"/>
  <c r="C19" i="39"/>
  <c r="E84" i="40"/>
  <c r="K84" i="39"/>
  <c r="E288" i="39"/>
  <c r="E121" i="39"/>
  <c r="E30" i="39"/>
  <c r="K30" i="38"/>
  <c r="I71" i="38"/>
  <c r="M71" i="38" s="1"/>
  <c r="C71" i="39"/>
  <c r="E46" i="39"/>
  <c r="K46" i="38"/>
  <c r="E233" i="39"/>
  <c r="E149" i="39"/>
  <c r="D63" i="40"/>
  <c r="J63" i="39"/>
  <c r="N63" i="39" s="1"/>
  <c r="C94" i="38"/>
  <c r="I94" i="37"/>
  <c r="M94" i="37" s="1"/>
  <c r="C79" i="40"/>
  <c r="I79" i="39"/>
  <c r="M79" i="39" s="1"/>
  <c r="K23" i="38"/>
  <c r="E23" i="39"/>
  <c r="I46" i="40"/>
  <c r="M46" i="40" s="1"/>
  <c r="C46" i="41"/>
  <c r="K16" i="40"/>
  <c r="E101" i="39"/>
  <c r="K101" i="38"/>
  <c r="I62" i="40"/>
  <c r="M62" i="40" s="1"/>
  <c r="C62" i="41"/>
  <c r="I102" i="37"/>
  <c r="M102" i="37" s="1"/>
  <c r="C102" i="38"/>
  <c r="I91" i="38"/>
  <c r="M91" i="38" s="1"/>
  <c r="C91" i="39"/>
  <c r="D104" i="38"/>
  <c r="J104" i="37"/>
  <c r="N104" i="37" s="1"/>
  <c r="E195" i="39"/>
  <c r="D101" i="39"/>
  <c r="J101" i="38"/>
  <c r="N101" i="38" s="1"/>
  <c r="I84" i="37"/>
  <c r="M84" i="37" s="1"/>
  <c r="C84" i="38"/>
  <c r="E174" i="39"/>
  <c r="C63" i="40"/>
  <c r="I63" i="39"/>
  <c r="M63" i="39" s="1"/>
  <c r="I30" i="40"/>
  <c r="M30" i="40" s="1"/>
  <c r="C30" i="41"/>
  <c r="C43" i="39"/>
  <c r="I43" i="38"/>
  <c r="M43" i="38" s="1"/>
  <c r="D68" i="39"/>
  <c r="J68" i="38"/>
  <c r="N68" i="38" s="1"/>
  <c r="E117" i="39"/>
  <c r="K117" i="38"/>
  <c r="E94" i="39"/>
  <c r="K94" i="38"/>
  <c r="C72" i="40"/>
  <c r="I72" i="39"/>
  <c r="M72" i="39" s="1"/>
  <c r="E256" i="39"/>
  <c r="E249" i="39"/>
  <c r="E40" i="39"/>
  <c r="K40" i="38"/>
  <c r="E241" i="39"/>
  <c r="C24" i="40"/>
  <c r="I24" i="39"/>
  <c r="M24" i="39" s="1"/>
  <c r="D92" i="39"/>
  <c r="J92" i="38"/>
  <c r="N92" i="38" s="1"/>
  <c r="D44" i="39"/>
  <c r="J44" i="38"/>
  <c r="N44" i="38" s="1"/>
  <c r="E109" i="39"/>
  <c r="K109" i="38"/>
  <c r="E142" i="39"/>
  <c r="E204" i="39"/>
  <c r="E160" i="39"/>
  <c r="E107" i="40"/>
  <c r="K107" i="39"/>
  <c r="E239" i="39"/>
  <c r="K17" i="40"/>
  <c r="E17" i="41"/>
  <c r="I73" i="37"/>
  <c r="M73" i="37" s="1"/>
  <c r="C73" i="38"/>
  <c r="E274" i="39"/>
  <c r="E74" i="40"/>
  <c r="K74" i="39"/>
  <c r="E126" i="39"/>
  <c r="K61" i="40"/>
  <c r="E61" i="41"/>
  <c r="I97" i="37"/>
  <c r="M97" i="37" s="1"/>
  <c r="C97" i="38"/>
  <c r="J21" i="38"/>
  <c r="N21" i="38" s="1"/>
  <c r="D21" i="39"/>
  <c r="E110" i="41"/>
  <c r="K110" i="40"/>
  <c r="E200" i="39"/>
  <c r="E201" i="39"/>
  <c r="E190" i="39"/>
  <c r="E192" i="39"/>
  <c r="E215" i="39"/>
  <c r="E236" i="39"/>
  <c r="E139" i="39"/>
  <c r="E230" i="39"/>
  <c r="E253" i="39"/>
  <c r="E140" i="39"/>
  <c r="E171" i="39"/>
  <c r="E163" i="39"/>
  <c r="E97" i="41"/>
  <c r="K97" i="40"/>
  <c r="I20" i="40"/>
  <c r="M20" i="40" s="1"/>
  <c r="C20" i="41"/>
  <c r="K95" i="40"/>
  <c r="E95" i="41"/>
  <c r="K73" i="40"/>
  <c r="E73" i="41"/>
  <c r="I10" i="40"/>
  <c r="M10" i="40" s="1"/>
  <c r="C10" i="41"/>
  <c r="E105" i="40"/>
  <c r="K105" i="39"/>
  <c r="I77" i="37"/>
  <c r="M77" i="37" s="1"/>
  <c r="C77" i="38"/>
  <c r="I116" i="37"/>
  <c r="M116" i="37" s="1"/>
  <c r="C116" i="38"/>
  <c r="I110" i="37"/>
  <c r="M110" i="37" s="1"/>
  <c r="C110" i="38"/>
  <c r="J45" i="38"/>
  <c r="N45" i="38" s="1"/>
  <c r="D45" i="39"/>
  <c r="J12" i="37"/>
  <c r="N12" i="37" s="1"/>
  <c r="D12" i="38"/>
  <c r="E18" i="40"/>
  <c r="K18" i="39"/>
  <c r="I76" i="40"/>
  <c r="M76" i="40" s="1"/>
  <c r="C76" i="41"/>
  <c r="K41" i="40"/>
  <c r="E41" i="41"/>
  <c r="E258" i="39"/>
  <c r="J51" i="40"/>
  <c r="N51" i="40" s="1"/>
  <c r="D51" i="41"/>
  <c r="I45" i="37"/>
  <c r="M45" i="37" s="1"/>
  <c r="C45" i="38"/>
  <c r="I108" i="37"/>
  <c r="M108" i="37" s="1"/>
  <c r="C108" i="38"/>
  <c r="I25" i="37"/>
  <c r="M25" i="37" s="1"/>
  <c r="C25" i="38"/>
  <c r="I60" i="40"/>
  <c r="M60" i="40" s="1"/>
  <c r="C60" i="41"/>
  <c r="I42" i="40"/>
  <c r="M42" i="40" s="1"/>
  <c r="C42" i="41"/>
  <c r="J62" i="37"/>
  <c r="N62" i="37" s="1"/>
  <c r="D62" i="38"/>
  <c r="J74" i="37"/>
  <c r="N74" i="37" s="1"/>
  <c r="D74" i="38"/>
  <c r="J37" i="38"/>
  <c r="N37" i="38" s="1"/>
  <c r="D37" i="39"/>
  <c r="J93" i="38"/>
  <c r="N93" i="38" s="1"/>
  <c r="D93" i="39"/>
  <c r="I44" i="40"/>
  <c r="M44" i="40" s="1"/>
  <c r="C44" i="41"/>
  <c r="J66" i="37"/>
  <c r="N66" i="37" s="1"/>
  <c r="D66" i="38"/>
  <c r="E219" i="39"/>
  <c r="K93" i="40"/>
  <c r="E93" i="41"/>
  <c r="J73" i="38"/>
  <c r="N73" i="38" s="1"/>
  <c r="D73" i="39"/>
  <c r="I70" i="40"/>
  <c r="M70" i="40" s="1"/>
  <c r="C70" i="41"/>
  <c r="J67" i="40"/>
  <c r="N67" i="40" s="1"/>
  <c r="D67" i="41"/>
  <c r="E127" i="39"/>
  <c r="I21" i="37"/>
  <c r="M21" i="37" s="1"/>
  <c r="C21" i="38"/>
  <c r="K15" i="40"/>
  <c r="E15" i="41"/>
  <c r="J18" i="37"/>
  <c r="N18" i="37" s="1"/>
  <c r="D18" i="38"/>
  <c r="E100" i="41"/>
  <c r="K100" i="40"/>
  <c r="K77" i="40"/>
  <c r="E77" i="41"/>
  <c r="J50" i="37"/>
  <c r="N50" i="37" s="1"/>
  <c r="D50" i="38"/>
  <c r="J38" i="37"/>
  <c r="N38" i="37" s="1"/>
  <c r="D38" i="38"/>
  <c r="E112" i="41"/>
  <c r="K112" i="40"/>
  <c r="I95" i="37"/>
  <c r="M95" i="37" s="1"/>
  <c r="C95" i="38"/>
  <c r="J78" i="37"/>
  <c r="N78" i="37" s="1"/>
  <c r="D78" i="38"/>
  <c r="E108" i="41"/>
  <c r="K108" i="40"/>
  <c r="E188" i="39"/>
  <c r="I50" i="40"/>
  <c r="M50" i="40" s="1"/>
  <c r="C50" i="41"/>
  <c r="E218" i="39"/>
  <c r="E144" i="39"/>
  <c r="E118" i="39"/>
  <c r="E170" i="39"/>
  <c r="E132" i="39"/>
  <c r="E135" i="39"/>
  <c r="E250" i="39"/>
  <c r="E155" i="39"/>
  <c r="E148" i="39"/>
  <c r="E231" i="39"/>
  <c r="E267" i="39"/>
  <c r="K25" i="40"/>
  <c r="E25" i="41"/>
  <c r="E104" i="41"/>
  <c r="K104" i="40"/>
  <c r="K49" i="40"/>
  <c r="E49" i="41"/>
  <c r="I41" i="37"/>
  <c r="M41" i="37" s="1"/>
  <c r="C41" i="38"/>
  <c r="K89" i="40"/>
  <c r="E89" i="41"/>
  <c r="J27" i="40"/>
  <c r="N27" i="40" s="1"/>
  <c r="D27" i="41"/>
  <c r="J61" i="38"/>
  <c r="N61" i="38" s="1"/>
  <c r="D61" i="39"/>
  <c r="E82" i="40"/>
  <c r="K82" i="39"/>
  <c r="E259" i="39"/>
  <c r="E196" i="39"/>
  <c r="E28" i="40"/>
  <c r="K28" i="39"/>
  <c r="E266" i="39"/>
  <c r="J14" i="37"/>
  <c r="N14" i="37" s="1"/>
  <c r="D14" i="38"/>
  <c r="E60" i="40"/>
  <c r="K60" i="39"/>
  <c r="E246" i="39"/>
  <c r="E265" i="39"/>
  <c r="E223" i="39"/>
  <c r="E279" i="39"/>
  <c r="E125" i="39"/>
  <c r="E197" i="39"/>
  <c r="E277" i="39"/>
  <c r="E130" i="39"/>
  <c r="E289" i="39"/>
  <c r="E227" i="39"/>
  <c r="E232" i="39"/>
  <c r="E261" i="39"/>
  <c r="I107" i="37"/>
  <c r="M107" i="37" s="1"/>
  <c r="C107" i="38"/>
  <c r="E207" i="39"/>
  <c r="E260" i="39"/>
  <c r="D13" i="38"/>
  <c r="J13" i="37"/>
  <c r="N13" i="37" s="1"/>
  <c r="C113" i="38"/>
  <c r="I113" i="37"/>
  <c r="M113" i="37" s="1"/>
  <c r="E194" i="39"/>
  <c r="E178" i="39"/>
  <c r="E214" i="39"/>
  <c r="D55" i="40"/>
  <c r="J55" i="39"/>
  <c r="N55" i="39" s="1"/>
  <c r="D16" i="40"/>
  <c r="J16" i="39"/>
  <c r="N16" i="39" s="1"/>
  <c r="E22" i="39"/>
  <c r="K22" i="38"/>
  <c r="D110" i="40"/>
  <c r="J110" i="39"/>
  <c r="N110" i="39" s="1"/>
  <c r="J8" i="38"/>
  <c r="N8" i="38" s="1"/>
  <c r="D8" i="39"/>
  <c r="E199" i="39"/>
  <c r="C105" i="38"/>
  <c r="I105" i="37"/>
  <c r="M105" i="37" s="1"/>
  <c r="E229" i="39"/>
  <c r="E252" i="39"/>
  <c r="E280" i="39"/>
  <c r="D107" i="39"/>
  <c r="J107" i="38"/>
  <c r="N107" i="38" s="1"/>
  <c r="I38" i="40"/>
  <c r="M38" i="40" s="1"/>
  <c r="C38" i="41"/>
  <c r="C31" i="40"/>
  <c r="I31" i="39"/>
  <c r="M31" i="39" s="1"/>
  <c r="E88" i="39"/>
  <c r="K88" i="38"/>
  <c r="K51" i="38"/>
  <c r="E51" i="39"/>
  <c r="C96" i="38"/>
  <c r="I96" i="37"/>
  <c r="M96" i="37" s="1"/>
  <c r="K39" i="38"/>
  <c r="E39" i="39"/>
  <c r="K43" i="38"/>
  <c r="E43" i="39"/>
  <c r="I75" i="38"/>
  <c r="M75" i="38" s="1"/>
  <c r="C75" i="39"/>
  <c r="E62" i="39"/>
  <c r="K62" i="38"/>
  <c r="E111" i="39"/>
  <c r="K111" i="38"/>
  <c r="E54" i="39"/>
  <c r="K54" i="38"/>
  <c r="D24" i="39"/>
  <c r="J24" i="38"/>
  <c r="N24" i="38" s="1"/>
  <c r="E244" i="39"/>
  <c r="E248" i="39"/>
  <c r="D52" i="39"/>
  <c r="J52" i="38"/>
  <c r="N52" i="38" s="1"/>
  <c r="D49" i="40"/>
  <c r="J49" i="39"/>
  <c r="N49" i="39" s="1"/>
  <c r="K12" i="38"/>
  <c r="E12" i="39"/>
  <c r="C11" i="39"/>
  <c r="I11" i="38"/>
  <c r="M11" i="38" s="1"/>
  <c r="D91" i="38"/>
  <c r="J91" i="37"/>
  <c r="N91" i="37" s="1"/>
  <c r="E154" i="39"/>
  <c r="D90" i="39"/>
  <c r="J90" i="38"/>
  <c r="N90" i="38" s="1"/>
  <c r="E56" i="39"/>
  <c r="K56" i="38"/>
  <c r="E96" i="39"/>
  <c r="K96" i="38"/>
  <c r="C56" i="40"/>
  <c r="I56" i="39"/>
  <c r="M56" i="39" s="1"/>
  <c r="I101" i="37"/>
  <c r="M101" i="37" s="1"/>
  <c r="C101" i="38"/>
  <c r="I115" i="37"/>
  <c r="M115" i="37" s="1"/>
  <c r="C115" i="38"/>
  <c r="E282" i="39"/>
  <c r="E205" i="39"/>
  <c r="E150" i="39"/>
  <c r="E191" i="39"/>
  <c r="E98" i="40"/>
  <c r="K98" i="39"/>
  <c r="I36" i="40"/>
  <c r="M36" i="40" s="1"/>
  <c r="C36" i="41"/>
  <c r="K81" i="40"/>
  <c r="E81" i="41"/>
  <c r="I61" i="37"/>
  <c r="M61" i="37" s="1"/>
  <c r="C61" i="38"/>
  <c r="K13" i="40"/>
  <c r="E13" i="41"/>
  <c r="K45" i="40"/>
  <c r="E45" i="41"/>
  <c r="J22" i="37"/>
  <c r="N22" i="37" s="1"/>
  <c r="D22" i="38"/>
  <c r="E216" i="39"/>
  <c r="K21" i="40"/>
  <c r="E21" i="41"/>
  <c r="I53" i="37"/>
  <c r="M53" i="37" s="1"/>
  <c r="C53" i="38"/>
  <c r="I100" i="37"/>
  <c r="M100" i="37" s="1"/>
  <c r="C100" i="38"/>
  <c r="J58" i="37"/>
  <c r="N58" i="37" s="1"/>
  <c r="D58" i="38"/>
  <c r="E113" i="40"/>
  <c r="K113" i="39"/>
  <c r="E143" i="39"/>
  <c r="J30" i="37"/>
  <c r="N30" i="37" s="1"/>
  <c r="D30" i="38"/>
  <c r="J25" i="38"/>
  <c r="N25" i="38" s="1"/>
  <c r="D25" i="39"/>
  <c r="I22" i="40"/>
  <c r="M22" i="40" s="1"/>
  <c r="C22" i="41"/>
  <c r="I29" i="37"/>
  <c r="M29" i="37" s="1"/>
  <c r="C29" i="38"/>
  <c r="I28" i="40"/>
  <c r="M28" i="40" s="1"/>
  <c r="C28" i="41"/>
  <c r="I89" i="37"/>
  <c r="M89" i="37" s="1"/>
  <c r="C89" i="38"/>
  <c r="J54" i="37"/>
  <c r="N54" i="37" s="1"/>
  <c r="D54" i="38"/>
  <c r="I16" i="37"/>
  <c r="M16" i="37" s="1"/>
  <c r="C16" i="38"/>
  <c r="J26" i="37"/>
  <c r="N26" i="37" s="1"/>
  <c r="D26" i="38"/>
  <c r="J70" i="37"/>
  <c r="N70" i="37" s="1"/>
  <c r="D70" i="38"/>
  <c r="E271" i="39"/>
  <c r="E159" i="39"/>
  <c r="E184" i="39"/>
  <c r="I37" i="37"/>
  <c r="M37" i="37" s="1"/>
  <c r="C37" i="38"/>
  <c r="E242" i="39"/>
  <c r="E224" i="39"/>
  <c r="E186" i="39"/>
  <c r="E287" i="39"/>
  <c r="E281" i="39"/>
  <c r="E182" i="39"/>
  <c r="E172" i="39"/>
  <c r="E141" i="39"/>
  <c r="C86" i="38"/>
  <c r="I86" i="37"/>
  <c r="M86" i="37" s="1"/>
  <c r="E189" i="39"/>
  <c r="E157" i="39"/>
  <c r="D87" i="40"/>
  <c r="J87" i="39"/>
  <c r="N87" i="39" s="1"/>
  <c r="E72" i="39"/>
  <c r="K72" i="38"/>
  <c r="D111" i="39"/>
  <c r="J111" i="38"/>
  <c r="N111" i="38" s="1"/>
  <c r="D114" i="38"/>
  <c r="J114" i="37"/>
  <c r="N114" i="37" s="1"/>
  <c r="E103" i="39"/>
  <c r="K103" i="38"/>
  <c r="C90" i="38"/>
  <c r="I90" i="37"/>
  <c r="M90" i="37" s="1"/>
  <c r="K79" i="38"/>
  <c r="E79" i="39"/>
  <c r="C103" i="38"/>
  <c r="I103" i="37"/>
  <c r="M103" i="37" s="1"/>
  <c r="D106" i="38"/>
  <c r="J106" i="37"/>
  <c r="N106" i="37" s="1"/>
  <c r="E177" i="39"/>
  <c r="D23" i="40"/>
  <c r="J23" i="39"/>
  <c r="N23" i="39" s="1"/>
  <c r="E86" i="39"/>
  <c r="K86" i="38"/>
  <c r="D31" i="40"/>
  <c r="J31" i="39"/>
  <c r="N31" i="39" s="1"/>
  <c r="D80" i="39"/>
  <c r="J80" i="38"/>
  <c r="N80" i="38" s="1"/>
  <c r="C82" i="38"/>
  <c r="I82" i="37"/>
  <c r="M82" i="37" s="1"/>
  <c r="E257" i="39"/>
  <c r="D39" i="40"/>
  <c r="J39" i="39"/>
  <c r="N39" i="39" s="1"/>
  <c r="I48" i="39"/>
  <c r="M48" i="39" s="1"/>
  <c r="C48" i="40"/>
  <c r="E238" i="39"/>
  <c r="E181" i="39"/>
  <c r="E264" i="39"/>
  <c r="C40" i="40"/>
  <c r="I40" i="39"/>
  <c r="M40" i="39" s="1"/>
  <c r="D117" i="39"/>
  <c r="J117" i="38"/>
  <c r="N117" i="38" s="1"/>
  <c r="E70" i="39"/>
  <c r="K70" i="38"/>
  <c r="D64" i="39"/>
  <c r="J64" i="38"/>
  <c r="N64" i="38" s="1"/>
  <c r="I83" i="38"/>
  <c r="M83" i="38" s="1"/>
  <c r="C83" i="39"/>
  <c r="E58" i="40"/>
  <c r="K58" i="39"/>
  <c r="E64" i="39"/>
  <c r="K64" i="38"/>
  <c r="K59" i="38"/>
  <c r="E59" i="39"/>
  <c r="K63" i="38"/>
  <c r="E63" i="39"/>
  <c r="I49" i="37"/>
  <c r="M49" i="37" s="1"/>
  <c r="C49" i="38"/>
  <c r="K9" i="39"/>
  <c r="E9" i="40"/>
  <c r="I114" i="38"/>
  <c r="M114" i="38" s="1"/>
  <c r="C114" i="39"/>
  <c r="I14" i="40"/>
  <c r="M14" i="40" s="1"/>
  <c r="C14" i="41"/>
  <c r="K35" i="38"/>
  <c r="E35" i="39"/>
  <c r="E115" i="40"/>
  <c r="K115" i="39"/>
  <c r="K27" i="38"/>
  <c r="E27" i="39"/>
  <c r="E38" i="39"/>
  <c r="K38" i="38"/>
  <c r="D89" i="38"/>
  <c r="J89" i="37"/>
  <c r="N89" i="37" s="1"/>
  <c r="I109" i="37"/>
  <c r="M109" i="37" s="1"/>
  <c r="C109" i="38"/>
  <c r="D56" i="39"/>
  <c r="J56" i="38"/>
  <c r="N56" i="38" s="1"/>
  <c r="D36" i="39"/>
  <c r="J36" i="38"/>
  <c r="N36" i="38" s="1"/>
  <c r="D83" i="38"/>
  <c r="J83" i="37"/>
  <c r="N83" i="37" s="1"/>
  <c r="I55" i="38"/>
  <c r="M55" i="38" s="1"/>
  <c r="C55" i="39"/>
  <c r="K67" i="38"/>
  <c r="E67" i="39"/>
  <c r="K10" i="38"/>
  <c r="E10" i="39"/>
  <c r="E161" i="39"/>
  <c r="E268" i="39"/>
  <c r="D113" i="39"/>
  <c r="J113" i="38"/>
  <c r="N113" i="38" s="1"/>
  <c r="D72" i="39"/>
  <c r="J72" i="38"/>
  <c r="N72" i="38" s="1"/>
  <c r="E173" i="39"/>
  <c r="D98" i="39"/>
  <c r="J98" i="38"/>
  <c r="N98" i="38" s="1"/>
  <c r="I32" i="39"/>
  <c r="M32" i="39" s="1"/>
  <c r="C32" i="40"/>
  <c r="E129" i="39"/>
  <c r="E165" i="39"/>
  <c r="E185" i="39"/>
  <c r="E221" i="39"/>
  <c r="D82" i="39"/>
  <c r="J82" i="38"/>
  <c r="N82" i="38" s="1"/>
  <c r="D102" i="40"/>
  <c r="J102" i="39"/>
  <c r="N102" i="39" s="1"/>
  <c r="I39" i="38"/>
  <c r="M39" i="38" s="1"/>
  <c r="C39" i="39"/>
  <c r="D84" i="39"/>
  <c r="J84" i="38"/>
  <c r="N84" i="38" s="1"/>
  <c r="C117" i="38"/>
  <c r="I117" i="37"/>
  <c r="M117" i="37" s="1"/>
  <c r="E137" i="39"/>
  <c r="E180" i="39"/>
  <c r="E176" i="39"/>
  <c r="E203" i="39"/>
  <c r="E147" i="39"/>
  <c r="E286" i="39"/>
  <c r="E50" i="40"/>
  <c r="K50" i="39"/>
  <c r="K65" i="40"/>
  <c r="E65" i="41"/>
  <c r="E99" i="41"/>
  <c r="K99" i="40"/>
  <c r="J53" i="38"/>
  <c r="N53" i="38" s="1"/>
  <c r="D53" i="39"/>
  <c r="I85" i="37"/>
  <c r="M85" i="37" s="1"/>
  <c r="C85" i="38"/>
  <c r="E102" i="41"/>
  <c r="K102" i="40"/>
  <c r="E66" i="40"/>
  <c r="K66" i="39"/>
  <c r="J35" i="40"/>
  <c r="N35" i="40" s="1"/>
  <c r="D35" i="41"/>
  <c r="I93" i="37"/>
  <c r="M93" i="37" s="1"/>
  <c r="C93" i="38"/>
  <c r="J42" i="37"/>
  <c r="N42" i="37" s="1"/>
  <c r="D42" i="38"/>
  <c r="E175" i="39"/>
  <c r="E292" i="39"/>
  <c r="E183" i="39"/>
  <c r="E167" i="39"/>
  <c r="E240" i="39"/>
  <c r="E276" i="39"/>
  <c r="E169" i="39"/>
  <c r="C12" i="40"/>
  <c r="I12" i="39"/>
  <c r="M12" i="39" s="1"/>
  <c r="D88" i="39"/>
  <c r="J88" i="38"/>
  <c r="N88" i="38" s="1"/>
  <c r="D20" i="39"/>
  <c r="J20" i="38"/>
  <c r="N20" i="38" s="1"/>
  <c r="I80" i="39"/>
  <c r="M80" i="39" s="1"/>
  <c r="C80" i="40"/>
  <c r="E198" i="39"/>
  <c r="D47" i="40"/>
  <c r="J47" i="39"/>
  <c r="N47" i="39" s="1"/>
  <c r="C27" i="39"/>
  <c r="I27" i="38"/>
  <c r="M27" i="38" s="1"/>
  <c r="E20" i="40"/>
  <c r="K20" i="39"/>
  <c r="I23" i="38"/>
  <c r="M23" i="38" s="1"/>
  <c r="C23" i="39"/>
  <c r="C111" i="38"/>
  <c r="I111" i="37"/>
  <c r="M111" i="37" s="1"/>
  <c r="K11" i="40"/>
  <c r="E11" i="41"/>
  <c r="I99" i="38"/>
  <c r="M99" i="38" s="1"/>
  <c r="C99" i="39"/>
  <c r="E32" i="39"/>
  <c r="K32" i="38"/>
  <c r="I87" i="37"/>
  <c r="M87" i="37" s="1"/>
  <c r="C87" i="38"/>
  <c r="C35" i="39"/>
  <c r="I35" i="38"/>
  <c r="M35" i="38" s="1"/>
  <c r="K19" i="38"/>
  <c r="E19" i="39"/>
  <c r="C47" i="40"/>
  <c r="I47" i="39"/>
  <c r="M47" i="39" s="1"/>
  <c r="I98" i="37"/>
  <c r="M98" i="37" s="1"/>
  <c r="C98" i="38"/>
  <c r="C9" i="40"/>
  <c r="I9" i="39"/>
  <c r="M9" i="39" s="1"/>
  <c r="I112" i="37"/>
  <c r="M112" i="37" s="1"/>
  <c r="C112" i="38"/>
  <c r="K75" i="38"/>
  <c r="E75" i="39"/>
  <c r="I13" i="38"/>
  <c r="M13" i="38" s="1"/>
  <c r="C13" i="39"/>
  <c r="C67" i="39"/>
  <c r="I67" i="38"/>
  <c r="M67" i="38" s="1"/>
  <c r="D95" i="40"/>
  <c r="J95" i="39"/>
  <c r="N95" i="39" s="1"/>
  <c r="E210" i="39"/>
  <c r="E273" i="39"/>
  <c r="D81" i="38"/>
  <c r="J81" i="37"/>
  <c r="N81" i="37" s="1"/>
  <c r="D28" i="39"/>
  <c r="J28" i="38"/>
  <c r="N28" i="38" s="1"/>
  <c r="E133" i="39"/>
  <c r="E272" i="39"/>
  <c r="E145" i="39"/>
  <c r="D76" i="39"/>
  <c r="J76" i="38"/>
  <c r="N76" i="38" s="1"/>
  <c r="E134" i="39"/>
  <c r="D99" i="38"/>
  <c r="J99" i="37"/>
  <c r="N99" i="37" s="1"/>
  <c r="C59" i="39"/>
  <c r="I59" i="38"/>
  <c r="M59" i="38" s="1"/>
  <c r="I78" i="40"/>
  <c r="M78" i="40" s="1"/>
  <c r="C78" i="41"/>
  <c r="I106" i="38"/>
  <c r="M106" i="38" s="1"/>
  <c r="C106" i="39"/>
  <c r="E78" i="39"/>
  <c r="K78" i="38"/>
  <c r="C88" i="38"/>
  <c r="I88" i="37"/>
  <c r="M88" i="37" s="1"/>
  <c r="E68" i="40"/>
  <c r="K68" i="39"/>
  <c r="D71" i="40"/>
  <c r="J71" i="39"/>
  <c r="N71" i="39" s="1"/>
  <c r="D109" i="39"/>
  <c r="J109" i="38"/>
  <c r="N109" i="38" s="1"/>
  <c r="K14" i="38"/>
  <c r="E14" i="39"/>
  <c r="D86" i="39"/>
  <c r="J86" i="38"/>
  <c r="N86" i="38" s="1"/>
  <c r="D33" i="40"/>
  <c r="J33" i="39"/>
  <c r="N33" i="39" s="1"/>
  <c r="D112" i="38"/>
  <c r="J112" i="37"/>
  <c r="N112" i="37" s="1"/>
  <c r="E202" i="39"/>
  <c r="E225" i="39"/>
  <c r="E234" i="39"/>
  <c r="D65" i="40"/>
  <c r="J65" i="39"/>
  <c r="N65" i="39" s="1"/>
  <c r="D105" i="39"/>
  <c r="J105" i="38"/>
  <c r="N105" i="38" s="1"/>
  <c r="D96" i="39"/>
  <c r="J96" i="38"/>
  <c r="N96" i="38" s="1"/>
  <c r="D103" i="39"/>
  <c r="J103" i="38"/>
  <c r="N103" i="38" s="1"/>
  <c r="D48" i="39"/>
  <c r="J48" i="38"/>
  <c r="N48" i="38" s="1"/>
  <c r="D32" i="39"/>
  <c r="J32" i="38"/>
  <c r="N32" i="38" s="1"/>
  <c r="E166" i="39"/>
  <c r="E285" i="39"/>
  <c r="D9" i="38"/>
  <c r="J9" i="37"/>
  <c r="N9" i="37" s="1"/>
  <c r="E206" i="39"/>
  <c r="E284" i="39"/>
  <c r="E237" i="39"/>
  <c r="E226" i="39"/>
  <c r="E124" i="39"/>
  <c r="E48" i="39"/>
  <c r="K48" i="38"/>
  <c r="D17" i="40"/>
  <c r="J17" i="39"/>
  <c r="N17" i="39" s="1"/>
  <c r="E24" i="39"/>
  <c r="K24" i="38"/>
  <c r="E80" i="39"/>
  <c r="K80" i="38"/>
  <c r="D11" i="38"/>
  <c r="J11" i="37"/>
  <c r="N11" i="37" s="1"/>
  <c r="D115" i="39"/>
  <c r="J115" i="38"/>
  <c r="N115" i="38" s="1"/>
  <c r="E243" i="39"/>
  <c r="E247" i="39"/>
  <c r="E220" i="39"/>
  <c r="E262" i="39"/>
  <c r="E212" i="39"/>
  <c r="E222" i="39"/>
  <c r="E228" i="39"/>
  <c r="E255" i="39"/>
  <c r="E52" i="40"/>
  <c r="K52" i="39"/>
  <c r="E209" i="39"/>
  <c r="E179" i="39"/>
  <c r="E36" i="40"/>
  <c r="K36" i="39"/>
  <c r="K37" i="40"/>
  <c r="E37" i="41"/>
  <c r="I52" i="40"/>
  <c r="M52" i="40" s="1"/>
  <c r="C52" i="41"/>
  <c r="I57" i="37"/>
  <c r="M57" i="37" s="1"/>
  <c r="C57" i="38"/>
  <c r="I8" i="37"/>
  <c r="M8" i="37" s="1"/>
  <c r="C8" i="38"/>
  <c r="E34" i="40"/>
  <c r="K34" i="39"/>
  <c r="K29" i="40"/>
  <c r="E29" i="41"/>
  <c r="J85" i="38"/>
  <c r="N85" i="38" s="1"/>
  <c r="D85" i="39"/>
  <c r="E92" i="40"/>
  <c r="K92" i="39"/>
  <c r="K33" i="40"/>
  <c r="E33" i="41"/>
  <c r="I68" i="40"/>
  <c r="M68" i="40" s="1"/>
  <c r="C68" i="41"/>
  <c r="K91" i="40"/>
  <c r="E91" i="41"/>
  <c r="E152" i="39"/>
  <c r="E123" i="39"/>
  <c r="K87" i="40"/>
  <c r="E87" i="41"/>
  <c r="J19" i="40"/>
  <c r="N19" i="40" s="1"/>
  <c r="D19" i="41"/>
  <c r="E217" i="39"/>
  <c r="K71" i="38"/>
  <c r="E71" i="39"/>
  <c r="E138" i="39"/>
  <c r="E146" i="39"/>
  <c r="E235" i="39"/>
  <c r="E270" i="39"/>
  <c r="E263" i="39"/>
  <c r="E251" i="39"/>
  <c r="E208" i="39"/>
  <c r="E213" i="39"/>
  <c r="E278" i="39"/>
  <c r="E168" i="39"/>
  <c r="E245" i="39"/>
  <c r="E156" i="39"/>
  <c r="E90" i="40" l="1"/>
  <c r="E90" i="41" s="1"/>
  <c r="E290" i="43"/>
  <c r="D79" i="40"/>
  <c r="D79" i="41" s="1"/>
  <c r="C34" i="41"/>
  <c r="C34" i="42" s="1"/>
  <c r="C18" i="40"/>
  <c r="I18" i="39"/>
  <c r="M18" i="39" s="1"/>
  <c r="C74" i="40"/>
  <c r="I74" i="39"/>
  <c r="M74" i="39" s="1"/>
  <c r="C58" i="40"/>
  <c r="I58" i="39"/>
  <c r="M58" i="39" s="1"/>
  <c r="C66" i="40"/>
  <c r="I66" i="39"/>
  <c r="M66" i="39" s="1"/>
  <c r="E100" i="42"/>
  <c r="K100" i="41"/>
  <c r="E97" i="42"/>
  <c r="K97" i="41"/>
  <c r="E171" i="40"/>
  <c r="E230" i="40"/>
  <c r="E139" i="40"/>
  <c r="E215" i="40"/>
  <c r="E201" i="40"/>
  <c r="E142" i="40"/>
  <c r="I24" i="40"/>
  <c r="M24" i="40" s="1"/>
  <c r="C24" i="41"/>
  <c r="E249" i="40"/>
  <c r="E117" i="40"/>
  <c r="K117" i="39"/>
  <c r="C63" i="41"/>
  <c r="I63" i="40"/>
  <c r="M63" i="40" s="1"/>
  <c r="E195" i="40"/>
  <c r="E101" i="40"/>
  <c r="K101" i="39"/>
  <c r="C79" i="41"/>
  <c r="I79" i="40"/>
  <c r="M79" i="40" s="1"/>
  <c r="E46" i="40"/>
  <c r="K46" i="39"/>
  <c r="E288" i="40"/>
  <c r="E119" i="40"/>
  <c r="E122" i="40"/>
  <c r="E283" i="40"/>
  <c r="E42" i="41"/>
  <c r="K42" i="40"/>
  <c r="E187" i="40"/>
  <c r="E76" i="41"/>
  <c r="K76" i="40"/>
  <c r="K44" i="40"/>
  <c r="E44" i="41"/>
  <c r="E162" i="40"/>
  <c r="E158" i="40"/>
  <c r="E71" i="40"/>
  <c r="K71" i="39"/>
  <c r="E87" i="42"/>
  <c r="K87" i="41"/>
  <c r="C68" i="42"/>
  <c r="I68" i="41"/>
  <c r="M68" i="41" s="1"/>
  <c r="C8" i="39"/>
  <c r="I8" i="38"/>
  <c r="M8" i="38" s="1"/>
  <c r="C52" i="42"/>
  <c r="I52" i="41"/>
  <c r="M52" i="41" s="1"/>
  <c r="E14" i="40"/>
  <c r="K14" i="39"/>
  <c r="C106" i="40"/>
  <c r="I106" i="39"/>
  <c r="M106" i="39" s="1"/>
  <c r="E75" i="40"/>
  <c r="K75" i="39"/>
  <c r="E11" i="42"/>
  <c r="K11" i="41"/>
  <c r="C23" i="40"/>
  <c r="I23" i="39"/>
  <c r="M23" i="39" s="1"/>
  <c r="D42" i="39"/>
  <c r="J42" i="38"/>
  <c r="N42" i="38" s="1"/>
  <c r="D35" i="42"/>
  <c r="J35" i="41"/>
  <c r="N35" i="41" s="1"/>
  <c r="C85" i="39"/>
  <c r="I85" i="38"/>
  <c r="M85" i="38" s="1"/>
  <c r="D53" i="40"/>
  <c r="J53" i="39"/>
  <c r="N53" i="39" s="1"/>
  <c r="K65" i="41"/>
  <c r="E65" i="42"/>
  <c r="C39" i="40"/>
  <c r="I39" i="39"/>
  <c r="M39" i="39" s="1"/>
  <c r="I32" i="40"/>
  <c r="M32" i="40" s="1"/>
  <c r="C32" i="41"/>
  <c r="E67" i="40"/>
  <c r="K67" i="39"/>
  <c r="C14" i="42"/>
  <c r="I14" i="41"/>
  <c r="M14" i="41" s="1"/>
  <c r="K9" i="40"/>
  <c r="E9" i="41"/>
  <c r="E63" i="40"/>
  <c r="K63" i="39"/>
  <c r="C83" i="40"/>
  <c r="I83" i="39"/>
  <c r="M83" i="39" s="1"/>
  <c r="E79" i="40"/>
  <c r="K79" i="39"/>
  <c r="C37" i="39"/>
  <c r="I37" i="38"/>
  <c r="M37" i="38" s="1"/>
  <c r="D26" i="39"/>
  <c r="J26" i="38"/>
  <c r="N26" i="38" s="1"/>
  <c r="D54" i="39"/>
  <c r="J54" i="38"/>
  <c r="N54" i="38" s="1"/>
  <c r="I28" i="41"/>
  <c r="M28" i="41" s="1"/>
  <c r="C28" i="42"/>
  <c r="C22" i="42"/>
  <c r="I22" i="41"/>
  <c r="M22" i="41" s="1"/>
  <c r="C100" i="39"/>
  <c r="I100" i="38"/>
  <c r="M100" i="38" s="1"/>
  <c r="E21" i="42"/>
  <c r="K21" i="41"/>
  <c r="D22" i="39"/>
  <c r="J22" i="38"/>
  <c r="N22" i="38" s="1"/>
  <c r="E13" i="42"/>
  <c r="K13" i="41"/>
  <c r="K81" i="41"/>
  <c r="E81" i="42"/>
  <c r="I115" i="38"/>
  <c r="M115" i="38" s="1"/>
  <c r="C115" i="39"/>
  <c r="C31" i="41"/>
  <c r="I31" i="40"/>
  <c r="M31" i="40" s="1"/>
  <c r="D107" i="40"/>
  <c r="J107" i="39"/>
  <c r="N107" i="39" s="1"/>
  <c r="E229" i="40"/>
  <c r="E199" i="40"/>
  <c r="D110" i="41"/>
  <c r="J110" i="40"/>
  <c r="N110" i="40" s="1"/>
  <c r="E22" i="40"/>
  <c r="K22" i="39"/>
  <c r="J55" i="40"/>
  <c r="N55" i="40" s="1"/>
  <c r="D55" i="41"/>
  <c r="E214" i="40"/>
  <c r="E194" i="40"/>
  <c r="J13" i="38"/>
  <c r="N13" i="38" s="1"/>
  <c r="D13" i="39"/>
  <c r="E207" i="40"/>
  <c r="E261" i="40"/>
  <c r="E232" i="40"/>
  <c r="E289" i="40"/>
  <c r="E277" i="40"/>
  <c r="E223" i="40"/>
  <c r="E265" i="40"/>
  <c r="E60" i="41"/>
  <c r="K60" i="40"/>
  <c r="E266" i="40"/>
  <c r="E196" i="40"/>
  <c r="E82" i="41"/>
  <c r="K82" i="40"/>
  <c r="E104" i="42"/>
  <c r="K104" i="41"/>
  <c r="E267" i="40"/>
  <c r="E148" i="40"/>
  <c r="E135" i="40"/>
  <c r="E170" i="40"/>
  <c r="E144" i="40"/>
  <c r="E218" i="40"/>
  <c r="C50" i="42"/>
  <c r="I50" i="41"/>
  <c r="M50" i="41" s="1"/>
  <c r="D78" i="39"/>
  <c r="J78" i="38"/>
  <c r="N78" i="38" s="1"/>
  <c r="D50" i="39"/>
  <c r="J50" i="38"/>
  <c r="N50" i="38" s="1"/>
  <c r="D18" i="39"/>
  <c r="J18" i="38"/>
  <c r="N18" i="38" s="1"/>
  <c r="C21" i="39"/>
  <c r="I21" i="38"/>
  <c r="M21" i="38" s="1"/>
  <c r="C70" i="42"/>
  <c r="I70" i="41"/>
  <c r="M70" i="41" s="1"/>
  <c r="D73" i="40"/>
  <c r="J73" i="39"/>
  <c r="N73" i="39" s="1"/>
  <c r="E93" i="42"/>
  <c r="K93" i="41"/>
  <c r="D66" i="39"/>
  <c r="J66" i="38"/>
  <c r="N66" i="38" s="1"/>
  <c r="D93" i="40"/>
  <c r="J93" i="39"/>
  <c r="N93" i="39" s="1"/>
  <c r="D74" i="39"/>
  <c r="J74" i="38"/>
  <c r="N74" i="38" s="1"/>
  <c r="D62" i="39"/>
  <c r="J62" i="38"/>
  <c r="N62" i="38" s="1"/>
  <c r="I60" i="41"/>
  <c r="M60" i="41" s="1"/>
  <c r="C60" i="42"/>
  <c r="I108" i="38"/>
  <c r="M108" i="38" s="1"/>
  <c r="C108" i="39"/>
  <c r="K41" i="41"/>
  <c r="E41" i="42"/>
  <c r="I76" i="41"/>
  <c r="M76" i="41" s="1"/>
  <c r="C76" i="42"/>
  <c r="I110" i="38"/>
  <c r="M110" i="38" s="1"/>
  <c r="C110" i="39"/>
  <c r="I77" i="38"/>
  <c r="M77" i="38" s="1"/>
  <c r="C77" i="39"/>
  <c r="C10" i="42"/>
  <c r="I10" i="41"/>
  <c r="M10" i="41" s="1"/>
  <c r="K73" i="41"/>
  <c r="E73" i="42"/>
  <c r="C20" i="42"/>
  <c r="I20" i="41"/>
  <c r="M20" i="41" s="1"/>
  <c r="C97" i="39"/>
  <c r="I97" i="38"/>
  <c r="M97" i="38" s="1"/>
  <c r="K17" i="41"/>
  <c r="E17" i="42"/>
  <c r="C30" i="42"/>
  <c r="I30" i="41"/>
  <c r="M30" i="41" s="1"/>
  <c r="C91" i="40"/>
  <c r="I91" i="39"/>
  <c r="M91" i="39" s="1"/>
  <c r="C62" i="42"/>
  <c r="I62" i="41"/>
  <c r="M62" i="41" s="1"/>
  <c r="E16" i="42"/>
  <c r="K16" i="41"/>
  <c r="E23" i="40"/>
  <c r="K23" i="39"/>
  <c r="C71" i="40"/>
  <c r="I71" i="39"/>
  <c r="M71" i="39" s="1"/>
  <c r="I64" i="40"/>
  <c r="M64" i="40" s="1"/>
  <c r="C64" i="41"/>
  <c r="C54" i="42"/>
  <c r="I54" i="41"/>
  <c r="M54" i="41" s="1"/>
  <c r="D10" i="39"/>
  <c r="J10" i="38"/>
  <c r="N10" i="38" s="1"/>
  <c r="D46" i="39"/>
  <c r="J46" i="38"/>
  <c r="N46" i="38" s="1"/>
  <c r="D29" i="40"/>
  <c r="J29" i="39"/>
  <c r="N29" i="39" s="1"/>
  <c r="D41" i="40"/>
  <c r="J41" i="39"/>
  <c r="N41" i="39" s="1"/>
  <c r="K83" i="41"/>
  <c r="E83" i="42"/>
  <c r="D100" i="40"/>
  <c r="J100" i="39"/>
  <c r="N100" i="39" s="1"/>
  <c r="D34" i="39"/>
  <c r="J34" i="38"/>
  <c r="N34" i="38" s="1"/>
  <c r="D77" i="40"/>
  <c r="J77" i="39"/>
  <c r="N77" i="39" s="1"/>
  <c r="D43" i="42"/>
  <c r="J43" i="41"/>
  <c r="N43" i="41" s="1"/>
  <c r="C81" i="39"/>
  <c r="I81" i="38"/>
  <c r="M81" i="38" s="1"/>
  <c r="D75" i="42"/>
  <c r="J75" i="41"/>
  <c r="N75" i="41" s="1"/>
  <c r="C26" i="42"/>
  <c r="I26" i="41"/>
  <c r="M26" i="41" s="1"/>
  <c r="D116" i="40"/>
  <c r="J116" i="39"/>
  <c r="N116" i="39" s="1"/>
  <c r="D19" i="42"/>
  <c r="J19" i="41"/>
  <c r="N19" i="41" s="1"/>
  <c r="E91" i="42"/>
  <c r="K91" i="41"/>
  <c r="K33" i="41"/>
  <c r="E33" i="42"/>
  <c r="D85" i="40"/>
  <c r="J85" i="39"/>
  <c r="N85" i="39" s="1"/>
  <c r="E29" i="42"/>
  <c r="K29" i="41"/>
  <c r="C57" i="39"/>
  <c r="I57" i="38"/>
  <c r="M57" i="38" s="1"/>
  <c r="E37" i="42"/>
  <c r="K37" i="41"/>
  <c r="I78" i="41"/>
  <c r="M78" i="41" s="1"/>
  <c r="C78" i="42"/>
  <c r="C13" i="40"/>
  <c r="I13" i="39"/>
  <c r="M13" i="39" s="1"/>
  <c r="C112" i="39"/>
  <c r="I112" i="38"/>
  <c r="M112" i="38" s="1"/>
  <c r="I98" i="38"/>
  <c r="M98" i="38" s="1"/>
  <c r="C98" i="39"/>
  <c r="E19" i="40"/>
  <c r="K19" i="39"/>
  <c r="I87" i="38"/>
  <c r="M87" i="38" s="1"/>
  <c r="C87" i="39"/>
  <c r="C99" i="40"/>
  <c r="I99" i="39"/>
  <c r="M99" i="39" s="1"/>
  <c r="I80" i="40"/>
  <c r="M80" i="40" s="1"/>
  <c r="C80" i="41"/>
  <c r="C93" i="39"/>
  <c r="I93" i="38"/>
  <c r="M93" i="38" s="1"/>
  <c r="E10" i="40"/>
  <c r="K10" i="39"/>
  <c r="C55" i="40"/>
  <c r="I55" i="39"/>
  <c r="M55" i="39" s="1"/>
  <c r="I109" i="38"/>
  <c r="M109" i="38" s="1"/>
  <c r="C109" i="39"/>
  <c r="E27" i="40"/>
  <c r="K27" i="39"/>
  <c r="E35" i="40"/>
  <c r="K35" i="39"/>
  <c r="C114" i="40"/>
  <c r="I114" i="39"/>
  <c r="M114" i="39" s="1"/>
  <c r="C49" i="39"/>
  <c r="I49" i="38"/>
  <c r="M49" i="38" s="1"/>
  <c r="E59" i="40"/>
  <c r="K59" i="39"/>
  <c r="I48" i="40"/>
  <c r="M48" i="40" s="1"/>
  <c r="C48" i="41"/>
  <c r="D70" i="39"/>
  <c r="J70" i="38"/>
  <c r="N70" i="38" s="1"/>
  <c r="C16" i="39"/>
  <c r="I16" i="38"/>
  <c r="M16" i="38" s="1"/>
  <c r="C89" i="39"/>
  <c r="I89" i="38"/>
  <c r="M89" i="38" s="1"/>
  <c r="I29" i="38"/>
  <c r="M29" i="38" s="1"/>
  <c r="C29" i="39"/>
  <c r="D25" i="40"/>
  <c r="J25" i="39"/>
  <c r="N25" i="39" s="1"/>
  <c r="D30" i="39"/>
  <c r="J30" i="38"/>
  <c r="N30" i="38" s="1"/>
  <c r="D58" i="39"/>
  <c r="J58" i="38"/>
  <c r="N58" i="38" s="1"/>
  <c r="C53" i="39"/>
  <c r="I53" i="38"/>
  <c r="M53" i="38" s="1"/>
  <c r="E45" i="42"/>
  <c r="K45" i="41"/>
  <c r="C61" i="39"/>
  <c r="I61" i="38"/>
  <c r="M61" i="38" s="1"/>
  <c r="C36" i="42"/>
  <c r="I36" i="41"/>
  <c r="M36" i="41" s="1"/>
  <c r="I101" i="38"/>
  <c r="M101" i="38" s="1"/>
  <c r="C101" i="39"/>
  <c r="E12" i="40"/>
  <c r="K12" i="39"/>
  <c r="I96" i="38"/>
  <c r="M96" i="38" s="1"/>
  <c r="C96" i="39"/>
  <c r="E88" i="40"/>
  <c r="K88" i="39"/>
  <c r="E280" i="40"/>
  <c r="E252" i="40"/>
  <c r="I105" i="38"/>
  <c r="M105" i="38" s="1"/>
  <c r="C105" i="39"/>
  <c r="J16" i="40"/>
  <c r="N16" i="40" s="1"/>
  <c r="D16" i="41"/>
  <c r="E178" i="40"/>
  <c r="I113" i="38"/>
  <c r="M113" i="38" s="1"/>
  <c r="C113" i="39"/>
  <c r="E260" i="40"/>
  <c r="E227" i="40"/>
  <c r="E130" i="40"/>
  <c r="E197" i="40"/>
  <c r="E125" i="40"/>
  <c r="E279" i="40"/>
  <c r="E246" i="40"/>
  <c r="E28" i="41"/>
  <c r="K28" i="40"/>
  <c r="E259" i="40"/>
  <c r="E231" i="40"/>
  <c r="E155" i="40"/>
  <c r="E250" i="40"/>
  <c r="E132" i="40"/>
  <c r="E118" i="40"/>
  <c r="I95" i="38"/>
  <c r="M95" i="38" s="1"/>
  <c r="C95" i="39"/>
  <c r="D38" i="39"/>
  <c r="J38" i="38"/>
  <c r="N38" i="38" s="1"/>
  <c r="E77" i="42"/>
  <c r="K77" i="41"/>
  <c r="E15" i="42"/>
  <c r="K15" i="41"/>
  <c r="D67" i="42"/>
  <c r="J67" i="41"/>
  <c r="N67" i="41" s="1"/>
  <c r="I44" i="41"/>
  <c r="M44" i="41" s="1"/>
  <c r="C44" i="42"/>
  <c r="D37" i="40"/>
  <c r="J37" i="39"/>
  <c r="N37" i="39" s="1"/>
  <c r="C42" i="42"/>
  <c r="I42" i="41"/>
  <c r="M42" i="41" s="1"/>
  <c r="C25" i="39"/>
  <c r="I25" i="38"/>
  <c r="M25" i="38" s="1"/>
  <c r="C45" i="39"/>
  <c r="I45" i="38"/>
  <c r="M45" i="38" s="1"/>
  <c r="D51" i="42"/>
  <c r="J51" i="41"/>
  <c r="N51" i="41" s="1"/>
  <c r="D12" i="39"/>
  <c r="J12" i="38"/>
  <c r="N12" i="38" s="1"/>
  <c r="D45" i="40"/>
  <c r="J45" i="39"/>
  <c r="N45" i="39" s="1"/>
  <c r="C116" i="39"/>
  <c r="I116" i="38"/>
  <c r="M116" i="38" s="1"/>
  <c r="K95" i="41"/>
  <c r="E95" i="42"/>
  <c r="D21" i="40"/>
  <c r="J21" i="39"/>
  <c r="N21" i="39" s="1"/>
  <c r="E61" i="42"/>
  <c r="K61" i="41"/>
  <c r="C73" i="39"/>
  <c r="I73" i="38"/>
  <c r="M73" i="38" s="1"/>
  <c r="I84" i="38"/>
  <c r="M84" i="38" s="1"/>
  <c r="C84" i="39"/>
  <c r="I102" i="38"/>
  <c r="M102" i="38" s="1"/>
  <c r="C102" i="39"/>
  <c r="C46" i="42"/>
  <c r="I46" i="41"/>
  <c r="M46" i="41" s="1"/>
  <c r="C19" i="40"/>
  <c r="I19" i="39"/>
  <c r="M19" i="39" s="1"/>
  <c r="I92" i="38"/>
  <c r="M92" i="38" s="1"/>
  <c r="C92" i="39"/>
  <c r="D15" i="40"/>
  <c r="J15" i="39"/>
  <c r="N15" i="39" s="1"/>
  <c r="C65" i="39"/>
  <c r="I65" i="38"/>
  <c r="M65" i="38" s="1"/>
  <c r="E85" i="42"/>
  <c r="K85" i="41"/>
  <c r="C17" i="39"/>
  <c r="I17" i="38"/>
  <c r="M17" i="38" s="1"/>
  <c r="E47" i="40"/>
  <c r="K47" i="39"/>
  <c r="E55" i="40"/>
  <c r="K55" i="39"/>
  <c r="C104" i="39"/>
  <c r="I104" i="38"/>
  <c r="M104" i="38" s="1"/>
  <c r="C33" i="39"/>
  <c r="I33" i="38"/>
  <c r="M33" i="38" s="1"/>
  <c r="E8" i="40"/>
  <c r="K8" i="39"/>
  <c r="D108" i="40"/>
  <c r="J108" i="39"/>
  <c r="N108" i="39" s="1"/>
  <c r="E53" i="42"/>
  <c r="K53" i="41"/>
  <c r="K57" i="41"/>
  <c r="E57" i="42"/>
  <c r="D57" i="40"/>
  <c r="J57" i="39"/>
  <c r="N57" i="39" s="1"/>
  <c r="E31" i="40"/>
  <c r="K31" i="39"/>
  <c r="E245" i="40"/>
  <c r="E278" i="40"/>
  <c r="E208" i="40"/>
  <c r="E251" i="40"/>
  <c r="E146" i="40"/>
  <c r="E123" i="40"/>
  <c r="E179" i="40"/>
  <c r="E255" i="40"/>
  <c r="E212" i="40"/>
  <c r="E262" i="40"/>
  <c r="E243" i="40"/>
  <c r="D115" i="40"/>
  <c r="J115" i="39"/>
  <c r="N115" i="39" s="1"/>
  <c r="E80" i="40"/>
  <c r="K80" i="39"/>
  <c r="J17" i="40"/>
  <c r="N17" i="40" s="1"/>
  <c r="D17" i="41"/>
  <c r="E226" i="40"/>
  <c r="E284" i="40"/>
  <c r="E166" i="40"/>
  <c r="J48" i="39"/>
  <c r="N48" i="39" s="1"/>
  <c r="D48" i="40"/>
  <c r="J96" i="39"/>
  <c r="N96" i="39" s="1"/>
  <c r="D96" i="40"/>
  <c r="J65" i="40"/>
  <c r="N65" i="40" s="1"/>
  <c r="D65" i="41"/>
  <c r="E234" i="40"/>
  <c r="E202" i="40"/>
  <c r="J33" i="40"/>
  <c r="N33" i="40" s="1"/>
  <c r="D33" i="41"/>
  <c r="D86" i="40"/>
  <c r="J86" i="39"/>
  <c r="N86" i="39" s="1"/>
  <c r="D109" i="40"/>
  <c r="J109" i="39"/>
  <c r="N109" i="39" s="1"/>
  <c r="E68" i="41"/>
  <c r="K68" i="40"/>
  <c r="E78" i="40"/>
  <c r="K78" i="39"/>
  <c r="J99" i="38"/>
  <c r="N99" i="38" s="1"/>
  <c r="D99" i="39"/>
  <c r="D76" i="40"/>
  <c r="J76" i="39"/>
  <c r="N76" i="39" s="1"/>
  <c r="E272" i="40"/>
  <c r="D28" i="40"/>
  <c r="J28" i="39"/>
  <c r="N28" i="39" s="1"/>
  <c r="E273" i="40"/>
  <c r="J95" i="40"/>
  <c r="N95" i="40" s="1"/>
  <c r="D95" i="41"/>
  <c r="I111" i="38"/>
  <c r="M111" i="38" s="1"/>
  <c r="C111" i="39"/>
  <c r="E20" i="41"/>
  <c r="K20" i="40"/>
  <c r="J47" i="40"/>
  <c r="N47" i="40" s="1"/>
  <c r="D47" i="41"/>
  <c r="J88" i="39"/>
  <c r="N88" i="39" s="1"/>
  <c r="D88" i="40"/>
  <c r="E169" i="40"/>
  <c r="E276" i="40"/>
  <c r="E292" i="40"/>
  <c r="E175" i="40"/>
  <c r="E66" i="41"/>
  <c r="K66" i="40"/>
  <c r="E102" i="42"/>
  <c r="K102" i="41"/>
  <c r="K99" i="41"/>
  <c r="E99" i="42"/>
  <c r="E50" i="41"/>
  <c r="K50" i="40"/>
  <c r="E286" i="40"/>
  <c r="E147" i="40"/>
  <c r="E180" i="40"/>
  <c r="I117" i="38"/>
  <c r="M117" i="38" s="1"/>
  <c r="C117" i="39"/>
  <c r="D84" i="40"/>
  <c r="J84" i="39"/>
  <c r="N84" i="39" s="1"/>
  <c r="D102" i="41"/>
  <c r="J102" i="40"/>
  <c r="N102" i="40" s="1"/>
  <c r="E185" i="40"/>
  <c r="E129" i="40"/>
  <c r="J98" i="39"/>
  <c r="N98" i="39" s="1"/>
  <c r="D98" i="40"/>
  <c r="J72" i="39"/>
  <c r="N72" i="39" s="1"/>
  <c r="D72" i="40"/>
  <c r="E268" i="40"/>
  <c r="J83" i="38"/>
  <c r="N83" i="38" s="1"/>
  <c r="D83" i="39"/>
  <c r="J56" i="39"/>
  <c r="N56" i="39" s="1"/>
  <c r="D56" i="40"/>
  <c r="E58" i="41"/>
  <c r="K58" i="40"/>
  <c r="J64" i="39"/>
  <c r="N64" i="39" s="1"/>
  <c r="D64" i="40"/>
  <c r="D117" i="40"/>
  <c r="J117" i="39"/>
  <c r="N117" i="39" s="1"/>
  <c r="E264" i="40"/>
  <c r="E238" i="40"/>
  <c r="E257" i="40"/>
  <c r="J80" i="39"/>
  <c r="N80" i="39" s="1"/>
  <c r="D80" i="40"/>
  <c r="E86" i="40"/>
  <c r="K86" i="39"/>
  <c r="E177" i="40"/>
  <c r="I103" i="38"/>
  <c r="M103" i="38" s="1"/>
  <c r="C103" i="39"/>
  <c r="I90" i="38"/>
  <c r="M90" i="38" s="1"/>
  <c r="C90" i="39"/>
  <c r="J114" i="38"/>
  <c r="N114" i="38" s="1"/>
  <c r="D114" i="39"/>
  <c r="E72" i="40"/>
  <c r="K72" i="39"/>
  <c r="E157" i="40"/>
  <c r="E189" i="40"/>
  <c r="I86" i="38"/>
  <c r="M86" i="38" s="1"/>
  <c r="C86" i="39"/>
  <c r="E182" i="40"/>
  <c r="E287" i="40"/>
  <c r="E242" i="40"/>
  <c r="E271" i="40"/>
  <c r="E216" i="40"/>
  <c r="E191" i="40"/>
  <c r="E150" i="40"/>
  <c r="E205" i="40"/>
  <c r="E282" i="40"/>
  <c r="E96" i="40"/>
  <c r="K96" i="39"/>
  <c r="J90" i="39"/>
  <c r="N90" i="39" s="1"/>
  <c r="D90" i="40"/>
  <c r="J91" i="38"/>
  <c r="N91" i="38" s="1"/>
  <c r="D91" i="39"/>
  <c r="D52" i="40"/>
  <c r="J52" i="39"/>
  <c r="N52" i="39" s="1"/>
  <c r="E244" i="40"/>
  <c r="E111" i="40"/>
  <c r="K111" i="39"/>
  <c r="C75" i="40"/>
  <c r="I75" i="39"/>
  <c r="M75" i="39" s="1"/>
  <c r="E39" i="40"/>
  <c r="K39" i="39"/>
  <c r="E51" i="40"/>
  <c r="K51" i="39"/>
  <c r="D61" i="40"/>
  <c r="J61" i="39"/>
  <c r="N61" i="39" s="1"/>
  <c r="K89" i="41"/>
  <c r="E89" i="42"/>
  <c r="E188" i="40"/>
  <c r="E258" i="40"/>
  <c r="E18" i="41"/>
  <c r="K18" i="40"/>
  <c r="E105" i="41"/>
  <c r="K105" i="40"/>
  <c r="E163" i="40"/>
  <c r="E192" i="40"/>
  <c r="E200" i="40"/>
  <c r="E74" i="41"/>
  <c r="K74" i="40"/>
  <c r="E239" i="40"/>
  <c r="D44" i="40"/>
  <c r="J44" i="39"/>
  <c r="N44" i="39" s="1"/>
  <c r="E241" i="40"/>
  <c r="I72" i="40"/>
  <c r="M72" i="40" s="1"/>
  <c r="C72" i="41"/>
  <c r="C43" i="40"/>
  <c r="I43" i="39"/>
  <c r="M43" i="39" s="1"/>
  <c r="J104" i="38"/>
  <c r="N104" i="38" s="1"/>
  <c r="D104" i="39"/>
  <c r="E149" i="40"/>
  <c r="E30" i="40"/>
  <c r="K30" i="39"/>
  <c r="J40" i="39"/>
  <c r="N40" i="39" s="1"/>
  <c r="D40" i="40"/>
  <c r="E211" i="40"/>
  <c r="E156" i="40"/>
  <c r="E168" i="40"/>
  <c r="E213" i="40"/>
  <c r="E263" i="40"/>
  <c r="E270" i="40"/>
  <c r="E235" i="40"/>
  <c r="E138" i="40"/>
  <c r="E217" i="40"/>
  <c r="E152" i="40"/>
  <c r="E92" i="41"/>
  <c r="K92" i="40"/>
  <c r="E34" i="41"/>
  <c r="K34" i="40"/>
  <c r="E36" i="41"/>
  <c r="K36" i="40"/>
  <c r="E209" i="40"/>
  <c r="E52" i="41"/>
  <c r="K52" i="40"/>
  <c r="E228" i="40"/>
  <c r="E222" i="40"/>
  <c r="E220" i="40"/>
  <c r="E247" i="40"/>
  <c r="J11" i="38"/>
  <c r="N11" i="38" s="1"/>
  <c r="D11" i="39"/>
  <c r="E24" i="40"/>
  <c r="K24" i="39"/>
  <c r="E48" i="40"/>
  <c r="K48" i="39"/>
  <c r="E124" i="40"/>
  <c r="E237" i="40"/>
  <c r="E206" i="40"/>
  <c r="J9" i="38"/>
  <c r="N9" i="38" s="1"/>
  <c r="D9" i="39"/>
  <c r="E285" i="40"/>
  <c r="J32" i="39"/>
  <c r="N32" i="39" s="1"/>
  <c r="D32" i="40"/>
  <c r="J103" i="39"/>
  <c r="N103" i="39" s="1"/>
  <c r="D103" i="40"/>
  <c r="J105" i="39"/>
  <c r="N105" i="39" s="1"/>
  <c r="D105" i="40"/>
  <c r="E225" i="40"/>
  <c r="J112" i="38"/>
  <c r="N112" i="38" s="1"/>
  <c r="D112" i="39"/>
  <c r="J71" i="40"/>
  <c r="N71" i="40" s="1"/>
  <c r="D71" i="41"/>
  <c r="I88" i="38"/>
  <c r="M88" i="38" s="1"/>
  <c r="C88" i="39"/>
  <c r="C59" i="40"/>
  <c r="I59" i="39"/>
  <c r="M59" i="39" s="1"/>
  <c r="E134" i="40"/>
  <c r="E145" i="40"/>
  <c r="E133" i="40"/>
  <c r="J81" i="38"/>
  <c r="N81" i="38" s="1"/>
  <c r="D81" i="39"/>
  <c r="E210" i="40"/>
  <c r="C67" i="40"/>
  <c r="I67" i="39"/>
  <c r="M67" i="39" s="1"/>
  <c r="I9" i="40"/>
  <c r="M9" i="40" s="1"/>
  <c r="C9" i="41"/>
  <c r="C47" i="41"/>
  <c r="I47" i="40"/>
  <c r="M47" i="40" s="1"/>
  <c r="C35" i="40"/>
  <c r="I35" i="39"/>
  <c r="M35" i="39" s="1"/>
  <c r="E32" i="40"/>
  <c r="K32" i="39"/>
  <c r="C27" i="40"/>
  <c r="I27" i="39"/>
  <c r="M27" i="39" s="1"/>
  <c r="E198" i="40"/>
  <c r="D20" i="40"/>
  <c r="J20" i="39"/>
  <c r="N20" i="39" s="1"/>
  <c r="I12" i="40"/>
  <c r="M12" i="40" s="1"/>
  <c r="C12" i="41"/>
  <c r="E240" i="40"/>
  <c r="E167" i="40"/>
  <c r="E183" i="40"/>
  <c r="E203" i="40"/>
  <c r="E176" i="40"/>
  <c r="E137" i="40"/>
  <c r="J82" i="39"/>
  <c r="N82" i="39" s="1"/>
  <c r="D82" i="40"/>
  <c r="E221" i="40"/>
  <c r="E165" i="40"/>
  <c r="E173" i="40"/>
  <c r="J113" i="39"/>
  <c r="N113" i="39" s="1"/>
  <c r="D113" i="40"/>
  <c r="E161" i="40"/>
  <c r="D36" i="40"/>
  <c r="J36" i="39"/>
  <c r="N36" i="39" s="1"/>
  <c r="J89" i="38"/>
  <c r="N89" i="38" s="1"/>
  <c r="D89" i="39"/>
  <c r="E38" i="40"/>
  <c r="K38" i="39"/>
  <c r="E115" i="41"/>
  <c r="K115" i="40"/>
  <c r="E64" i="40"/>
  <c r="K64" i="39"/>
  <c r="E70" i="40"/>
  <c r="K70" i="39"/>
  <c r="I40" i="40"/>
  <c r="M40" i="40" s="1"/>
  <c r="C40" i="41"/>
  <c r="E181" i="40"/>
  <c r="J39" i="40"/>
  <c r="N39" i="40" s="1"/>
  <c r="D39" i="41"/>
  <c r="I82" i="38"/>
  <c r="M82" i="38" s="1"/>
  <c r="C82" i="39"/>
  <c r="J31" i="40"/>
  <c r="N31" i="40" s="1"/>
  <c r="D31" i="41"/>
  <c r="J23" i="40"/>
  <c r="N23" i="40" s="1"/>
  <c r="D23" i="41"/>
  <c r="J106" i="38"/>
  <c r="N106" i="38" s="1"/>
  <c r="D106" i="39"/>
  <c r="E103" i="40"/>
  <c r="K103" i="39"/>
  <c r="J111" i="39"/>
  <c r="N111" i="39" s="1"/>
  <c r="D111" i="40"/>
  <c r="J87" i="40"/>
  <c r="N87" i="40" s="1"/>
  <c r="D87" i="41"/>
  <c r="E141" i="40"/>
  <c r="E172" i="40"/>
  <c r="E281" i="40"/>
  <c r="E186" i="40"/>
  <c r="E224" i="40"/>
  <c r="E184" i="40"/>
  <c r="E159" i="40"/>
  <c r="E143" i="40"/>
  <c r="E113" i="41"/>
  <c r="K113" i="40"/>
  <c r="E98" i="41"/>
  <c r="K98" i="40"/>
  <c r="I56" i="40"/>
  <c r="M56" i="40" s="1"/>
  <c r="C56" i="41"/>
  <c r="E56" i="40"/>
  <c r="K56" i="39"/>
  <c r="E154" i="40"/>
  <c r="C11" i="40"/>
  <c r="I11" i="39"/>
  <c r="M11" i="39" s="1"/>
  <c r="J49" i="40"/>
  <c r="N49" i="40" s="1"/>
  <c r="D49" i="41"/>
  <c r="E248" i="40"/>
  <c r="J24" i="39"/>
  <c r="N24" i="39" s="1"/>
  <c r="D24" i="40"/>
  <c r="E54" i="40"/>
  <c r="K54" i="39"/>
  <c r="E62" i="40"/>
  <c r="K62" i="39"/>
  <c r="K43" i="39"/>
  <c r="E43" i="40"/>
  <c r="C38" i="42"/>
  <c r="I38" i="41"/>
  <c r="M38" i="41" s="1"/>
  <c r="D8" i="40"/>
  <c r="J8" i="39"/>
  <c r="N8" i="39" s="1"/>
  <c r="I107" i="38"/>
  <c r="M107" i="38" s="1"/>
  <c r="C107" i="39"/>
  <c r="D14" i="39"/>
  <c r="J14" i="38"/>
  <c r="N14" i="38" s="1"/>
  <c r="D27" i="42"/>
  <c r="J27" i="41"/>
  <c r="N27" i="41" s="1"/>
  <c r="C41" i="39"/>
  <c r="I41" i="38"/>
  <c r="M41" i="38" s="1"/>
  <c r="K49" i="41"/>
  <c r="E49" i="42"/>
  <c r="K25" i="41"/>
  <c r="E25" i="42"/>
  <c r="E108" i="42"/>
  <c r="K108" i="41"/>
  <c r="E112" i="42"/>
  <c r="K112" i="41"/>
  <c r="E127" i="40"/>
  <c r="E219" i="40"/>
  <c r="E140" i="40"/>
  <c r="E253" i="40"/>
  <c r="E236" i="40"/>
  <c r="E190" i="40"/>
  <c r="E110" i="42"/>
  <c r="K110" i="41"/>
  <c r="E126" i="40"/>
  <c r="E274" i="40"/>
  <c r="E107" i="41"/>
  <c r="K107" i="40"/>
  <c r="E160" i="40"/>
  <c r="E204" i="40"/>
  <c r="E109" i="40"/>
  <c r="K109" i="39"/>
  <c r="D92" i="40"/>
  <c r="J92" i="39"/>
  <c r="N92" i="39" s="1"/>
  <c r="E40" i="40"/>
  <c r="K40" i="39"/>
  <c r="E256" i="40"/>
  <c r="E94" i="40"/>
  <c r="K94" i="39"/>
  <c r="D68" i="40"/>
  <c r="J68" i="39"/>
  <c r="N68" i="39" s="1"/>
  <c r="E174" i="40"/>
  <c r="D101" i="40"/>
  <c r="J101" i="39"/>
  <c r="N101" i="39" s="1"/>
  <c r="I94" i="38"/>
  <c r="M94" i="38" s="1"/>
  <c r="C94" i="39"/>
  <c r="J63" i="40"/>
  <c r="N63" i="40" s="1"/>
  <c r="D63" i="41"/>
  <c r="E233" i="40"/>
  <c r="E121" i="40"/>
  <c r="E84" i="41"/>
  <c r="K84" i="40"/>
  <c r="E153" i="40"/>
  <c r="E120" i="40"/>
  <c r="E269" i="40"/>
  <c r="E131" i="40"/>
  <c r="E136" i="40"/>
  <c r="K114" i="41"/>
  <c r="E114" i="42"/>
  <c r="I15" i="40"/>
  <c r="M15" i="40" s="1"/>
  <c r="C15" i="41"/>
  <c r="E275" i="40"/>
  <c r="E26" i="41"/>
  <c r="K26" i="40"/>
  <c r="E151" i="40"/>
  <c r="K106" i="41"/>
  <c r="E106" i="42"/>
  <c r="E254" i="40"/>
  <c r="E116" i="42"/>
  <c r="K116" i="41"/>
  <c r="E164" i="40"/>
  <c r="K90" i="40" l="1"/>
  <c r="J79" i="40"/>
  <c r="N79" i="40" s="1"/>
  <c r="E290" i="44"/>
  <c r="I34" i="41"/>
  <c r="M34" i="41" s="1"/>
  <c r="I18" i="40"/>
  <c r="M18" i="40" s="1"/>
  <c r="C18" i="41"/>
  <c r="I58" i="40"/>
  <c r="M58" i="40" s="1"/>
  <c r="C58" i="41"/>
  <c r="C66" i="41"/>
  <c r="I66" i="40"/>
  <c r="M66" i="40" s="1"/>
  <c r="C74" i="41"/>
  <c r="I74" i="40"/>
  <c r="M74" i="40" s="1"/>
  <c r="E151" i="41"/>
  <c r="E153" i="41"/>
  <c r="D101" i="41"/>
  <c r="J101" i="40"/>
  <c r="N101" i="40" s="1"/>
  <c r="D68" i="41"/>
  <c r="J68" i="40"/>
  <c r="N68" i="40" s="1"/>
  <c r="K109" i="40"/>
  <c r="E109" i="41"/>
  <c r="E274" i="41"/>
  <c r="E127" i="41"/>
  <c r="J14" i="39"/>
  <c r="N14" i="39" s="1"/>
  <c r="D14" i="40"/>
  <c r="E248" i="41"/>
  <c r="C11" i="41"/>
  <c r="I11" i="40"/>
  <c r="M11" i="40" s="1"/>
  <c r="E70" i="41"/>
  <c r="K70" i="40"/>
  <c r="D36" i="41"/>
  <c r="J36" i="40"/>
  <c r="N36" i="40" s="1"/>
  <c r="E165" i="41"/>
  <c r="E183" i="41"/>
  <c r="E198" i="41"/>
  <c r="C47" i="42"/>
  <c r="I47" i="41"/>
  <c r="M47" i="41" s="1"/>
  <c r="C67" i="41"/>
  <c r="I67" i="40"/>
  <c r="M67" i="40" s="1"/>
  <c r="E145" i="41"/>
  <c r="E124" i="41"/>
  <c r="E228" i="41"/>
  <c r="D91" i="40"/>
  <c r="J91" i="39"/>
  <c r="N91" i="39" s="1"/>
  <c r="E150" i="41"/>
  <c r="C86" i="40"/>
  <c r="I86" i="39"/>
  <c r="M86" i="39" s="1"/>
  <c r="D114" i="40"/>
  <c r="J114" i="39"/>
  <c r="N114" i="39" s="1"/>
  <c r="C103" i="40"/>
  <c r="I103" i="39"/>
  <c r="M103" i="39" s="1"/>
  <c r="E257" i="41"/>
  <c r="D88" i="41"/>
  <c r="J88" i="40"/>
  <c r="N88" i="40" s="1"/>
  <c r="D95" i="42"/>
  <c r="J95" i="41"/>
  <c r="N95" i="41" s="1"/>
  <c r="D99" i="40"/>
  <c r="J99" i="39"/>
  <c r="N99" i="39" s="1"/>
  <c r="D65" i="42"/>
  <c r="J65" i="41"/>
  <c r="N65" i="41" s="1"/>
  <c r="D48" i="41"/>
  <c r="J48" i="40"/>
  <c r="N48" i="40" s="1"/>
  <c r="E243" i="41"/>
  <c r="E262" i="41"/>
  <c r="E278" i="41"/>
  <c r="K31" i="40"/>
  <c r="E31" i="41"/>
  <c r="J108" i="40"/>
  <c r="N108" i="40" s="1"/>
  <c r="D108" i="41"/>
  <c r="K55" i="40"/>
  <c r="E55" i="41"/>
  <c r="I46" i="42"/>
  <c r="M46" i="42" s="1"/>
  <c r="C46" i="43"/>
  <c r="J45" i="40"/>
  <c r="N45" i="40" s="1"/>
  <c r="D45" i="41"/>
  <c r="C25" i="40"/>
  <c r="I25" i="39"/>
  <c r="M25" i="39" s="1"/>
  <c r="I34" i="42"/>
  <c r="M34" i="42" s="1"/>
  <c r="C34" i="43"/>
  <c r="K77" i="42"/>
  <c r="E77" i="43"/>
  <c r="E132" i="41"/>
  <c r="E259" i="41"/>
  <c r="E279" i="41"/>
  <c r="E130" i="41"/>
  <c r="E260" i="41"/>
  <c r="E12" i="41"/>
  <c r="K12" i="40"/>
  <c r="K45" i="42"/>
  <c r="E45" i="43"/>
  <c r="J58" i="39"/>
  <c r="N58" i="39" s="1"/>
  <c r="D58" i="40"/>
  <c r="C89" i="40"/>
  <c r="I89" i="39"/>
  <c r="M89" i="39" s="1"/>
  <c r="I114" i="40"/>
  <c r="M114" i="40" s="1"/>
  <c r="C114" i="41"/>
  <c r="K27" i="40"/>
  <c r="E27" i="41"/>
  <c r="C93" i="40"/>
  <c r="I93" i="39"/>
  <c r="M93" i="39" s="1"/>
  <c r="K19" i="40"/>
  <c r="E19" i="41"/>
  <c r="J85" i="40"/>
  <c r="N85" i="40" s="1"/>
  <c r="D85" i="41"/>
  <c r="J116" i="40"/>
  <c r="N116" i="40" s="1"/>
  <c r="D116" i="41"/>
  <c r="J75" i="42"/>
  <c r="N75" i="42" s="1"/>
  <c r="D75" i="43"/>
  <c r="J77" i="40"/>
  <c r="N77" i="40" s="1"/>
  <c r="D77" i="41"/>
  <c r="J41" i="40"/>
  <c r="N41" i="40" s="1"/>
  <c r="D41" i="41"/>
  <c r="I54" i="42"/>
  <c r="M54" i="42" s="1"/>
  <c r="C54" i="43"/>
  <c r="C71" i="41"/>
  <c r="I71" i="40"/>
  <c r="M71" i="40" s="1"/>
  <c r="C91" i="41"/>
  <c r="I91" i="40"/>
  <c r="M91" i="40" s="1"/>
  <c r="C97" i="40"/>
  <c r="I97" i="39"/>
  <c r="M97" i="39" s="1"/>
  <c r="J93" i="40"/>
  <c r="N93" i="40" s="1"/>
  <c r="D93" i="41"/>
  <c r="K93" i="42"/>
  <c r="E93" i="43"/>
  <c r="J18" i="39"/>
  <c r="N18" i="39" s="1"/>
  <c r="D18" i="40"/>
  <c r="D78" i="40"/>
  <c r="J78" i="39"/>
  <c r="N78" i="39" s="1"/>
  <c r="E267" i="41"/>
  <c r="E196" i="41"/>
  <c r="E232" i="41"/>
  <c r="E214" i="41"/>
  <c r="C31" i="42"/>
  <c r="I31" i="41"/>
  <c r="M31" i="41" s="1"/>
  <c r="K79" i="40"/>
  <c r="E79" i="41"/>
  <c r="I14" i="42"/>
  <c r="M14" i="42" s="1"/>
  <c r="C14" i="43"/>
  <c r="I39" i="40"/>
  <c r="M39" i="40" s="1"/>
  <c r="C39" i="41"/>
  <c r="J53" i="40"/>
  <c r="N53" i="40" s="1"/>
  <c r="D53" i="41"/>
  <c r="K75" i="40"/>
  <c r="E75" i="41"/>
  <c r="I68" i="42"/>
  <c r="M68" i="42" s="1"/>
  <c r="C68" i="43"/>
  <c r="E187" i="41"/>
  <c r="E46" i="41"/>
  <c r="K46" i="40"/>
  <c r="E117" i="41"/>
  <c r="K117" i="40"/>
  <c r="E139" i="41"/>
  <c r="K114" i="42"/>
  <c r="E114" i="43"/>
  <c r="D63" i="42"/>
  <c r="J63" i="41"/>
  <c r="N63" i="41" s="1"/>
  <c r="E174" i="41"/>
  <c r="E190" i="41"/>
  <c r="K49" i="42"/>
  <c r="E49" i="43"/>
  <c r="D24" i="41"/>
  <c r="J24" i="40"/>
  <c r="N24" i="40" s="1"/>
  <c r="E281" i="41"/>
  <c r="C9" i="42"/>
  <c r="I9" i="41"/>
  <c r="M9" i="41" s="1"/>
  <c r="D32" i="41"/>
  <c r="J32" i="40"/>
  <c r="N32" i="40" s="1"/>
  <c r="D11" i="40"/>
  <c r="J11" i="39"/>
  <c r="N11" i="39" s="1"/>
  <c r="E222" i="41"/>
  <c r="E152" i="41"/>
  <c r="E30" i="41"/>
  <c r="K30" i="40"/>
  <c r="C43" i="41"/>
  <c r="I43" i="40"/>
  <c r="M43" i="40" s="1"/>
  <c r="E74" i="42"/>
  <c r="K74" i="41"/>
  <c r="E200" i="41"/>
  <c r="E163" i="41"/>
  <c r="E188" i="41"/>
  <c r="K51" i="40"/>
  <c r="E51" i="41"/>
  <c r="D52" i="41"/>
  <c r="J52" i="40"/>
  <c r="N52" i="40" s="1"/>
  <c r="K96" i="40"/>
  <c r="E96" i="41"/>
  <c r="E242" i="41"/>
  <c r="E157" i="41"/>
  <c r="E86" i="41"/>
  <c r="K86" i="40"/>
  <c r="E264" i="41"/>
  <c r="E180" i="41"/>
  <c r="E50" i="42"/>
  <c r="K50" i="41"/>
  <c r="E66" i="42"/>
  <c r="K66" i="41"/>
  <c r="E175" i="41"/>
  <c r="E20" i="42"/>
  <c r="K20" i="41"/>
  <c r="D28" i="41"/>
  <c r="J28" i="40"/>
  <c r="N28" i="40" s="1"/>
  <c r="D86" i="41"/>
  <c r="J86" i="40"/>
  <c r="N86" i="40" s="1"/>
  <c r="E202" i="41"/>
  <c r="E284" i="41"/>
  <c r="E80" i="41"/>
  <c r="K80" i="40"/>
  <c r="E245" i="41"/>
  <c r="I44" i="42"/>
  <c r="M44" i="42" s="1"/>
  <c r="C44" i="43"/>
  <c r="D79" i="42"/>
  <c r="J79" i="41"/>
  <c r="N79" i="41" s="1"/>
  <c r="C101" i="40"/>
  <c r="I101" i="39"/>
  <c r="M101" i="39" s="1"/>
  <c r="I109" i="39"/>
  <c r="M109" i="39" s="1"/>
  <c r="C109" i="40"/>
  <c r="C80" i="42"/>
  <c r="I80" i="41"/>
  <c r="M80" i="41" s="1"/>
  <c r="K33" i="42"/>
  <c r="E33" i="43"/>
  <c r="C64" i="42"/>
  <c r="I64" i="41"/>
  <c r="M64" i="41" s="1"/>
  <c r="K41" i="42"/>
  <c r="E41" i="43"/>
  <c r="I60" i="42"/>
  <c r="M60" i="42" s="1"/>
  <c r="C60" i="43"/>
  <c r="E277" i="41"/>
  <c r="E261" i="41"/>
  <c r="E207" i="41"/>
  <c r="D55" i="42"/>
  <c r="J55" i="41"/>
  <c r="N55" i="41" s="1"/>
  <c r="E9" i="42"/>
  <c r="K9" i="41"/>
  <c r="K65" i="42"/>
  <c r="E65" i="43"/>
  <c r="E44" i="42"/>
  <c r="K44" i="41"/>
  <c r="E26" i="42"/>
  <c r="K26" i="41"/>
  <c r="E120" i="41"/>
  <c r="C15" i="42"/>
  <c r="I15" i="41"/>
  <c r="M15" i="41" s="1"/>
  <c r="E269" i="41"/>
  <c r="I94" i="39"/>
  <c r="M94" i="39" s="1"/>
  <c r="C94" i="40"/>
  <c r="E253" i="41"/>
  <c r="K25" i="42"/>
  <c r="E25" i="43"/>
  <c r="K43" i="40"/>
  <c r="E43" i="41"/>
  <c r="E154" i="41"/>
  <c r="C56" i="42"/>
  <c r="I56" i="41"/>
  <c r="M56" i="41" s="1"/>
  <c r="E186" i="41"/>
  <c r="D111" i="41"/>
  <c r="J111" i="40"/>
  <c r="N111" i="40" s="1"/>
  <c r="D106" i="40"/>
  <c r="J106" i="39"/>
  <c r="N106" i="39" s="1"/>
  <c r="D31" i="42"/>
  <c r="J31" i="41"/>
  <c r="N31" i="41" s="1"/>
  <c r="D39" i="42"/>
  <c r="J39" i="41"/>
  <c r="N39" i="41" s="1"/>
  <c r="D89" i="40"/>
  <c r="J89" i="39"/>
  <c r="N89" i="39" s="1"/>
  <c r="D113" i="41"/>
  <c r="J113" i="40"/>
  <c r="N113" i="40" s="1"/>
  <c r="D82" i="41"/>
  <c r="J82" i="40"/>
  <c r="N82" i="40" s="1"/>
  <c r="E203" i="41"/>
  <c r="I12" i="41"/>
  <c r="M12" i="41" s="1"/>
  <c r="C12" i="42"/>
  <c r="D81" i="40"/>
  <c r="J81" i="39"/>
  <c r="N81" i="39" s="1"/>
  <c r="D71" i="42"/>
  <c r="J71" i="41"/>
  <c r="N71" i="41" s="1"/>
  <c r="D112" i="40"/>
  <c r="J112" i="39"/>
  <c r="N112" i="39" s="1"/>
  <c r="D103" i="41"/>
  <c r="J103" i="40"/>
  <c r="N103" i="40" s="1"/>
  <c r="E285" i="41"/>
  <c r="E92" i="42"/>
  <c r="K92" i="41"/>
  <c r="E217" i="41"/>
  <c r="E235" i="41"/>
  <c r="E263" i="41"/>
  <c r="E213" i="41"/>
  <c r="E156" i="41"/>
  <c r="E149" i="41"/>
  <c r="D44" i="41"/>
  <c r="J44" i="40"/>
  <c r="N44" i="40" s="1"/>
  <c r="E239" i="41"/>
  <c r="E192" i="41"/>
  <c r="K105" i="41"/>
  <c r="E105" i="42"/>
  <c r="E258" i="41"/>
  <c r="J61" i="40"/>
  <c r="N61" i="40" s="1"/>
  <c r="D61" i="41"/>
  <c r="K39" i="40"/>
  <c r="E39" i="41"/>
  <c r="K111" i="40"/>
  <c r="E111" i="41"/>
  <c r="E244" i="41"/>
  <c r="E282" i="41"/>
  <c r="E205" i="41"/>
  <c r="E191" i="41"/>
  <c r="E189" i="41"/>
  <c r="E72" i="41"/>
  <c r="K72" i="40"/>
  <c r="E177" i="41"/>
  <c r="D117" i="41"/>
  <c r="J117" i="40"/>
  <c r="N117" i="40" s="1"/>
  <c r="E58" i="42"/>
  <c r="K58" i="41"/>
  <c r="E268" i="41"/>
  <c r="E185" i="41"/>
  <c r="D102" i="42"/>
  <c r="J102" i="41"/>
  <c r="N102" i="41" s="1"/>
  <c r="E286" i="41"/>
  <c r="K102" i="42"/>
  <c r="E102" i="43"/>
  <c r="E292" i="41"/>
  <c r="E169" i="41"/>
  <c r="E272" i="41"/>
  <c r="E78" i="41"/>
  <c r="K78" i="40"/>
  <c r="D109" i="41"/>
  <c r="J109" i="40"/>
  <c r="N109" i="40" s="1"/>
  <c r="D115" i="41"/>
  <c r="J115" i="40"/>
  <c r="N115" i="40" s="1"/>
  <c r="K57" i="42"/>
  <c r="E57" i="43"/>
  <c r="C92" i="40"/>
  <c r="I92" i="39"/>
  <c r="M92" i="39" s="1"/>
  <c r="C84" i="40"/>
  <c r="I84" i="39"/>
  <c r="M84" i="39" s="1"/>
  <c r="K95" i="42"/>
  <c r="E95" i="43"/>
  <c r="C95" i="40"/>
  <c r="I95" i="39"/>
  <c r="M95" i="39" s="1"/>
  <c r="E178" i="41"/>
  <c r="D16" i="42"/>
  <c r="J16" i="41"/>
  <c r="N16" i="41" s="1"/>
  <c r="C105" i="40"/>
  <c r="I105" i="39"/>
  <c r="M105" i="39" s="1"/>
  <c r="I96" i="39"/>
  <c r="M96" i="39" s="1"/>
  <c r="C96" i="40"/>
  <c r="I78" i="42"/>
  <c r="M78" i="42" s="1"/>
  <c r="C78" i="43"/>
  <c r="K17" i="42"/>
  <c r="E17" i="43"/>
  <c r="K73" i="42"/>
  <c r="E73" i="43"/>
  <c r="C77" i="40"/>
  <c r="I77" i="39"/>
  <c r="M77" i="39" s="1"/>
  <c r="I76" i="42"/>
  <c r="M76" i="42" s="1"/>
  <c r="C76" i="43"/>
  <c r="C108" i="40"/>
  <c r="I108" i="39"/>
  <c r="M108" i="39" s="1"/>
  <c r="E218" i="41"/>
  <c r="E170" i="41"/>
  <c r="E265" i="41"/>
  <c r="D13" i="40"/>
  <c r="J13" i="39"/>
  <c r="N13" i="39" s="1"/>
  <c r="E199" i="41"/>
  <c r="K81" i="42"/>
  <c r="E81" i="43"/>
  <c r="I28" i="42"/>
  <c r="M28" i="42" s="1"/>
  <c r="C28" i="43"/>
  <c r="E158" i="41"/>
  <c r="E195" i="41"/>
  <c r="C24" i="42"/>
  <c r="I24" i="41"/>
  <c r="M24" i="41" s="1"/>
  <c r="E164" i="41"/>
  <c r="E254" i="41"/>
  <c r="E131" i="41"/>
  <c r="E121" i="41"/>
  <c r="E256" i="41"/>
  <c r="E160" i="41"/>
  <c r="E126" i="41"/>
  <c r="K112" i="42"/>
  <c r="E112" i="43"/>
  <c r="C41" i="40"/>
  <c r="I41" i="39"/>
  <c r="M41" i="39" s="1"/>
  <c r="D8" i="41"/>
  <c r="J8" i="40"/>
  <c r="N8" i="40" s="1"/>
  <c r="E54" i="41"/>
  <c r="K54" i="40"/>
  <c r="K113" i="41"/>
  <c r="E113" i="42"/>
  <c r="E141" i="41"/>
  <c r="E181" i="41"/>
  <c r="K115" i="41"/>
  <c r="E115" i="42"/>
  <c r="E137" i="41"/>
  <c r="E240" i="41"/>
  <c r="E32" i="41"/>
  <c r="K32" i="40"/>
  <c r="C59" i="41"/>
  <c r="I59" i="40"/>
  <c r="M59" i="40" s="1"/>
  <c r="E206" i="41"/>
  <c r="E24" i="41"/>
  <c r="K24" i="40"/>
  <c r="E247" i="41"/>
  <c r="E209" i="41"/>
  <c r="K89" i="42"/>
  <c r="E89" i="43"/>
  <c r="E182" i="41"/>
  <c r="D64" i="41"/>
  <c r="J64" i="40"/>
  <c r="N64" i="40" s="1"/>
  <c r="D83" i="40"/>
  <c r="J83" i="39"/>
  <c r="N83" i="39" s="1"/>
  <c r="D72" i="41"/>
  <c r="J72" i="40"/>
  <c r="N72" i="40" s="1"/>
  <c r="E123" i="41"/>
  <c r="E251" i="41"/>
  <c r="C33" i="40"/>
  <c r="I33" i="39"/>
  <c r="M33" i="39" s="1"/>
  <c r="C17" i="40"/>
  <c r="I17" i="39"/>
  <c r="M17" i="39" s="1"/>
  <c r="C65" i="40"/>
  <c r="I65" i="39"/>
  <c r="M65" i="39" s="1"/>
  <c r="K61" i="42"/>
  <c r="E61" i="43"/>
  <c r="J51" i="42"/>
  <c r="N51" i="42" s="1"/>
  <c r="D51" i="43"/>
  <c r="J37" i="40"/>
  <c r="N37" i="40" s="1"/>
  <c r="D37" i="41"/>
  <c r="J67" i="42"/>
  <c r="N67" i="42" s="1"/>
  <c r="D67" i="43"/>
  <c r="E250" i="41"/>
  <c r="E246" i="41"/>
  <c r="E197" i="41"/>
  <c r="E280" i="41"/>
  <c r="I36" i="42"/>
  <c r="M36" i="42" s="1"/>
  <c r="C36" i="43"/>
  <c r="J25" i="40"/>
  <c r="N25" i="40" s="1"/>
  <c r="D25" i="41"/>
  <c r="D70" i="40"/>
  <c r="J70" i="39"/>
  <c r="N70" i="39" s="1"/>
  <c r="K59" i="40"/>
  <c r="E59" i="41"/>
  <c r="C55" i="41"/>
  <c r="I55" i="40"/>
  <c r="M55" i="40" s="1"/>
  <c r="I99" i="40"/>
  <c r="M99" i="40" s="1"/>
  <c r="C99" i="41"/>
  <c r="C112" i="40"/>
  <c r="I112" i="39"/>
  <c r="M112" i="39" s="1"/>
  <c r="C57" i="40"/>
  <c r="I57" i="39"/>
  <c r="M57" i="39" s="1"/>
  <c r="K91" i="42"/>
  <c r="E91" i="43"/>
  <c r="J43" i="42"/>
  <c r="N43" i="42" s="1"/>
  <c r="D43" i="43"/>
  <c r="J100" i="40"/>
  <c r="N100" i="40" s="1"/>
  <c r="D100" i="41"/>
  <c r="D46" i="40"/>
  <c r="J46" i="39"/>
  <c r="N46" i="39" s="1"/>
  <c r="K16" i="42"/>
  <c r="E16" i="43"/>
  <c r="D62" i="40"/>
  <c r="J62" i="39"/>
  <c r="N62" i="39" s="1"/>
  <c r="I70" i="42"/>
  <c r="M70" i="42" s="1"/>
  <c r="C70" i="43"/>
  <c r="E135" i="41"/>
  <c r="K104" i="42"/>
  <c r="E104" i="43"/>
  <c r="E60" i="42"/>
  <c r="K60" i="41"/>
  <c r="E22" i="41"/>
  <c r="K22" i="40"/>
  <c r="D22" i="40"/>
  <c r="J22" i="39"/>
  <c r="N22" i="39" s="1"/>
  <c r="C100" i="40"/>
  <c r="I100" i="39"/>
  <c r="M100" i="39" s="1"/>
  <c r="J26" i="39"/>
  <c r="N26" i="39" s="1"/>
  <c r="D26" i="40"/>
  <c r="K63" i="40"/>
  <c r="E63" i="41"/>
  <c r="K67" i="40"/>
  <c r="E67" i="41"/>
  <c r="C23" i="41"/>
  <c r="I23" i="40"/>
  <c r="M23" i="40" s="1"/>
  <c r="C106" i="41"/>
  <c r="I106" i="40"/>
  <c r="M106" i="40" s="1"/>
  <c r="C8" i="40"/>
  <c r="I8" i="39"/>
  <c r="M8" i="39" s="1"/>
  <c r="K71" i="40"/>
  <c r="E71" i="41"/>
  <c r="E122" i="41"/>
  <c r="C79" i="42"/>
  <c r="I79" i="41"/>
  <c r="M79" i="41" s="1"/>
  <c r="E201" i="41"/>
  <c r="E171" i="41"/>
  <c r="K106" i="42"/>
  <c r="E106" i="43"/>
  <c r="C107" i="40"/>
  <c r="I107" i="39"/>
  <c r="M107" i="39" s="1"/>
  <c r="D49" i="42"/>
  <c r="J49" i="41"/>
  <c r="N49" i="41" s="1"/>
  <c r="D87" i="42"/>
  <c r="J87" i="41"/>
  <c r="N87" i="41" s="1"/>
  <c r="D23" i="42"/>
  <c r="J23" i="41"/>
  <c r="N23" i="41" s="1"/>
  <c r="C82" i="40"/>
  <c r="I82" i="39"/>
  <c r="M82" i="39" s="1"/>
  <c r="C40" i="42"/>
  <c r="I40" i="41"/>
  <c r="M40" i="41" s="1"/>
  <c r="C88" i="40"/>
  <c r="I88" i="39"/>
  <c r="M88" i="39" s="1"/>
  <c r="D105" i="41"/>
  <c r="J105" i="40"/>
  <c r="N105" i="40" s="1"/>
  <c r="D9" i="40"/>
  <c r="J9" i="39"/>
  <c r="N9" i="39" s="1"/>
  <c r="E34" i="42"/>
  <c r="K34" i="41"/>
  <c r="E138" i="41"/>
  <c r="E270" i="41"/>
  <c r="E168" i="41"/>
  <c r="E241" i="41"/>
  <c r="E18" i="42"/>
  <c r="K18" i="41"/>
  <c r="C75" i="41"/>
  <c r="I75" i="40"/>
  <c r="M75" i="40" s="1"/>
  <c r="E216" i="41"/>
  <c r="E271" i="41"/>
  <c r="E287" i="41"/>
  <c r="E129" i="41"/>
  <c r="D84" i="41"/>
  <c r="J84" i="40"/>
  <c r="N84" i="40" s="1"/>
  <c r="E147" i="41"/>
  <c r="E276" i="41"/>
  <c r="D76" i="41"/>
  <c r="J76" i="40"/>
  <c r="N76" i="40" s="1"/>
  <c r="E68" i="42"/>
  <c r="K68" i="41"/>
  <c r="E146" i="41"/>
  <c r="C102" i="40"/>
  <c r="I102" i="39"/>
  <c r="M102" i="39" s="1"/>
  <c r="C113" i="40"/>
  <c r="I113" i="39"/>
  <c r="M113" i="39" s="1"/>
  <c r="C29" i="40"/>
  <c r="I29" i="39"/>
  <c r="M29" i="39" s="1"/>
  <c r="C48" i="42"/>
  <c r="I48" i="41"/>
  <c r="M48" i="41" s="1"/>
  <c r="C87" i="40"/>
  <c r="I87" i="39"/>
  <c r="M87" i="39" s="1"/>
  <c r="C98" i="40"/>
  <c r="I98" i="39"/>
  <c r="M98" i="39" s="1"/>
  <c r="K83" i="42"/>
  <c r="E83" i="43"/>
  <c r="C110" i="40"/>
  <c r="I110" i="39"/>
  <c r="M110" i="39" s="1"/>
  <c r="E289" i="41"/>
  <c r="C115" i="40"/>
  <c r="I115" i="39"/>
  <c r="M115" i="39" s="1"/>
  <c r="C32" i="42"/>
  <c r="I32" i="41"/>
  <c r="M32" i="41" s="1"/>
  <c r="E162" i="41"/>
  <c r="E249" i="41"/>
  <c r="E142" i="41"/>
  <c r="E215" i="41"/>
  <c r="E230" i="41"/>
  <c r="K116" i="42"/>
  <c r="E116" i="43"/>
  <c r="E275" i="41"/>
  <c r="E136" i="41"/>
  <c r="E84" i="42"/>
  <c r="K84" i="41"/>
  <c r="E233" i="41"/>
  <c r="E94" i="41"/>
  <c r="K94" i="40"/>
  <c r="E40" i="41"/>
  <c r="K40" i="40"/>
  <c r="D92" i="41"/>
  <c r="J92" i="40"/>
  <c r="N92" i="40" s="1"/>
  <c r="E204" i="41"/>
  <c r="K107" i="41"/>
  <c r="E107" i="42"/>
  <c r="K110" i="42"/>
  <c r="E110" i="43"/>
  <c r="E236" i="41"/>
  <c r="E140" i="41"/>
  <c r="E219" i="41"/>
  <c r="K108" i="42"/>
  <c r="E108" i="43"/>
  <c r="J27" i="42"/>
  <c r="N27" i="42" s="1"/>
  <c r="D27" i="43"/>
  <c r="I38" i="42"/>
  <c r="M38" i="42" s="1"/>
  <c r="C38" i="43"/>
  <c r="E62" i="41"/>
  <c r="K62" i="40"/>
  <c r="E56" i="41"/>
  <c r="K56" i="40"/>
  <c r="K98" i="41"/>
  <c r="E98" i="42"/>
  <c r="E143" i="41"/>
  <c r="E159" i="41"/>
  <c r="E184" i="41"/>
  <c r="E224" i="41"/>
  <c r="E172" i="41"/>
  <c r="K103" i="40"/>
  <c r="E103" i="41"/>
  <c r="E64" i="41"/>
  <c r="K64" i="40"/>
  <c r="K38" i="40"/>
  <c r="E38" i="41"/>
  <c r="E161" i="41"/>
  <c r="E173" i="41"/>
  <c r="E221" i="41"/>
  <c r="E176" i="41"/>
  <c r="E167" i="41"/>
  <c r="D20" i="41"/>
  <c r="J20" i="40"/>
  <c r="N20" i="40" s="1"/>
  <c r="C27" i="41"/>
  <c r="I27" i="40"/>
  <c r="M27" i="40" s="1"/>
  <c r="C35" i="41"/>
  <c r="I35" i="40"/>
  <c r="M35" i="40" s="1"/>
  <c r="E210" i="41"/>
  <c r="E133" i="41"/>
  <c r="E134" i="41"/>
  <c r="E225" i="41"/>
  <c r="E237" i="41"/>
  <c r="E48" i="41"/>
  <c r="K48" i="40"/>
  <c r="E220" i="41"/>
  <c r="E52" i="42"/>
  <c r="K52" i="41"/>
  <c r="E36" i="42"/>
  <c r="K36" i="41"/>
  <c r="E211" i="41"/>
  <c r="D40" i="41"/>
  <c r="J40" i="40"/>
  <c r="N40" i="40" s="1"/>
  <c r="D104" i="40"/>
  <c r="J104" i="39"/>
  <c r="N104" i="39" s="1"/>
  <c r="C72" i="42"/>
  <c r="I72" i="41"/>
  <c r="M72" i="41" s="1"/>
  <c r="D90" i="41"/>
  <c r="J90" i="40"/>
  <c r="N90" i="40" s="1"/>
  <c r="C90" i="40"/>
  <c r="I90" i="39"/>
  <c r="M90" i="39" s="1"/>
  <c r="D80" i="41"/>
  <c r="J80" i="40"/>
  <c r="N80" i="40" s="1"/>
  <c r="E238" i="41"/>
  <c r="D56" i="41"/>
  <c r="J56" i="40"/>
  <c r="N56" i="40" s="1"/>
  <c r="D98" i="41"/>
  <c r="J98" i="40"/>
  <c r="N98" i="40" s="1"/>
  <c r="C117" i="40"/>
  <c r="I117" i="39"/>
  <c r="M117" i="39" s="1"/>
  <c r="K99" i="42"/>
  <c r="E99" i="43"/>
  <c r="D47" i="42"/>
  <c r="J47" i="41"/>
  <c r="N47" i="41" s="1"/>
  <c r="I111" i="39"/>
  <c r="M111" i="39" s="1"/>
  <c r="C111" i="40"/>
  <c r="E273" i="41"/>
  <c r="D33" i="42"/>
  <c r="J33" i="41"/>
  <c r="N33" i="41" s="1"/>
  <c r="E234" i="41"/>
  <c r="D96" i="41"/>
  <c r="J96" i="40"/>
  <c r="N96" i="40" s="1"/>
  <c r="E166" i="41"/>
  <c r="E226" i="41"/>
  <c r="D17" i="42"/>
  <c r="J17" i="41"/>
  <c r="N17" i="41" s="1"/>
  <c r="E212" i="41"/>
  <c r="E255" i="41"/>
  <c r="E179" i="41"/>
  <c r="E208" i="41"/>
  <c r="J57" i="40"/>
  <c r="N57" i="40" s="1"/>
  <c r="D57" i="41"/>
  <c r="K53" i="42"/>
  <c r="E53" i="43"/>
  <c r="K8" i="40"/>
  <c r="E8" i="41"/>
  <c r="C104" i="40"/>
  <c r="I104" i="39"/>
  <c r="M104" i="39" s="1"/>
  <c r="K47" i="40"/>
  <c r="E47" i="41"/>
  <c r="K85" i="42"/>
  <c r="E85" i="43"/>
  <c r="J15" i="40"/>
  <c r="N15" i="40" s="1"/>
  <c r="D15" i="41"/>
  <c r="C19" i="41"/>
  <c r="I19" i="40"/>
  <c r="M19" i="40" s="1"/>
  <c r="C73" i="40"/>
  <c r="I73" i="39"/>
  <c r="M73" i="39" s="1"/>
  <c r="J21" i="40"/>
  <c r="N21" i="40" s="1"/>
  <c r="D21" i="41"/>
  <c r="C116" i="40"/>
  <c r="I116" i="39"/>
  <c r="M116" i="39" s="1"/>
  <c r="D12" i="40"/>
  <c r="J12" i="39"/>
  <c r="N12" i="39" s="1"/>
  <c r="C45" i="40"/>
  <c r="I45" i="39"/>
  <c r="M45" i="39" s="1"/>
  <c r="I42" i="42"/>
  <c r="M42" i="42" s="1"/>
  <c r="C42" i="43"/>
  <c r="K15" i="42"/>
  <c r="E15" i="43"/>
  <c r="D38" i="40"/>
  <c r="J38" i="39"/>
  <c r="N38" i="39" s="1"/>
  <c r="E118" i="41"/>
  <c r="E155" i="41"/>
  <c r="E231" i="41"/>
  <c r="E28" i="42"/>
  <c r="K28" i="41"/>
  <c r="E125" i="41"/>
  <c r="E227" i="41"/>
  <c r="E252" i="41"/>
  <c r="E88" i="41"/>
  <c r="K88" i="40"/>
  <c r="C61" i="40"/>
  <c r="I61" i="39"/>
  <c r="M61" i="39" s="1"/>
  <c r="C53" i="40"/>
  <c r="I53" i="39"/>
  <c r="M53" i="39" s="1"/>
  <c r="D30" i="40"/>
  <c r="J30" i="39"/>
  <c r="N30" i="39" s="1"/>
  <c r="C16" i="40"/>
  <c r="I16" i="39"/>
  <c r="M16" i="39" s="1"/>
  <c r="C49" i="40"/>
  <c r="I49" i="39"/>
  <c r="M49" i="39" s="1"/>
  <c r="K35" i="40"/>
  <c r="E35" i="41"/>
  <c r="E10" i="41"/>
  <c r="K10" i="40"/>
  <c r="C13" i="41"/>
  <c r="I13" i="40"/>
  <c r="M13" i="40" s="1"/>
  <c r="K37" i="42"/>
  <c r="E37" i="43"/>
  <c r="K29" i="42"/>
  <c r="E29" i="43"/>
  <c r="J19" i="42"/>
  <c r="N19" i="42" s="1"/>
  <c r="D19" i="43"/>
  <c r="I26" i="42"/>
  <c r="M26" i="42" s="1"/>
  <c r="C26" i="43"/>
  <c r="C81" i="40"/>
  <c r="I81" i="39"/>
  <c r="M81" i="39" s="1"/>
  <c r="J34" i="39"/>
  <c r="N34" i="39" s="1"/>
  <c r="D34" i="40"/>
  <c r="J29" i="40"/>
  <c r="N29" i="40" s="1"/>
  <c r="D29" i="41"/>
  <c r="D10" i="40"/>
  <c r="J10" i="39"/>
  <c r="N10" i="39" s="1"/>
  <c r="K23" i="40"/>
  <c r="E23" i="41"/>
  <c r="I62" i="42"/>
  <c r="M62" i="42" s="1"/>
  <c r="C62" i="43"/>
  <c r="I30" i="42"/>
  <c r="M30" i="42" s="1"/>
  <c r="C30" i="43"/>
  <c r="I20" i="42"/>
  <c r="M20" i="42" s="1"/>
  <c r="C20" i="43"/>
  <c r="I10" i="42"/>
  <c r="M10" i="42" s="1"/>
  <c r="C10" i="43"/>
  <c r="J74" i="39"/>
  <c r="N74" i="39" s="1"/>
  <c r="D74" i="40"/>
  <c r="J66" i="39"/>
  <c r="N66" i="39" s="1"/>
  <c r="D66" i="40"/>
  <c r="J73" i="40"/>
  <c r="N73" i="40" s="1"/>
  <c r="D73" i="41"/>
  <c r="C21" i="40"/>
  <c r="I21" i="39"/>
  <c r="M21" i="39" s="1"/>
  <c r="J50" i="39"/>
  <c r="N50" i="39" s="1"/>
  <c r="D50" i="40"/>
  <c r="I50" i="42"/>
  <c r="M50" i="42" s="1"/>
  <c r="C50" i="43"/>
  <c r="E144" i="41"/>
  <c r="E148" i="41"/>
  <c r="E82" i="42"/>
  <c r="K82" i="41"/>
  <c r="E266" i="41"/>
  <c r="E223" i="41"/>
  <c r="E194" i="41"/>
  <c r="D110" i="42"/>
  <c r="J110" i="41"/>
  <c r="N110" i="41" s="1"/>
  <c r="E229" i="41"/>
  <c r="D107" i="41"/>
  <c r="J107" i="40"/>
  <c r="N107" i="40" s="1"/>
  <c r="K13" i="42"/>
  <c r="E13" i="43"/>
  <c r="K21" i="42"/>
  <c r="E21" i="43"/>
  <c r="I22" i="42"/>
  <c r="M22" i="42" s="1"/>
  <c r="C22" i="43"/>
  <c r="D54" i="40"/>
  <c r="J54" i="39"/>
  <c r="N54" i="39" s="1"/>
  <c r="C37" i="40"/>
  <c r="I37" i="39"/>
  <c r="M37" i="39" s="1"/>
  <c r="C83" i="41"/>
  <c r="I83" i="40"/>
  <c r="M83" i="40" s="1"/>
  <c r="C85" i="40"/>
  <c r="I85" i="39"/>
  <c r="M85" i="39" s="1"/>
  <c r="J35" i="42"/>
  <c r="N35" i="42" s="1"/>
  <c r="D35" i="43"/>
  <c r="J42" i="39"/>
  <c r="N42" i="39" s="1"/>
  <c r="D42" i="40"/>
  <c r="K11" i="42"/>
  <c r="E11" i="43"/>
  <c r="K14" i="40"/>
  <c r="E14" i="41"/>
  <c r="I52" i="42"/>
  <c r="M52" i="42" s="1"/>
  <c r="C52" i="43"/>
  <c r="K87" i="42"/>
  <c r="E87" i="43"/>
  <c r="E76" i="42"/>
  <c r="K76" i="41"/>
  <c r="E42" i="42"/>
  <c r="K42" i="41"/>
  <c r="E283" i="41"/>
  <c r="E119" i="41"/>
  <c r="E288" i="41"/>
  <c r="E101" i="41"/>
  <c r="K101" i="40"/>
  <c r="C63" i="42"/>
  <c r="I63" i="41"/>
  <c r="M63" i="41" s="1"/>
  <c r="K97" i="42"/>
  <c r="E97" i="43"/>
  <c r="E90" i="42"/>
  <c r="K90" i="41"/>
  <c r="K100" i="42"/>
  <c r="E100" i="43"/>
  <c r="E290" i="45" l="1"/>
  <c r="C18" i="42"/>
  <c r="I18" i="41"/>
  <c r="M18" i="41" s="1"/>
  <c r="C66" i="42"/>
  <c r="I66" i="41"/>
  <c r="M66" i="41" s="1"/>
  <c r="C58" i="42"/>
  <c r="I58" i="41"/>
  <c r="M58" i="41" s="1"/>
  <c r="C74" i="42"/>
  <c r="I74" i="41"/>
  <c r="M74" i="41" s="1"/>
  <c r="E283" i="42"/>
  <c r="E87" i="44"/>
  <c r="K87" i="43"/>
  <c r="E11" i="44"/>
  <c r="K11" i="43"/>
  <c r="C22" i="44"/>
  <c r="I22" i="43"/>
  <c r="M22" i="43" s="1"/>
  <c r="D66" i="41"/>
  <c r="J66" i="40"/>
  <c r="N66" i="40" s="1"/>
  <c r="C62" i="44"/>
  <c r="I62" i="43"/>
  <c r="M62" i="43" s="1"/>
  <c r="D34" i="41"/>
  <c r="J34" i="40"/>
  <c r="N34" i="40" s="1"/>
  <c r="D19" i="44"/>
  <c r="J19" i="43"/>
  <c r="N19" i="43" s="1"/>
  <c r="C42" i="44"/>
  <c r="I42" i="43"/>
  <c r="M42" i="43" s="1"/>
  <c r="E99" i="44"/>
  <c r="K99" i="43"/>
  <c r="K103" i="41"/>
  <c r="E103" i="42"/>
  <c r="E172" i="42"/>
  <c r="E184" i="42"/>
  <c r="E98" i="43"/>
  <c r="K98" i="42"/>
  <c r="E110" i="44"/>
  <c r="K110" i="43"/>
  <c r="E275" i="42"/>
  <c r="E83" i="44"/>
  <c r="K83" i="43"/>
  <c r="E287" i="42"/>
  <c r="E168" i="42"/>
  <c r="K67" i="41"/>
  <c r="E67" i="42"/>
  <c r="D26" i="41"/>
  <c r="J26" i="40"/>
  <c r="N26" i="40" s="1"/>
  <c r="I99" i="41"/>
  <c r="M99" i="41" s="1"/>
  <c r="C99" i="42"/>
  <c r="E59" i="42"/>
  <c r="K59" i="41"/>
  <c r="D25" i="42"/>
  <c r="J25" i="41"/>
  <c r="N25" i="41" s="1"/>
  <c r="D37" i="42"/>
  <c r="J37" i="41"/>
  <c r="N37" i="41" s="1"/>
  <c r="E61" i="44"/>
  <c r="K61" i="43"/>
  <c r="E251" i="42"/>
  <c r="E89" i="44"/>
  <c r="K89" i="43"/>
  <c r="E240" i="42"/>
  <c r="E113" i="43"/>
  <c r="K113" i="42"/>
  <c r="E160" i="42"/>
  <c r="E164" i="42"/>
  <c r="E170" i="42"/>
  <c r="C77" i="41"/>
  <c r="I77" i="40"/>
  <c r="M77" i="40" s="1"/>
  <c r="J16" i="42"/>
  <c r="N16" i="42" s="1"/>
  <c r="D16" i="43"/>
  <c r="I84" i="40"/>
  <c r="M84" i="40" s="1"/>
  <c r="C84" i="41"/>
  <c r="E292" i="42"/>
  <c r="E286" i="42"/>
  <c r="J102" i="42"/>
  <c r="N102" i="42" s="1"/>
  <c r="D102" i="43"/>
  <c r="J117" i="41"/>
  <c r="N117" i="41" s="1"/>
  <c r="D117" i="42"/>
  <c r="E72" i="42"/>
  <c r="K72" i="41"/>
  <c r="E239" i="42"/>
  <c r="E235" i="42"/>
  <c r="E285" i="42"/>
  <c r="J81" i="40"/>
  <c r="N81" i="40" s="1"/>
  <c r="D81" i="41"/>
  <c r="E203" i="42"/>
  <c r="J39" i="42"/>
  <c r="N39" i="42" s="1"/>
  <c r="D39" i="43"/>
  <c r="E186" i="42"/>
  <c r="I80" i="42"/>
  <c r="M80" i="42" s="1"/>
  <c r="C80" i="43"/>
  <c r="C101" i="41"/>
  <c r="I101" i="40"/>
  <c r="M101" i="40" s="1"/>
  <c r="E80" i="42"/>
  <c r="K80" i="41"/>
  <c r="E86" i="42"/>
  <c r="K86" i="41"/>
  <c r="E163" i="42"/>
  <c r="E74" i="43"/>
  <c r="K74" i="42"/>
  <c r="C9" i="43"/>
  <c r="I9" i="42"/>
  <c r="M9" i="42" s="1"/>
  <c r="E46" i="42"/>
  <c r="K46" i="41"/>
  <c r="D78" i="41"/>
  <c r="J78" i="40"/>
  <c r="N78" i="40" s="1"/>
  <c r="E70" i="42"/>
  <c r="K70" i="41"/>
  <c r="D68" i="42"/>
  <c r="J68" i="41"/>
  <c r="N68" i="41" s="1"/>
  <c r="I63" i="42"/>
  <c r="M63" i="42" s="1"/>
  <c r="C63" i="43"/>
  <c r="E76" i="43"/>
  <c r="K76" i="42"/>
  <c r="E229" i="42"/>
  <c r="I81" i="40"/>
  <c r="M81" i="40" s="1"/>
  <c r="C81" i="41"/>
  <c r="I49" i="40"/>
  <c r="M49" i="40" s="1"/>
  <c r="C49" i="41"/>
  <c r="C61" i="41"/>
  <c r="I61" i="40"/>
  <c r="M61" i="40" s="1"/>
  <c r="E125" i="42"/>
  <c r="E28" i="43"/>
  <c r="K28" i="42"/>
  <c r="C19" i="42"/>
  <c r="I19" i="41"/>
  <c r="M19" i="41" s="1"/>
  <c r="C104" i="41"/>
  <c r="I104" i="40"/>
  <c r="M104" i="40" s="1"/>
  <c r="E212" i="42"/>
  <c r="E226" i="42"/>
  <c r="J33" i="42"/>
  <c r="N33" i="42" s="1"/>
  <c r="D33" i="43"/>
  <c r="E238" i="42"/>
  <c r="I72" i="42"/>
  <c r="M72" i="42" s="1"/>
  <c r="C72" i="43"/>
  <c r="E36" i="43"/>
  <c r="K36" i="42"/>
  <c r="C35" i="42"/>
  <c r="I35" i="41"/>
  <c r="M35" i="41" s="1"/>
  <c r="D20" i="42"/>
  <c r="J20" i="41"/>
  <c r="N20" i="41" s="1"/>
  <c r="E173" i="42"/>
  <c r="E64" i="42"/>
  <c r="K64" i="41"/>
  <c r="E56" i="42"/>
  <c r="K56" i="41"/>
  <c r="E62" i="42"/>
  <c r="K62" i="41"/>
  <c r="E233" i="42"/>
  <c r="E230" i="42"/>
  <c r="E162" i="42"/>
  <c r="C29" i="41"/>
  <c r="I29" i="40"/>
  <c r="M29" i="40" s="1"/>
  <c r="C113" i="41"/>
  <c r="I113" i="40"/>
  <c r="M113" i="40" s="1"/>
  <c r="D84" i="42"/>
  <c r="J84" i="41"/>
  <c r="N84" i="41" s="1"/>
  <c r="E18" i="43"/>
  <c r="K18" i="42"/>
  <c r="E34" i="43"/>
  <c r="K34" i="42"/>
  <c r="I40" i="42"/>
  <c r="M40" i="42" s="1"/>
  <c r="C40" i="43"/>
  <c r="J49" i="42"/>
  <c r="N49" i="42" s="1"/>
  <c r="D49" i="43"/>
  <c r="I79" i="42"/>
  <c r="M79" i="42" s="1"/>
  <c r="C79" i="43"/>
  <c r="C23" i="42"/>
  <c r="I23" i="41"/>
  <c r="M23" i="41" s="1"/>
  <c r="D22" i="41"/>
  <c r="J22" i="40"/>
  <c r="N22" i="40" s="1"/>
  <c r="D62" i="41"/>
  <c r="J62" i="40"/>
  <c r="N62" i="40" s="1"/>
  <c r="D46" i="41"/>
  <c r="J46" i="40"/>
  <c r="N46" i="40" s="1"/>
  <c r="E24" i="42"/>
  <c r="K24" i="41"/>
  <c r="I41" i="40"/>
  <c r="M41" i="40" s="1"/>
  <c r="C41" i="41"/>
  <c r="E195" i="42"/>
  <c r="E73" i="44"/>
  <c r="K73" i="43"/>
  <c r="E95" i="44"/>
  <c r="K95" i="43"/>
  <c r="E102" i="44"/>
  <c r="K102" i="43"/>
  <c r="E263" i="42"/>
  <c r="E217" i="42"/>
  <c r="E43" i="42"/>
  <c r="K43" i="41"/>
  <c r="E41" i="44"/>
  <c r="K41" i="43"/>
  <c r="C109" i="41"/>
  <c r="I109" i="40"/>
  <c r="M109" i="40" s="1"/>
  <c r="K51" i="41"/>
  <c r="E51" i="42"/>
  <c r="D18" i="41"/>
  <c r="J18" i="40"/>
  <c r="N18" i="40" s="1"/>
  <c r="D93" i="42"/>
  <c r="J93" i="41"/>
  <c r="N93" i="41" s="1"/>
  <c r="C54" i="44"/>
  <c r="I54" i="43"/>
  <c r="M54" i="43" s="1"/>
  <c r="D116" i="42"/>
  <c r="J116" i="41"/>
  <c r="N116" i="41" s="1"/>
  <c r="E45" i="44"/>
  <c r="K45" i="43"/>
  <c r="E259" i="42"/>
  <c r="C34" i="44"/>
  <c r="I34" i="43"/>
  <c r="M34" i="43" s="1"/>
  <c r="E55" i="42"/>
  <c r="K55" i="41"/>
  <c r="E228" i="42"/>
  <c r="K90" i="42"/>
  <c r="E90" i="43"/>
  <c r="K101" i="41"/>
  <c r="E101" i="42"/>
  <c r="E288" i="42"/>
  <c r="C85" i="41"/>
  <c r="I85" i="40"/>
  <c r="M85" i="40" s="1"/>
  <c r="C83" i="42"/>
  <c r="I83" i="41"/>
  <c r="M83" i="41" s="1"/>
  <c r="D54" i="41"/>
  <c r="J54" i="40"/>
  <c r="N54" i="40" s="1"/>
  <c r="J107" i="41"/>
  <c r="N107" i="41" s="1"/>
  <c r="D107" i="42"/>
  <c r="J110" i="42"/>
  <c r="N110" i="42" s="1"/>
  <c r="D110" i="43"/>
  <c r="E223" i="42"/>
  <c r="E266" i="42"/>
  <c r="C13" i="42"/>
  <c r="I13" i="41"/>
  <c r="M13" i="41" s="1"/>
  <c r="I16" i="40"/>
  <c r="M16" i="40" s="1"/>
  <c r="C16" i="41"/>
  <c r="C53" i="41"/>
  <c r="I53" i="40"/>
  <c r="M53" i="40" s="1"/>
  <c r="E88" i="42"/>
  <c r="K88" i="41"/>
  <c r="E155" i="42"/>
  <c r="E118" i="42"/>
  <c r="D38" i="41"/>
  <c r="J38" i="40"/>
  <c r="N38" i="40" s="1"/>
  <c r="C45" i="41"/>
  <c r="I45" i="40"/>
  <c r="M45" i="40" s="1"/>
  <c r="C116" i="41"/>
  <c r="I116" i="40"/>
  <c r="M116" i="40" s="1"/>
  <c r="I73" i="40"/>
  <c r="M73" i="40" s="1"/>
  <c r="C73" i="41"/>
  <c r="E208" i="42"/>
  <c r="E179" i="42"/>
  <c r="J17" i="42"/>
  <c r="N17" i="42" s="1"/>
  <c r="D17" i="43"/>
  <c r="E166" i="42"/>
  <c r="E234" i="42"/>
  <c r="E273" i="42"/>
  <c r="J47" i="42"/>
  <c r="N47" i="42" s="1"/>
  <c r="D47" i="43"/>
  <c r="C117" i="41"/>
  <c r="I117" i="40"/>
  <c r="M117" i="40" s="1"/>
  <c r="J56" i="41"/>
  <c r="N56" i="41" s="1"/>
  <c r="D56" i="42"/>
  <c r="J80" i="41"/>
  <c r="N80" i="41" s="1"/>
  <c r="D80" i="42"/>
  <c r="D90" i="42"/>
  <c r="J90" i="41"/>
  <c r="N90" i="41" s="1"/>
  <c r="D104" i="41"/>
  <c r="J104" i="40"/>
  <c r="N104" i="40" s="1"/>
  <c r="E211" i="42"/>
  <c r="K52" i="42"/>
  <c r="E52" i="43"/>
  <c r="E48" i="42"/>
  <c r="K48" i="41"/>
  <c r="E225" i="42"/>
  <c r="E134" i="42"/>
  <c r="E210" i="42"/>
  <c r="C27" i="42"/>
  <c r="I27" i="41"/>
  <c r="M27" i="41" s="1"/>
  <c r="E167" i="42"/>
  <c r="E221" i="42"/>
  <c r="E161" i="42"/>
  <c r="E159" i="42"/>
  <c r="E143" i="42"/>
  <c r="E219" i="42"/>
  <c r="E204" i="42"/>
  <c r="E40" i="42"/>
  <c r="K40" i="41"/>
  <c r="K84" i="42"/>
  <c r="E84" i="43"/>
  <c r="E215" i="42"/>
  <c r="E249" i="42"/>
  <c r="C115" i="41"/>
  <c r="I115" i="40"/>
  <c r="M115" i="40" s="1"/>
  <c r="C110" i="41"/>
  <c r="I110" i="40"/>
  <c r="M110" i="40" s="1"/>
  <c r="C98" i="41"/>
  <c r="I98" i="40"/>
  <c r="M98" i="40" s="1"/>
  <c r="I48" i="42"/>
  <c r="M48" i="42" s="1"/>
  <c r="C48" i="43"/>
  <c r="C102" i="41"/>
  <c r="I102" i="40"/>
  <c r="M102" i="40" s="1"/>
  <c r="E68" i="43"/>
  <c r="K68" i="42"/>
  <c r="E276" i="42"/>
  <c r="E147" i="42"/>
  <c r="E129" i="42"/>
  <c r="E216" i="42"/>
  <c r="C75" i="42"/>
  <c r="I75" i="41"/>
  <c r="M75" i="41" s="1"/>
  <c r="E241" i="42"/>
  <c r="E138" i="42"/>
  <c r="J9" i="40"/>
  <c r="N9" i="40" s="1"/>
  <c r="D9" i="41"/>
  <c r="I88" i="40"/>
  <c r="M88" i="40" s="1"/>
  <c r="C88" i="41"/>
  <c r="I82" i="40"/>
  <c r="M82" i="40" s="1"/>
  <c r="C82" i="41"/>
  <c r="J87" i="42"/>
  <c r="N87" i="42" s="1"/>
  <c r="D87" i="43"/>
  <c r="C107" i="41"/>
  <c r="I107" i="40"/>
  <c r="M107" i="40" s="1"/>
  <c r="E171" i="42"/>
  <c r="I106" i="41"/>
  <c r="M106" i="41" s="1"/>
  <c r="C106" i="42"/>
  <c r="C100" i="41"/>
  <c r="I100" i="40"/>
  <c r="M100" i="40" s="1"/>
  <c r="E60" i="43"/>
  <c r="K60" i="42"/>
  <c r="I112" i="40"/>
  <c r="M112" i="40" s="1"/>
  <c r="C112" i="41"/>
  <c r="C55" i="42"/>
  <c r="I55" i="41"/>
  <c r="M55" i="41" s="1"/>
  <c r="D70" i="41"/>
  <c r="J70" i="40"/>
  <c r="N70" i="40" s="1"/>
  <c r="E280" i="42"/>
  <c r="E246" i="42"/>
  <c r="E250" i="42"/>
  <c r="I65" i="40"/>
  <c r="M65" i="40" s="1"/>
  <c r="C65" i="41"/>
  <c r="I33" i="40"/>
  <c r="M33" i="40" s="1"/>
  <c r="C33" i="41"/>
  <c r="J83" i="40"/>
  <c r="N83" i="40" s="1"/>
  <c r="D83" i="41"/>
  <c r="E182" i="42"/>
  <c r="E206" i="42"/>
  <c r="E32" i="42"/>
  <c r="K32" i="41"/>
  <c r="E141" i="42"/>
  <c r="D8" i="42"/>
  <c r="J8" i="41"/>
  <c r="N8" i="41" s="1"/>
  <c r="E126" i="42"/>
  <c r="E121" i="42"/>
  <c r="E254" i="42"/>
  <c r="I24" i="42"/>
  <c r="M24" i="42" s="1"/>
  <c r="C24" i="43"/>
  <c r="E158" i="42"/>
  <c r="E81" i="44"/>
  <c r="K81" i="43"/>
  <c r="E17" i="44"/>
  <c r="K17" i="43"/>
  <c r="C96" i="41"/>
  <c r="I96" i="40"/>
  <c r="M96" i="40" s="1"/>
  <c r="E57" i="44"/>
  <c r="K57" i="43"/>
  <c r="E205" i="42"/>
  <c r="K111" i="41"/>
  <c r="E111" i="42"/>
  <c r="D61" i="42"/>
  <c r="J61" i="41"/>
  <c r="N61" i="41" s="1"/>
  <c r="K105" i="42"/>
  <c r="E105" i="43"/>
  <c r="E192" i="42"/>
  <c r="E156" i="42"/>
  <c r="E25" i="44"/>
  <c r="K25" i="43"/>
  <c r="I94" i="40"/>
  <c r="M94" i="40" s="1"/>
  <c r="C94" i="41"/>
  <c r="E65" i="44"/>
  <c r="K65" i="43"/>
  <c r="C60" i="44"/>
  <c r="I60" i="43"/>
  <c r="M60" i="43" s="1"/>
  <c r="C44" i="44"/>
  <c r="I44" i="43"/>
  <c r="M44" i="43" s="1"/>
  <c r="E180" i="42"/>
  <c r="K96" i="41"/>
  <c r="E96" i="42"/>
  <c r="E188" i="42"/>
  <c r="E152" i="42"/>
  <c r="E49" i="44"/>
  <c r="K49" i="43"/>
  <c r="E114" i="44"/>
  <c r="K114" i="43"/>
  <c r="C68" i="44"/>
  <c r="I68" i="43"/>
  <c r="M68" i="43" s="1"/>
  <c r="E75" i="42"/>
  <c r="K75" i="41"/>
  <c r="D53" i="42"/>
  <c r="J53" i="41"/>
  <c r="N53" i="41" s="1"/>
  <c r="C14" i="44"/>
  <c r="I14" i="43"/>
  <c r="M14" i="43" s="1"/>
  <c r="E93" i="44"/>
  <c r="K93" i="43"/>
  <c r="D41" i="42"/>
  <c r="J41" i="41"/>
  <c r="N41" i="41" s="1"/>
  <c r="D75" i="44"/>
  <c r="J75" i="43"/>
  <c r="N75" i="43" s="1"/>
  <c r="D85" i="42"/>
  <c r="J85" i="41"/>
  <c r="N85" i="41" s="1"/>
  <c r="I114" i="41"/>
  <c r="M114" i="41" s="1"/>
  <c r="C114" i="42"/>
  <c r="D58" i="41"/>
  <c r="J58" i="40"/>
  <c r="N58" i="40" s="1"/>
  <c r="E77" i="44"/>
  <c r="K77" i="43"/>
  <c r="C46" i="44"/>
  <c r="I46" i="43"/>
  <c r="M46" i="43" s="1"/>
  <c r="D108" i="42"/>
  <c r="J108" i="41"/>
  <c r="N108" i="41" s="1"/>
  <c r="D14" i="41"/>
  <c r="J14" i="40"/>
  <c r="N14" i="40" s="1"/>
  <c r="K109" i="41"/>
  <c r="E109" i="42"/>
  <c r="E100" i="44"/>
  <c r="K100" i="43"/>
  <c r="C52" i="44"/>
  <c r="I52" i="43"/>
  <c r="M52" i="43" s="1"/>
  <c r="D35" i="44"/>
  <c r="J35" i="43"/>
  <c r="N35" i="43" s="1"/>
  <c r="E13" i="44"/>
  <c r="K13" i="43"/>
  <c r="E148" i="42"/>
  <c r="C50" i="44"/>
  <c r="I50" i="43"/>
  <c r="M50" i="43" s="1"/>
  <c r="C10" i="44"/>
  <c r="I10" i="43"/>
  <c r="M10" i="43" s="1"/>
  <c r="E37" i="44"/>
  <c r="K37" i="43"/>
  <c r="E15" i="44"/>
  <c r="K15" i="43"/>
  <c r="D21" i="42"/>
  <c r="J21" i="41"/>
  <c r="N21" i="41" s="1"/>
  <c r="E85" i="44"/>
  <c r="K85" i="43"/>
  <c r="E53" i="44"/>
  <c r="K53" i="43"/>
  <c r="E255" i="42"/>
  <c r="C111" i="41"/>
  <c r="I111" i="40"/>
  <c r="M111" i="40" s="1"/>
  <c r="E224" i="42"/>
  <c r="D27" i="44"/>
  <c r="J27" i="43"/>
  <c r="N27" i="43" s="1"/>
  <c r="E107" i="43"/>
  <c r="K107" i="42"/>
  <c r="E271" i="42"/>
  <c r="E106" i="44"/>
  <c r="K106" i="43"/>
  <c r="E201" i="42"/>
  <c r="E104" i="44"/>
  <c r="K104" i="43"/>
  <c r="D43" i="44"/>
  <c r="J43" i="43"/>
  <c r="N43" i="43" s="1"/>
  <c r="J13" i="40"/>
  <c r="N13" i="40" s="1"/>
  <c r="D13" i="41"/>
  <c r="C108" i="41"/>
  <c r="I108" i="40"/>
  <c r="M108" i="40" s="1"/>
  <c r="C95" i="41"/>
  <c r="I95" i="40"/>
  <c r="M95" i="40" s="1"/>
  <c r="E78" i="42"/>
  <c r="K78" i="41"/>
  <c r="E272" i="42"/>
  <c r="E268" i="42"/>
  <c r="D44" i="42"/>
  <c r="J44" i="41"/>
  <c r="N44" i="41" s="1"/>
  <c r="E92" i="43"/>
  <c r="K92" i="42"/>
  <c r="D112" i="41"/>
  <c r="J112" i="40"/>
  <c r="N112" i="40" s="1"/>
  <c r="J113" i="41"/>
  <c r="N113" i="41" s="1"/>
  <c r="D113" i="42"/>
  <c r="J106" i="40"/>
  <c r="N106" i="40" s="1"/>
  <c r="D106" i="41"/>
  <c r="E154" i="42"/>
  <c r="I15" i="42"/>
  <c r="M15" i="42" s="1"/>
  <c r="C15" i="43"/>
  <c r="J55" i="42"/>
  <c r="N55" i="42" s="1"/>
  <c r="D55" i="43"/>
  <c r="E261" i="42"/>
  <c r="I64" i="42"/>
  <c r="M64" i="42" s="1"/>
  <c r="C64" i="43"/>
  <c r="E202" i="42"/>
  <c r="D28" i="42"/>
  <c r="J28" i="41"/>
  <c r="N28" i="41" s="1"/>
  <c r="E66" i="43"/>
  <c r="K66" i="42"/>
  <c r="C43" i="42"/>
  <c r="I43" i="41"/>
  <c r="M43" i="41" s="1"/>
  <c r="J11" i="40"/>
  <c r="N11" i="40" s="1"/>
  <c r="D11" i="41"/>
  <c r="E174" i="42"/>
  <c r="E187" i="42"/>
  <c r="I31" i="42"/>
  <c r="M31" i="42" s="1"/>
  <c r="C31" i="43"/>
  <c r="E196" i="42"/>
  <c r="I97" i="40"/>
  <c r="M97" i="40" s="1"/>
  <c r="C97" i="41"/>
  <c r="C71" i="42"/>
  <c r="I71" i="41"/>
  <c r="M71" i="41" s="1"/>
  <c r="C93" i="41"/>
  <c r="I93" i="40"/>
  <c r="M93" i="40" s="1"/>
  <c r="E12" i="42"/>
  <c r="K12" i="41"/>
  <c r="E130" i="42"/>
  <c r="I25" i="40"/>
  <c r="M25" i="40" s="1"/>
  <c r="C25" i="41"/>
  <c r="E278" i="42"/>
  <c r="E262" i="42"/>
  <c r="J48" i="41"/>
  <c r="N48" i="41" s="1"/>
  <c r="D48" i="42"/>
  <c r="J99" i="40"/>
  <c r="N99" i="40" s="1"/>
  <c r="D99" i="41"/>
  <c r="J88" i="41"/>
  <c r="N88" i="41" s="1"/>
  <c r="D88" i="42"/>
  <c r="C103" i="41"/>
  <c r="I103" i="40"/>
  <c r="M103" i="40" s="1"/>
  <c r="I86" i="40"/>
  <c r="M86" i="40" s="1"/>
  <c r="C86" i="41"/>
  <c r="J91" i="40"/>
  <c r="N91" i="40" s="1"/>
  <c r="D91" i="41"/>
  <c r="C67" i="42"/>
  <c r="I67" i="41"/>
  <c r="M67" i="41" s="1"/>
  <c r="E198" i="42"/>
  <c r="E183" i="42"/>
  <c r="E165" i="42"/>
  <c r="C11" i="42"/>
  <c r="I11" i="41"/>
  <c r="M11" i="41" s="1"/>
  <c r="E274" i="42"/>
  <c r="K42" i="42"/>
  <c r="E42" i="43"/>
  <c r="C37" i="41"/>
  <c r="I37" i="40"/>
  <c r="M37" i="40" s="1"/>
  <c r="E194" i="42"/>
  <c r="E82" i="43"/>
  <c r="K82" i="42"/>
  <c r="C21" i="41"/>
  <c r="I21" i="40"/>
  <c r="M21" i="40" s="1"/>
  <c r="D10" i="41"/>
  <c r="J10" i="40"/>
  <c r="N10" i="40" s="1"/>
  <c r="E10" i="42"/>
  <c r="K10" i="41"/>
  <c r="D30" i="41"/>
  <c r="J30" i="40"/>
  <c r="N30" i="40" s="1"/>
  <c r="E252" i="42"/>
  <c r="E227" i="42"/>
  <c r="E231" i="42"/>
  <c r="D12" i="41"/>
  <c r="J12" i="40"/>
  <c r="N12" i="40" s="1"/>
  <c r="J96" i="41"/>
  <c r="N96" i="41" s="1"/>
  <c r="D96" i="42"/>
  <c r="J98" i="41"/>
  <c r="N98" i="41" s="1"/>
  <c r="D98" i="42"/>
  <c r="I90" i="40"/>
  <c r="M90" i="40" s="1"/>
  <c r="C90" i="41"/>
  <c r="J40" i="41"/>
  <c r="N40" i="41" s="1"/>
  <c r="D40" i="42"/>
  <c r="E237" i="42"/>
  <c r="E133" i="42"/>
  <c r="D92" i="42"/>
  <c r="J92" i="41"/>
  <c r="N92" i="41" s="1"/>
  <c r="K94" i="41"/>
  <c r="E94" i="42"/>
  <c r="E142" i="42"/>
  <c r="I32" i="42"/>
  <c r="M32" i="42" s="1"/>
  <c r="C32" i="43"/>
  <c r="E289" i="42"/>
  <c r="C87" i="41"/>
  <c r="I87" i="40"/>
  <c r="M87" i="40" s="1"/>
  <c r="E146" i="42"/>
  <c r="D76" i="42"/>
  <c r="J76" i="41"/>
  <c r="N76" i="41" s="1"/>
  <c r="E270" i="42"/>
  <c r="J105" i="41"/>
  <c r="N105" i="41" s="1"/>
  <c r="D105" i="42"/>
  <c r="J23" i="42"/>
  <c r="N23" i="42" s="1"/>
  <c r="D23" i="43"/>
  <c r="E122" i="42"/>
  <c r="C8" i="41"/>
  <c r="I8" i="40"/>
  <c r="M8" i="40" s="1"/>
  <c r="E22" i="42"/>
  <c r="K22" i="41"/>
  <c r="E135" i="42"/>
  <c r="I57" i="40"/>
  <c r="M57" i="40" s="1"/>
  <c r="C57" i="41"/>
  <c r="I17" i="40"/>
  <c r="M17" i="40" s="1"/>
  <c r="C17" i="41"/>
  <c r="J72" i="41"/>
  <c r="N72" i="41" s="1"/>
  <c r="D72" i="42"/>
  <c r="J64" i="41"/>
  <c r="N64" i="41" s="1"/>
  <c r="D64" i="42"/>
  <c r="C59" i="42"/>
  <c r="I59" i="41"/>
  <c r="M59" i="41" s="1"/>
  <c r="E137" i="42"/>
  <c r="E181" i="42"/>
  <c r="E54" i="42"/>
  <c r="K54" i="41"/>
  <c r="E256" i="42"/>
  <c r="E131" i="42"/>
  <c r="C28" i="44"/>
  <c r="I28" i="43"/>
  <c r="M28" i="43" s="1"/>
  <c r="C76" i="44"/>
  <c r="I76" i="43"/>
  <c r="M76" i="43" s="1"/>
  <c r="C78" i="44"/>
  <c r="I78" i="43"/>
  <c r="M78" i="43" s="1"/>
  <c r="E39" i="42"/>
  <c r="K39" i="41"/>
  <c r="E213" i="42"/>
  <c r="I12" i="42"/>
  <c r="M12" i="42" s="1"/>
  <c r="C12" i="43"/>
  <c r="E33" i="44"/>
  <c r="K33" i="43"/>
  <c r="C39" i="42"/>
  <c r="I39" i="41"/>
  <c r="M39" i="41" s="1"/>
  <c r="E79" i="42"/>
  <c r="K79" i="41"/>
  <c r="E232" i="42"/>
  <c r="E267" i="42"/>
  <c r="D77" i="42"/>
  <c r="J77" i="41"/>
  <c r="N77" i="41" s="1"/>
  <c r="K19" i="41"/>
  <c r="E19" i="42"/>
  <c r="E27" i="42"/>
  <c r="K27" i="41"/>
  <c r="E279" i="42"/>
  <c r="E132" i="42"/>
  <c r="D45" i="42"/>
  <c r="J45" i="41"/>
  <c r="N45" i="41" s="1"/>
  <c r="E31" i="42"/>
  <c r="K31" i="41"/>
  <c r="E243" i="42"/>
  <c r="E127" i="42"/>
  <c r="E97" i="44"/>
  <c r="K97" i="43"/>
  <c r="E119" i="42"/>
  <c r="E14" i="42"/>
  <c r="K14" i="41"/>
  <c r="D42" i="41"/>
  <c r="J42" i="40"/>
  <c r="N42" i="40" s="1"/>
  <c r="E21" i="44"/>
  <c r="K21" i="43"/>
  <c r="E144" i="42"/>
  <c r="D50" i="41"/>
  <c r="J50" i="40"/>
  <c r="N50" i="40" s="1"/>
  <c r="D73" i="42"/>
  <c r="J73" i="41"/>
  <c r="N73" i="41" s="1"/>
  <c r="D74" i="41"/>
  <c r="J74" i="40"/>
  <c r="N74" i="40" s="1"/>
  <c r="C20" i="44"/>
  <c r="I20" i="43"/>
  <c r="M20" i="43" s="1"/>
  <c r="C30" i="44"/>
  <c r="I30" i="43"/>
  <c r="M30" i="43" s="1"/>
  <c r="E23" i="42"/>
  <c r="K23" i="41"/>
  <c r="D29" i="42"/>
  <c r="J29" i="41"/>
  <c r="N29" i="41" s="1"/>
  <c r="C26" i="44"/>
  <c r="I26" i="43"/>
  <c r="M26" i="43" s="1"/>
  <c r="E29" i="44"/>
  <c r="K29" i="43"/>
  <c r="K35" i="41"/>
  <c r="E35" i="42"/>
  <c r="D15" i="42"/>
  <c r="J15" i="41"/>
  <c r="N15" i="41" s="1"/>
  <c r="E47" i="42"/>
  <c r="K47" i="41"/>
  <c r="E8" i="42"/>
  <c r="K8" i="41"/>
  <c r="D57" i="42"/>
  <c r="J57" i="41"/>
  <c r="N57" i="41" s="1"/>
  <c r="E220" i="42"/>
  <c r="E176" i="42"/>
  <c r="E38" i="42"/>
  <c r="K38" i="41"/>
  <c r="C38" i="44"/>
  <c r="I38" i="43"/>
  <c r="M38" i="43" s="1"/>
  <c r="E108" i="44"/>
  <c r="K108" i="43"/>
  <c r="E140" i="42"/>
  <c r="E236" i="42"/>
  <c r="E136" i="42"/>
  <c r="E116" i="44"/>
  <c r="K116" i="43"/>
  <c r="E71" i="42"/>
  <c r="K71" i="41"/>
  <c r="E63" i="42"/>
  <c r="K63" i="41"/>
  <c r="C70" i="44"/>
  <c r="I70" i="43"/>
  <c r="M70" i="43" s="1"/>
  <c r="E16" i="44"/>
  <c r="K16" i="43"/>
  <c r="D100" i="42"/>
  <c r="J100" i="41"/>
  <c r="N100" i="41" s="1"/>
  <c r="E91" i="44"/>
  <c r="K91" i="43"/>
  <c r="C36" i="44"/>
  <c r="I36" i="43"/>
  <c r="M36" i="43" s="1"/>
  <c r="E197" i="42"/>
  <c r="D67" i="44"/>
  <c r="J67" i="43"/>
  <c r="N67" i="43" s="1"/>
  <c r="D51" i="44"/>
  <c r="J51" i="43"/>
  <c r="N51" i="43" s="1"/>
  <c r="E123" i="42"/>
  <c r="E209" i="42"/>
  <c r="E247" i="42"/>
  <c r="K115" i="42"/>
  <c r="E115" i="43"/>
  <c r="E112" i="44"/>
  <c r="K112" i="43"/>
  <c r="E199" i="42"/>
  <c r="E265" i="42"/>
  <c r="E218" i="42"/>
  <c r="C105" i="41"/>
  <c r="I105" i="40"/>
  <c r="M105" i="40" s="1"/>
  <c r="E178" i="42"/>
  <c r="I92" i="40"/>
  <c r="M92" i="40" s="1"/>
  <c r="C92" i="41"/>
  <c r="J115" i="41"/>
  <c r="N115" i="41" s="1"/>
  <c r="D115" i="42"/>
  <c r="J109" i="41"/>
  <c r="N109" i="41" s="1"/>
  <c r="D109" i="42"/>
  <c r="E169" i="42"/>
  <c r="E185" i="42"/>
  <c r="E58" i="43"/>
  <c r="K58" i="42"/>
  <c r="E177" i="42"/>
  <c r="E189" i="42"/>
  <c r="E191" i="42"/>
  <c r="E282" i="42"/>
  <c r="E244" i="42"/>
  <c r="E258" i="42"/>
  <c r="E149" i="42"/>
  <c r="J103" i="41"/>
  <c r="N103" i="41" s="1"/>
  <c r="D103" i="42"/>
  <c r="J71" i="42"/>
  <c r="N71" i="42" s="1"/>
  <c r="D71" i="43"/>
  <c r="D82" i="42"/>
  <c r="J82" i="41"/>
  <c r="N82" i="41" s="1"/>
  <c r="J89" i="40"/>
  <c r="N89" i="40" s="1"/>
  <c r="D89" i="41"/>
  <c r="J31" i="42"/>
  <c r="N31" i="42" s="1"/>
  <c r="D31" i="43"/>
  <c r="J111" i="41"/>
  <c r="N111" i="41" s="1"/>
  <c r="D111" i="42"/>
  <c r="I56" i="42"/>
  <c r="M56" i="42" s="1"/>
  <c r="C56" i="43"/>
  <c r="E253" i="42"/>
  <c r="E269" i="42"/>
  <c r="E120" i="42"/>
  <c r="K26" i="42"/>
  <c r="E26" i="43"/>
  <c r="E44" i="43"/>
  <c r="K44" i="42"/>
  <c r="K9" i="42"/>
  <c r="E9" i="43"/>
  <c r="E207" i="42"/>
  <c r="E277" i="42"/>
  <c r="J79" i="42"/>
  <c r="N79" i="42" s="1"/>
  <c r="D79" i="43"/>
  <c r="E245" i="42"/>
  <c r="E284" i="42"/>
  <c r="J86" i="41"/>
  <c r="N86" i="41" s="1"/>
  <c r="D86" i="42"/>
  <c r="K20" i="42"/>
  <c r="E20" i="43"/>
  <c r="E175" i="42"/>
  <c r="E50" i="43"/>
  <c r="K50" i="42"/>
  <c r="E264" i="42"/>
  <c r="E157" i="42"/>
  <c r="E242" i="42"/>
  <c r="D52" i="42"/>
  <c r="J52" i="41"/>
  <c r="N52" i="41" s="1"/>
  <c r="E200" i="42"/>
  <c r="E30" i="42"/>
  <c r="K30" i="41"/>
  <c r="E222" i="42"/>
  <c r="J32" i="41"/>
  <c r="N32" i="41" s="1"/>
  <c r="D32" i="42"/>
  <c r="E281" i="42"/>
  <c r="J24" i="41"/>
  <c r="N24" i="41" s="1"/>
  <c r="D24" i="42"/>
  <c r="E190" i="42"/>
  <c r="J63" i="42"/>
  <c r="N63" i="42" s="1"/>
  <c r="D63" i="43"/>
  <c r="E139" i="42"/>
  <c r="K117" i="41"/>
  <c r="E117" i="42"/>
  <c r="E214" i="42"/>
  <c r="C91" i="42"/>
  <c r="I91" i="41"/>
  <c r="M91" i="41" s="1"/>
  <c r="I89" i="40"/>
  <c r="M89" i="40" s="1"/>
  <c r="C89" i="41"/>
  <c r="E260" i="42"/>
  <c r="J65" i="42"/>
  <c r="N65" i="42" s="1"/>
  <c r="D65" i="43"/>
  <c r="J95" i="42"/>
  <c r="N95" i="42" s="1"/>
  <c r="D95" i="43"/>
  <c r="E257" i="42"/>
  <c r="J114" i="40"/>
  <c r="N114" i="40" s="1"/>
  <c r="D114" i="41"/>
  <c r="E150" i="42"/>
  <c r="E124" i="42"/>
  <c r="E145" i="42"/>
  <c r="I47" i="42"/>
  <c r="M47" i="42" s="1"/>
  <c r="C47" i="43"/>
  <c r="D36" i="42"/>
  <c r="J36" i="41"/>
  <c r="N36" i="41" s="1"/>
  <c r="E248" i="42"/>
  <c r="J101" i="41"/>
  <c r="N101" i="41" s="1"/>
  <c r="D101" i="42"/>
  <c r="E153" i="42"/>
  <c r="E151" i="42"/>
  <c r="E290" i="46" l="1"/>
  <c r="I18" i="42"/>
  <c r="M18" i="42" s="1"/>
  <c r="C18" i="43"/>
  <c r="I58" i="42"/>
  <c r="M58" i="42" s="1"/>
  <c r="C58" i="43"/>
  <c r="I74" i="42"/>
  <c r="M74" i="42" s="1"/>
  <c r="C74" i="43"/>
  <c r="I66" i="42"/>
  <c r="M66" i="42" s="1"/>
  <c r="C66" i="43"/>
  <c r="E151" i="43"/>
  <c r="C91" i="43"/>
  <c r="I91" i="42"/>
  <c r="M91" i="42" s="1"/>
  <c r="E242" i="43"/>
  <c r="D82" i="43"/>
  <c r="J82" i="42"/>
  <c r="N82" i="42" s="1"/>
  <c r="E258" i="43"/>
  <c r="D51" i="45"/>
  <c r="J51" i="44"/>
  <c r="N51" i="44" s="1"/>
  <c r="E91" i="45"/>
  <c r="K91" i="44"/>
  <c r="K63" i="42"/>
  <c r="E63" i="43"/>
  <c r="K71" i="42"/>
  <c r="E71" i="43"/>
  <c r="E236" i="43"/>
  <c r="E38" i="43"/>
  <c r="K38" i="42"/>
  <c r="E220" i="43"/>
  <c r="K47" i="42"/>
  <c r="E47" i="43"/>
  <c r="K29" i="44"/>
  <c r="E29" i="45"/>
  <c r="K23" i="42"/>
  <c r="E23" i="43"/>
  <c r="C20" i="45"/>
  <c r="I20" i="44"/>
  <c r="M20" i="44" s="1"/>
  <c r="J73" i="42"/>
  <c r="N73" i="42" s="1"/>
  <c r="D73" i="43"/>
  <c r="K21" i="44"/>
  <c r="E21" i="45"/>
  <c r="E97" i="45"/>
  <c r="K97" i="44"/>
  <c r="J45" i="42"/>
  <c r="N45" i="42" s="1"/>
  <c r="D45" i="43"/>
  <c r="E267" i="43"/>
  <c r="E33" i="45"/>
  <c r="K33" i="44"/>
  <c r="C76" i="45"/>
  <c r="I76" i="44"/>
  <c r="M76" i="44" s="1"/>
  <c r="I8" i="41"/>
  <c r="M8" i="41" s="1"/>
  <c r="C8" i="42"/>
  <c r="E231" i="43"/>
  <c r="J30" i="41"/>
  <c r="N30" i="41" s="1"/>
  <c r="D30" i="42"/>
  <c r="D10" i="42"/>
  <c r="J10" i="41"/>
  <c r="N10" i="41" s="1"/>
  <c r="C37" i="42"/>
  <c r="I37" i="41"/>
  <c r="M37" i="41" s="1"/>
  <c r="C11" i="43"/>
  <c r="I11" i="42"/>
  <c r="M11" i="42" s="1"/>
  <c r="C67" i="43"/>
  <c r="I67" i="42"/>
  <c r="M67" i="42" s="1"/>
  <c r="K12" i="42"/>
  <c r="E12" i="43"/>
  <c r="E196" i="43"/>
  <c r="E187" i="43"/>
  <c r="I108" i="41"/>
  <c r="M108" i="41" s="1"/>
  <c r="C108" i="42"/>
  <c r="E104" i="45"/>
  <c r="K104" i="44"/>
  <c r="E106" i="45"/>
  <c r="K106" i="44"/>
  <c r="D27" i="45"/>
  <c r="J27" i="44"/>
  <c r="N27" i="44" s="1"/>
  <c r="K53" i="44"/>
  <c r="E53" i="45"/>
  <c r="J21" i="42"/>
  <c r="N21" i="42" s="1"/>
  <c r="D21" i="43"/>
  <c r="I50" i="44"/>
  <c r="M50" i="44" s="1"/>
  <c r="C50" i="45"/>
  <c r="C52" i="45"/>
  <c r="I52" i="44"/>
  <c r="M52" i="44" s="1"/>
  <c r="J108" i="42"/>
  <c r="N108" i="42" s="1"/>
  <c r="D108" i="43"/>
  <c r="K77" i="44"/>
  <c r="E77" i="45"/>
  <c r="D75" i="45"/>
  <c r="J75" i="44"/>
  <c r="N75" i="44" s="1"/>
  <c r="J53" i="42"/>
  <c r="N53" i="42" s="1"/>
  <c r="D53" i="43"/>
  <c r="E49" i="45"/>
  <c r="K49" i="44"/>
  <c r="E180" i="43"/>
  <c r="E156" i="43"/>
  <c r="J61" i="42"/>
  <c r="N61" i="42" s="1"/>
  <c r="D61" i="43"/>
  <c r="E17" i="45"/>
  <c r="K17" i="44"/>
  <c r="E254" i="43"/>
  <c r="J8" i="42"/>
  <c r="N8" i="42" s="1"/>
  <c r="D8" i="43"/>
  <c r="E216" i="43"/>
  <c r="E147" i="43"/>
  <c r="I102" i="41"/>
  <c r="M102" i="41" s="1"/>
  <c r="C102" i="42"/>
  <c r="I110" i="41"/>
  <c r="M110" i="41" s="1"/>
  <c r="C110" i="42"/>
  <c r="E204" i="43"/>
  <c r="E219" i="43"/>
  <c r="D104" i="42"/>
  <c r="J104" i="41"/>
  <c r="N104" i="41" s="1"/>
  <c r="E179" i="43"/>
  <c r="E118" i="43"/>
  <c r="C53" i="42"/>
  <c r="I53" i="41"/>
  <c r="M53" i="41" s="1"/>
  <c r="K55" i="42"/>
  <c r="E55" i="43"/>
  <c r="J116" i="42"/>
  <c r="N116" i="42" s="1"/>
  <c r="D116" i="43"/>
  <c r="J93" i="42"/>
  <c r="N93" i="42" s="1"/>
  <c r="D93" i="43"/>
  <c r="I109" i="41"/>
  <c r="M109" i="41" s="1"/>
  <c r="C109" i="42"/>
  <c r="E263" i="43"/>
  <c r="K95" i="44"/>
  <c r="E95" i="45"/>
  <c r="I23" i="42"/>
  <c r="M23" i="42" s="1"/>
  <c r="C23" i="43"/>
  <c r="K34" i="43"/>
  <c r="E34" i="44"/>
  <c r="E56" i="43"/>
  <c r="K56" i="42"/>
  <c r="K28" i="43"/>
  <c r="E28" i="44"/>
  <c r="C61" i="42"/>
  <c r="I61" i="41"/>
  <c r="M61" i="41" s="1"/>
  <c r="D68" i="43"/>
  <c r="J68" i="42"/>
  <c r="N68" i="42" s="1"/>
  <c r="J78" i="41"/>
  <c r="N78" i="41" s="1"/>
  <c r="D78" i="42"/>
  <c r="E235" i="43"/>
  <c r="E72" i="43"/>
  <c r="K72" i="42"/>
  <c r="E292" i="43"/>
  <c r="E240" i="43"/>
  <c r="J37" i="42"/>
  <c r="N37" i="42" s="1"/>
  <c r="D37" i="43"/>
  <c r="K59" i="42"/>
  <c r="E59" i="43"/>
  <c r="E103" i="43"/>
  <c r="K103" i="42"/>
  <c r="E124" i="43"/>
  <c r="C89" i="42"/>
  <c r="I89" i="41"/>
  <c r="M89" i="41" s="1"/>
  <c r="E281" i="43"/>
  <c r="E222" i="43"/>
  <c r="E157" i="43"/>
  <c r="K20" i="43"/>
  <c r="E20" i="44"/>
  <c r="E207" i="43"/>
  <c r="K26" i="43"/>
  <c r="E26" i="44"/>
  <c r="E253" i="43"/>
  <c r="D89" i="42"/>
  <c r="J89" i="41"/>
  <c r="N89" i="41" s="1"/>
  <c r="E185" i="43"/>
  <c r="E169" i="43"/>
  <c r="K115" i="43"/>
  <c r="E115" i="44"/>
  <c r="K35" i="42"/>
  <c r="E35" i="43"/>
  <c r="C12" i="44"/>
  <c r="I12" i="43"/>
  <c r="M12" i="43" s="1"/>
  <c r="E181" i="43"/>
  <c r="D64" i="43"/>
  <c r="J64" i="42"/>
  <c r="N64" i="42" s="1"/>
  <c r="D23" i="44"/>
  <c r="J23" i="43"/>
  <c r="N23" i="43" s="1"/>
  <c r="C32" i="44"/>
  <c r="I32" i="43"/>
  <c r="M32" i="43" s="1"/>
  <c r="D96" i="43"/>
  <c r="J96" i="42"/>
  <c r="N96" i="42" s="1"/>
  <c r="E198" i="43"/>
  <c r="E130" i="43"/>
  <c r="C64" i="44"/>
  <c r="I64" i="43"/>
  <c r="M64" i="43" s="1"/>
  <c r="E154" i="43"/>
  <c r="E272" i="43"/>
  <c r="D13" i="42"/>
  <c r="J13" i="41"/>
  <c r="N13" i="41" s="1"/>
  <c r="E111" i="43"/>
  <c r="K111" i="42"/>
  <c r="E206" i="43"/>
  <c r="C82" i="42"/>
  <c r="I82" i="41"/>
  <c r="M82" i="41" s="1"/>
  <c r="D9" i="42"/>
  <c r="J9" i="41"/>
  <c r="N9" i="41" s="1"/>
  <c r="E241" i="43"/>
  <c r="E129" i="43"/>
  <c r="E249" i="43"/>
  <c r="E221" i="43"/>
  <c r="E211" i="43"/>
  <c r="D47" i="44"/>
  <c r="J47" i="43"/>
  <c r="N47" i="43" s="1"/>
  <c r="D110" i="44"/>
  <c r="J110" i="43"/>
  <c r="N110" i="43" s="1"/>
  <c r="E101" i="43"/>
  <c r="K101" i="42"/>
  <c r="K51" i="42"/>
  <c r="E51" i="43"/>
  <c r="C41" i="42"/>
  <c r="I41" i="41"/>
  <c r="M41" i="41" s="1"/>
  <c r="I79" i="43"/>
  <c r="M79" i="43" s="1"/>
  <c r="C79" i="44"/>
  <c r="C40" i="44"/>
  <c r="I40" i="43"/>
  <c r="M40" i="43" s="1"/>
  <c r="E162" i="43"/>
  <c r="E233" i="43"/>
  <c r="E173" i="43"/>
  <c r="C72" i="44"/>
  <c r="I72" i="43"/>
  <c r="M72" i="43" s="1"/>
  <c r="E125" i="43"/>
  <c r="C49" i="42"/>
  <c r="I49" i="41"/>
  <c r="M49" i="41" s="1"/>
  <c r="C80" i="44"/>
  <c r="I80" i="43"/>
  <c r="M80" i="43" s="1"/>
  <c r="E186" i="43"/>
  <c r="E203" i="43"/>
  <c r="E285" i="43"/>
  <c r="D117" i="43"/>
  <c r="J117" i="42"/>
  <c r="N117" i="42" s="1"/>
  <c r="C84" i="42"/>
  <c r="I84" i="41"/>
  <c r="M84" i="41" s="1"/>
  <c r="C99" i="43"/>
  <c r="I99" i="42"/>
  <c r="M99" i="42" s="1"/>
  <c r="K67" i="42"/>
  <c r="E67" i="43"/>
  <c r="E168" i="43"/>
  <c r="E275" i="43"/>
  <c r="E184" i="43"/>
  <c r="D19" i="45"/>
  <c r="J19" i="44"/>
  <c r="N19" i="44" s="1"/>
  <c r="C62" i="45"/>
  <c r="I62" i="44"/>
  <c r="M62" i="44" s="1"/>
  <c r="D66" i="42"/>
  <c r="J66" i="41"/>
  <c r="N66" i="41" s="1"/>
  <c r="K11" i="44"/>
  <c r="E11" i="45"/>
  <c r="E283" i="43"/>
  <c r="E139" i="43"/>
  <c r="E30" i="43"/>
  <c r="K30" i="42"/>
  <c r="E200" i="43"/>
  <c r="K50" i="43"/>
  <c r="E50" i="44"/>
  <c r="K44" i="43"/>
  <c r="E44" i="44"/>
  <c r="E191" i="43"/>
  <c r="C105" i="42"/>
  <c r="I105" i="41"/>
  <c r="M105" i="41" s="1"/>
  <c r="E112" i="45"/>
  <c r="K112" i="44"/>
  <c r="E247" i="43"/>
  <c r="E123" i="43"/>
  <c r="D67" i="45"/>
  <c r="J67" i="44"/>
  <c r="N67" i="44" s="1"/>
  <c r="C36" i="45"/>
  <c r="I36" i="44"/>
  <c r="M36" i="44" s="1"/>
  <c r="J100" i="42"/>
  <c r="N100" i="42" s="1"/>
  <c r="D100" i="43"/>
  <c r="C70" i="45"/>
  <c r="I70" i="44"/>
  <c r="M70" i="44" s="1"/>
  <c r="K116" i="44"/>
  <c r="E116" i="45"/>
  <c r="E140" i="43"/>
  <c r="K108" i="44"/>
  <c r="E108" i="45"/>
  <c r="E176" i="43"/>
  <c r="K8" i="42"/>
  <c r="E8" i="43"/>
  <c r="J15" i="42"/>
  <c r="N15" i="42" s="1"/>
  <c r="D15" i="43"/>
  <c r="I26" i="44"/>
  <c r="M26" i="44" s="1"/>
  <c r="C26" i="45"/>
  <c r="J29" i="42"/>
  <c r="N29" i="42" s="1"/>
  <c r="D29" i="43"/>
  <c r="C30" i="45"/>
  <c r="I30" i="44"/>
  <c r="M30" i="44" s="1"/>
  <c r="D74" i="42"/>
  <c r="J74" i="41"/>
  <c r="N74" i="41" s="1"/>
  <c r="D50" i="42"/>
  <c r="J50" i="41"/>
  <c r="N50" i="41" s="1"/>
  <c r="D42" i="42"/>
  <c r="J42" i="41"/>
  <c r="N42" i="41" s="1"/>
  <c r="E127" i="43"/>
  <c r="K31" i="42"/>
  <c r="E31" i="43"/>
  <c r="E132" i="43"/>
  <c r="K27" i="42"/>
  <c r="E27" i="43"/>
  <c r="J77" i="42"/>
  <c r="N77" i="42" s="1"/>
  <c r="D77" i="43"/>
  <c r="E232" i="43"/>
  <c r="I39" i="42"/>
  <c r="M39" i="42" s="1"/>
  <c r="C39" i="43"/>
  <c r="E213" i="43"/>
  <c r="C78" i="45"/>
  <c r="I78" i="44"/>
  <c r="M78" i="44" s="1"/>
  <c r="C28" i="45"/>
  <c r="I28" i="44"/>
  <c r="M28" i="44" s="1"/>
  <c r="E54" i="43"/>
  <c r="K54" i="42"/>
  <c r="C59" i="43"/>
  <c r="I59" i="42"/>
  <c r="M59" i="42" s="1"/>
  <c r="E135" i="43"/>
  <c r="E22" i="43"/>
  <c r="K22" i="42"/>
  <c r="E270" i="43"/>
  <c r="D76" i="43"/>
  <c r="J76" i="42"/>
  <c r="N76" i="42" s="1"/>
  <c r="C87" i="42"/>
  <c r="I87" i="41"/>
  <c r="M87" i="41" s="1"/>
  <c r="D92" i="43"/>
  <c r="J92" i="42"/>
  <c r="N92" i="42" s="1"/>
  <c r="E10" i="43"/>
  <c r="K10" i="42"/>
  <c r="C21" i="42"/>
  <c r="I21" i="41"/>
  <c r="M21" i="41" s="1"/>
  <c r="E274" i="43"/>
  <c r="C103" i="42"/>
  <c r="I103" i="41"/>
  <c r="M103" i="41" s="1"/>
  <c r="E262" i="43"/>
  <c r="E278" i="43"/>
  <c r="C93" i="42"/>
  <c r="I93" i="41"/>
  <c r="M93" i="41" s="1"/>
  <c r="C43" i="43"/>
  <c r="I43" i="42"/>
  <c r="M43" i="42" s="1"/>
  <c r="D28" i="43"/>
  <c r="J28" i="42"/>
  <c r="N28" i="42" s="1"/>
  <c r="K92" i="43"/>
  <c r="E92" i="44"/>
  <c r="D44" i="43"/>
  <c r="J44" i="42"/>
  <c r="N44" i="42" s="1"/>
  <c r="I95" i="41"/>
  <c r="M95" i="41" s="1"/>
  <c r="C95" i="42"/>
  <c r="D43" i="45"/>
  <c r="J43" i="44"/>
  <c r="N43" i="44" s="1"/>
  <c r="E271" i="43"/>
  <c r="E224" i="43"/>
  <c r="E255" i="43"/>
  <c r="K85" i="44"/>
  <c r="E85" i="45"/>
  <c r="E15" i="45"/>
  <c r="K15" i="44"/>
  <c r="C10" i="45"/>
  <c r="I10" i="44"/>
  <c r="M10" i="44" s="1"/>
  <c r="E148" i="43"/>
  <c r="D35" i="45"/>
  <c r="J35" i="44"/>
  <c r="N35" i="44" s="1"/>
  <c r="K100" i="44"/>
  <c r="E100" i="45"/>
  <c r="J14" i="41"/>
  <c r="N14" i="41" s="1"/>
  <c r="D14" i="42"/>
  <c r="C46" i="45"/>
  <c r="I46" i="44"/>
  <c r="M46" i="44" s="1"/>
  <c r="D58" i="42"/>
  <c r="J58" i="41"/>
  <c r="N58" i="41" s="1"/>
  <c r="J85" i="42"/>
  <c r="N85" i="42" s="1"/>
  <c r="D85" i="43"/>
  <c r="J41" i="42"/>
  <c r="N41" i="42" s="1"/>
  <c r="D41" i="43"/>
  <c r="I14" i="44"/>
  <c r="M14" i="44" s="1"/>
  <c r="C14" i="45"/>
  <c r="K75" i="42"/>
  <c r="E75" i="43"/>
  <c r="E114" i="45"/>
  <c r="K114" i="44"/>
  <c r="E152" i="43"/>
  <c r="C60" i="45"/>
  <c r="I60" i="44"/>
  <c r="M60" i="44" s="1"/>
  <c r="E25" i="45"/>
  <c r="K25" i="44"/>
  <c r="E192" i="43"/>
  <c r="C96" i="42"/>
  <c r="I96" i="41"/>
  <c r="M96" i="41" s="1"/>
  <c r="E81" i="45"/>
  <c r="K81" i="44"/>
  <c r="E126" i="43"/>
  <c r="E250" i="43"/>
  <c r="I55" i="42"/>
  <c r="M55" i="42" s="1"/>
  <c r="C55" i="43"/>
  <c r="I100" i="41"/>
  <c r="M100" i="41" s="1"/>
  <c r="C100" i="42"/>
  <c r="I107" i="41"/>
  <c r="M107" i="41" s="1"/>
  <c r="C107" i="42"/>
  <c r="C75" i="43"/>
  <c r="I75" i="42"/>
  <c r="M75" i="42" s="1"/>
  <c r="C98" i="42"/>
  <c r="I98" i="41"/>
  <c r="M98" i="41" s="1"/>
  <c r="I115" i="41"/>
  <c r="M115" i="41" s="1"/>
  <c r="C115" i="42"/>
  <c r="E40" i="43"/>
  <c r="K40" i="42"/>
  <c r="E143" i="43"/>
  <c r="E167" i="43"/>
  <c r="C27" i="43"/>
  <c r="I27" i="42"/>
  <c r="M27" i="42" s="1"/>
  <c r="E48" i="43"/>
  <c r="K48" i="42"/>
  <c r="D90" i="43"/>
  <c r="J90" i="42"/>
  <c r="N90" i="42" s="1"/>
  <c r="E208" i="43"/>
  <c r="I116" i="41"/>
  <c r="M116" i="41" s="1"/>
  <c r="C116" i="42"/>
  <c r="J38" i="41"/>
  <c r="N38" i="41" s="1"/>
  <c r="D38" i="42"/>
  <c r="E155" i="43"/>
  <c r="E88" i="43"/>
  <c r="K88" i="42"/>
  <c r="E223" i="43"/>
  <c r="J54" i="41"/>
  <c r="N54" i="41" s="1"/>
  <c r="D54" i="42"/>
  <c r="C85" i="42"/>
  <c r="I85" i="41"/>
  <c r="M85" i="41" s="1"/>
  <c r="E228" i="43"/>
  <c r="I34" i="44"/>
  <c r="M34" i="44" s="1"/>
  <c r="C34" i="45"/>
  <c r="K45" i="44"/>
  <c r="E45" i="45"/>
  <c r="C54" i="45"/>
  <c r="I54" i="44"/>
  <c r="M54" i="44" s="1"/>
  <c r="D18" i="42"/>
  <c r="J18" i="41"/>
  <c r="N18" i="41" s="1"/>
  <c r="E41" i="45"/>
  <c r="K41" i="44"/>
  <c r="E217" i="43"/>
  <c r="K102" i="44"/>
  <c r="E102" i="45"/>
  <c r="E73" i="45"/>
  <c r="K73" i="44"/>
  <c r="E24" i="43"/>
  <c r="K24" i="42"/>
  <c r="J46" i="41"/>
  <c r="N46" i="41" s="1"/>
  <c r="D46" i="42"/>
  <c r="J22" i="41"/>
  <c r="N22" i="41" s="1"/>
  <c r="D22" i="42"/>
  <c r="D84" i="43"/>
  <c r="J84" i="42"/>
  <c r="N84" i="42" s="1"/>
  <c r="C113" i="42"/>
  <c r="I113" i="41"/>
  <c r="M113" i="41" s="1"/>
  <c r="E62" i="43"/>
  <c r="K62" i="42"/>
  <c r="C35" i="43"/>
  <c r="I35" i="42"/>
  <c r="M35" i="42" s="1"/>
  <c r="E212" i="43"/>
  <c r="I104" i="41"/>
  <c r="M104" i="41" s="1"/>
  <c r="C104" i="42"/>
  <c r="E70" i="43"/>
  <c r="K70" i="42"/>
  <c r="E46" i="43"/>
  <c r="K46" i="42"/>
  <c r="E163" i="43"/>
  <c r="E80" i="43"/>
  <c r="K80" i="42"/>
  <c r="E239" i="43"/>
  <c r="E286" i="43"/>
  <c r="C77" i="42"/>
  <c r="I77" i="41"/>
  <c r="M77" i="41" s="1"/>
  <c r="E164" i="43"/>
  <c r="E160" i="43"/>
  <c r="K113" i="43"/>
  <c r="E113" i="44"/>
  <c r="E89" i="45"/>
  <c r="K89" i="44"/>
  <c r="K61" i="44"/>
  <c r="E61" i="45"/>
  <c r="J25" i="42"/>
  <c r="N25" i="42" s="1"/>
  <c r="D25" i="43"/>
  <c r="D36" i="43"/>
  <c r="J36" i="42"/>
  <c r="N36" i="42" s="1"/>
  <c r="D52" i="43"/>
  <c r="J52" i="42"/>
  <c r="N52" i="42" s="1"/>
  <c r="E175" i="43"/>
  <c r="E282" i="43"/>
  <c r="K58" i="43"/>
  <c r="E58" i="44"/>
  <c r="E209" i="43"/>
  <c r="E197" i="43"/>
  <c r="K16" i="44"/>
  <c r="E16" i="45"/>
  <c r="E136" i="43"/>
  <c r="C38" i="45"/>
  <c r="I38" i="44"/>
  <c r="M38" i="44" s="1"/>
  <c r="J57" i="42"/>
  <c r="N57" i="42" s="1"/>
  <c r="D57" i="43"/>
  <c r="E144" i="43"/>
  <c r="K14" i="42"/>
  <c r="E14" i="43"/>
  <c r="E119" i="43"/>
  <c r="E243" i="43"/>
  <c r="E279" i="43"/>
  <c r="K79" i="42"/>
  <c r="E79" i="43"/>
  <c r="K39" i="42"/>
  <c r="E39" i="43"/>
  <c r="E131" i="43"/>
  <c r="E122" i="43"/>
  <c r="J12" i="41"/>
  <c r="N12" i="41" s="1"/>
  <c r="D12" i="42"/>
  <c r="E227" i="43"/>
  <c r="K82" i="43"/>
  <c r="E82" i="44"/>
  <c r="E183" i="43"/>
  <c r="I71" i="42"/>
  <c r="M71" i="42" s="1"/>
  <c r="C71" i="43"/>
  <c r="K66" i="43"/>
  <c r="E66" i="44"/>
  <c r="D112" i="42"/>
  <c r="J112" i="41"/>
  <c r="N112" i="41" s="1"/>
  <c r="E78" i="43"/>
  <c r="K78" i="42"/>
  <c r="E201" i="43"/>
  <c r="K107" i="43"/>
  <c r="E107" i="44"/>
  <c r="C111" i="42"/>
  <c r="I111" i="41"/>
  <c r="M111" i="41" s="1"/>
  <c r="K37" i="44"/>
  <c r="E37" i="45"/>
  <c r="K13" i="44"/>
  <c r="E13" i="45"/>
  <c r="K93" i="44"/>
  <c r="E93" i="45"/>
  <c r="C68" i="45"/>
  <c r="I68" i="44"/>
  <c r="M68" i="44" s="1"/>
  <c r="E188" i="43"/>
  <c r="C44" i="45"/>
  <c r="I44" i="44"/>
  <c r="M44" i="44" s="1"/>
  <c r="E65" i="45"/>
  <c r="K65" i="44"/>
  <c r="E205" i="43"/>
  <c r="E57" i="45"/>
  <c r="K57" i="44"/>
  <c r="E32" i="43"/>
  <c r="K32" i="42"/>
  <c r="E246" i="43"/>
  <c r="J70" i="41"/>
  <c r="N70" i="41" s="1"/>
  <c r="D70" i="42"/>
  <c r="K60" i="43"/>
  <c r="E60" i="44"/>
  <c r="E171" i="43"/>
  <c r="K68" i="43"/>
  <c r="E68" i="44"/>
  <c r="E159" i="43"/>
  <c r="I117" i="41"/>
  <c r="M117" i="41" s="1"/>
  <c r="C117" i="42"/>
  <c r="C45" i="42"/>
  <c r="I45" i="41"/>
  <c r="M45" i="41" s="1"/>
  <c r="I13" i="42"/>
  <c r="M13" i="42" s="1"/>
  <c r="C13" i="43"/>
  <c r="E266" i="43"/>
  <c r="C83" i="43"/>
  <c r="I83" i="42"/>
  <c r="M83" i="42" s="1"/>
  <c r="E259" i="43"/>
  <c r="K43" i="42"/>
  <c r="E43" i="43"/>
  <c r="J62" i="41"/>
  <c r="N62" i="41" s="1"/>
  <c r="D62" i="42"/>
  <c r="K18" i="43"/>
  <c r="E18" i="44"/>
  <c r="C29" i="42"/>
  <c r="I29" i="41"/>
  <c r="M29" i="41" s="1"/>
  <c r="E64" i="43"/>
  <c r="K64" i="42"/>
  <c r="D20" i="43"/>
  <c r="J20" i="42"/>
  <c r="N20" i="42" s="1"/>
  <c r="K36" i="43"/>
  <c r="E36" i="44"/>
  <c r="C19" i="43"/>
  <c r="I19" i="42"/>
  <c r="M19" i="42" s="1"/>
  <c r="K76" i="43"/>
  <c r="E76" i="44"/>
  <c r="I9" i="43"/>
  <c r="M9" i="43" s="1"/>
  <c r="C9" i="44"/>
  <c r="K74" i="43"/>
  <c r="E74" i="44"/>
  <c r="E86" i="43"/>
  <c r="K86" i="42"/>
  <c r="I101" i="41"/>
  <c r="M101" i="41" s="1"/>
  <c r="C101" i="42"/>
  <c r="E251" i="43"/>
  <c r="D26" i="42"/>
  <c r="J26" i="41"/>
  <c r="N26" i="41" s="1"/>
  <c r="E153" i="43"/>
  <c r="I47" i="43"/>
  <c r="M47" i="43" s="1"/>
  <c r="C47" i="44"/>
  <c r="D114" i="42"/>
  <c r="J114" i="41"/>
  <c r="N114" i="41" s="1"/>
  <c r="D95" i="44"/>
  <c r="J95" i="43"/>
  <c r="N95" i="43" s="1"/>
  <c r="E190" i="43"/>
  <c r="E284" i="43"/>
  <c r="D79" i="44"/>
  <c r="J79" i="43"/>
  <c r="N79" i="43" s="1"/>
  <c r="E120" i="43"/>
  <c r="D111" i="43"/>
  <c r="J111" i="42"/>
  <c r="N111" i="42" s="1"/>
  <c r="D71" i="44"/>
  <c r="J71" i="43"/>
  <c r="N71" i="43" s="1"/>
  <c r="E149" i="43"/>
  <c r="E244" i="43"/>
  <c r="E177" i="43"/>
  <c r="D109" i="43"/>
  <c r="J109" i="42"/>
  <c r="N109" i="42" s="1"/>
  <c r="I92" i="41"/>
  <c r="M92" i="41" s="1"/>
  <c r="C92" i="42"/>
  <c r="E265" i="43"/>
  <c r="E256" i="43"/>
  <c r="C17" i="42"/>
  <c r="I17" i="41"/>
  <c r="M17" i="41" s="1"/>
  <c r="E133" i="43"/>
  <c r="C90" i="42"/>
  <c r="I90" i="41"/>
  <c r="M90" i="41" s="1"/>
  <c r="E252" i="43"/>
  <c r="E194" i="43"/>
  <c r="K42" i="43"/>
  <c r="E42" i="44"/>
  <c r="E165" i="43"/>
  <c r="D91" i="42"/>
  <c r="J91" i="41"/>
  <c r="N91" i="41" s="1"/>
  <c r="D99" i="42"/>
  <c r="J99" i="41"/>
  <c r="N99" i="41" s="1"/>
  <c r="I97" i="41"/>
  <c r="M97" i="41" s="1"/>
  <c r="C97" i="42"/>
  <c r="I31" i="43"/>
  <c r="M31" i="43" s="1"/>
  <c r="C31" i="44"/>
  <c r="D55" i="44"/>
  <c r="J55" i="43"/>
  <c r="N55" i="43" s="1"/>
  <c r="D113" i="43"/>
  <c r="J113" i="42"/>
  <c r="N113" i="42" s="1"/>
  <c r="E109" i="43"/>
  <c r="K109" i="42"/>
  <c r="E96" i="43"/>
  <c r="K96" i="42"/>
  <c r="C24" i="44"/>
  <c r="I24" i="43"/>
  <c r="M24" i="43" s="1"/>
  <c r="E141" i="43"/>
  <c r="D83" i="42"/>
  <c r="J83" i="41"/>
  <c r="N83" i="41" s="1"/>
  <c r="C33" i="42"/>
  <c r="I33" i="41"/>
  <c r="M33" i="41" s="1"/>
  <c r="E280" i="43"/>
  <c r="E276" i="43"/>
  <c r="K84" i="43"/>
  <c r="E84" i="44"/>
  <c r="E134" i="43"/>
  <c r="D56" i="43"/>
  <c r="J56" i="42"/>
  <c r="N56" i="42" s="1"/>
  <c r="E234" i="43"/>
  <c r="D17" i="44"/>
  <c r="J17" i="43"/>
  <c r="N17" i="43" s="1"/>
  <c r="C16" i="42"/>
  <c r="I16" i="41"/>
  <c r="M16" i="41" s="1"/>
  <c r="D33" i="44"/>
  <c r="J33" i="43"/>
  <c r="N33" i="43" s="1"/>
  <c r="D101" i="43"/>
  <c r="J101" i="42"/>
  <c r="N101" i="42" s="1"/>
  <c r="E248" i="43"/>
  <c r="E145" i="43"/>
  <c r="E150" i="43"/>
  <c r="E257" i="43"/>
  <c r="D65" i="44"/>
  <c r="J65" i="43"/>
  <c r="N65" i="43" s="1"/>
  <c r="E260" i="43"/>
  <c r="E214" i="43"/>
  <c r="E117" i="43"/>
  <c r="K117" i="42"/>
  <c r="D63" i="44"/>
  <c r="J63" i="43"/>
  <c r="N63" i="43" s="1"/>
  <c r="D24" i="43"/>
  <c r="J24" i="42"/>
  <c r="N24" i="42" s="1"/>
  <c r="D32" i="43"/>
  <c r="J32" i="42"/>
  <c r="N32" i="42" s="1"/>
  <c r="E264" i="43"/>
  <c r="D86" i="43"/>
  <c r="J86" i="42"/>
  <c r="N86" i="42" s="1"/>
  <c r="E245" i="43"/>
  <c r="E277" i="43"/>
  <c r="E9" i="44"/>
  <c r="K9" i="43"/>
  <c r="E269" i="43"/>
  <c r="C56" i="44"/>
  <c r="I56" i="43"/>
  <c r="M56" i="43" s="1"/>
  <c r="D31" i="44"/>
  <c r="J31" i="43"/>
  <c r="N31" i="43" s="1"/>
  <c r="D103" i="43"/>
  <c r="J103" i="42"/>
  <c r="N103" i="42" s="1"/>
  <c r="E189" i="43"/>
  <c r="D115" i="43"/>
  <c r="J115" i="42"/>
  <c r="N115" i="42" s="1"/>
  <c r="E178" i="43"/>
  <c r="E218" i="43"/>
  <c r="E199" i="43"/>
  <c r="K19" i="42"/>
  <c r="E19" i="43"/>
  <c r="E137" i="43"/>
  <c r="D72" i="43"/>
  <c r="J72" i="42"/>
  <c r="N72" i="42" s="1"/>
  <c r="C57" i="42"/>
  <c r="I57" i="41"/>
  <c r="M57" i="41" s="1"/>
  <c r="D105" i="43"/>
  <c r="J105" i="42"/>
  <c r="N105" i="42" s="1"/>
  <c r="E146" i="43"/>
  <c r="E289" i="43"/>
  <c r="E142" i="43"/>
  <c r="E94" i="43"/>
  <c r="K94" i="42"/>
  <c r="E237" i="43"/>
  <c r="D40" i="43"/>
  <c r="J40" i="42"/>
  <c r="N40" i="42" s="1"/>
  <c r="D98" i="43"/>
  <c r="J98" i="42"/>
  <c r="N98" i="42" s="1"/>
  <c r="C86" i="42"/>
  <c r="I86" i="41"/>
  <c r="M86" i="41" s="1"/>
  <c r="D88" i="43"/>
  <c r="J88" i="42"/>
  <c r="N88" i="42" s="1"/>
  <c r="D48" i="43"/>
  <c r="J48" i="42"/>
  <c r="N48" i="42" s="1"/>
  <c r="C25" i="42"/>
  <c r="I25" i="41"/>
  <c r="M25" i="41" s="1"/>
  <c r="E174" i="43"/>
  <c r="D11" i="42"/>
  <c r="J11" i="41"/>
  <c r="N11" i="41" s="1"/>
  <c r="E202" i="43"/>
  <c r="E261" i="43"/>
  <c r="C15" i="44"/>
  <c r="I15" i="43"/>
  <c r="M15" i="43" s="1"/>
  <c r="D106" i="42"/>
  <c r="J106" i="41"/>
  <c r="N106" i="41" s="1"/>
  <c r="E268" i="43"/>
  <c r="C114" i="43"/>
  <c r="I114" i="42"/>
  <c r="M114" i="42" s="1"/>
  <c r="C94" i="42"/>
  <c r="I94" i="41"/>
  <c r="M94" i="41" s="1"/>
  <c r="K105" i="43"/>
  <c r="E105" i="44"/>
  <c r="E158" i="43"/>
  <c r="E121" i="43"/>
  <c r="E182" i="43"/>
  <c r="C65" i="42"/>
  <c r="I65" i="41"/>
  <c r="M65" i="41" s="1"/>
  <c r="I112" i="41"/>
  <c r="M112" i="41" s="1"/>
  <c r="C112" i="42"/>
  <c r="C106" i="43"/>
  <c r="I106" i="42"/>
  <c r="M106" i="42" s="1"/>
  <c r="D87" i="44"/>
  <c r="J87" i="43"/>
  <c r="N87" i="43" s="1"/>
  <c r="C88" i="42"/>
  <c r="I88" i="41"/>
  <c r="M88" i="41" s="1"/>
  <c r="E138" i="43"/>
  <c r="C48" i="44"/>
  <c r="I48" i="43"/>
  <c r="M48" i="43" s="1"/>
  <c r="E215" i="43"/>
  <c r="E161" i="43"/>
  <c r="E210" i="43"/>
  <c r="E225" i="43"/>
  <c r="K52" i="43"/>
  <c r="E52" i="44"/>
  <c r="D80" i="43"/>
  <c r="J80" i="42"/>
  <c r="N80" i="42" s="1"/>
  <c r="E273" i="43"/>
  <c r="E166" i="43"/>
  <c r="C73" i="42"/>
  <c r="I73" i="41"/>
  <c r="M73" i="41" s="1"/>
  <c r="D107" i="43"/>
  <c r="J107" i="42"/>
  <c r="N107" i="42" s="1"/>
  <c r="E288" i="43"/>
  <c r="K90" i="43"/>
  <c r="E90" i="44"/>
  <c r="E195" i="43"/>
  <c r="D49" i="44"/>
  <c r="J49" i="43"/>
  <c r="N49" i="43" s="1"/>
  <c r="E230" i="43"/>
  <c r="E238" i="43"/>
  <c r="E226" i="43"/>
  <c r="C81" i="42"/>
  <c r="I81" i="41"/>
  <c r="M81" i="41" s="1"/>
  <c r="E229" i="43"/>
  <c r="I63" i="43"/>
  <c r="M63" i="43" s="1"/>
  <c r="C63" i="44"/>
  <c r="D39" i="44"/>
  <c r="J39" i="43"/>
  <c r="N39" i="43" s="1"/>
  <c r="D81" i="42"/>
  <c r="J81" i="41"/>
  <c r="N81" i="41" s="1"/>
  <c r="D102" i="44"/>
  <c r="J102" i="43"/>
  <c r="N102" i="43" s="1"/>
  <c r="D16" i="44"/>
  <c r="J16" i="43"/>
  <c r="N16" i="43" s="1"/>
  <c r="E170" i="43"/>
  <c r="E287" i="43"/>
  <c r="E83" i="45"/>
  <c r="K83" i="44"/>
  <c r="K110" i="44"/>
  <c r="E110" i="45"/>
  <c r="K98" i="43"/>
  <c r="E98" i="44"/>
  <c r="E172" i="43"/>
  <c r="E99" i="45"/>
  <c r="K99" i="44"/>
  <c r="I42" i="44"/>
  <c r="M42" i="44" s="1"/>
  <c r="C42" i="45"/>
  <c r="D34" i="42"/>
  <c r="J34" i="41"/>
  <c r="N34" i="41" s="1"/>
  <c r="C22" i="45"/>
  <c r="I22" i="44"/>
  <c r="M22" i="44" s="1"/>
  <c r="K87" i="44"/>
  <c r="E87" i="45"/>
  <c r="E290" i="47" l="1"/>
  <c r="C18" i="44"/>
  <c r="I18" i="43"/>
  <c r="M18" i="43" s="1"/>
  <c r="C66" i="44"/>
  <c r="I66" i="43"/>
  <c r="M66" i="43" s="1"/>
  <c r="C58" i="44"/>
  <c r="I58" i="43"/>
  <c r="M58" i="43" s="1"/>
  <c r="C74" i="44"/>
  <c r="I74" i="43"/>
  <c r="M74" i="43" s="1"/>
  <c r="E172" i="44"/>
  <c r="D102" i="45"/>
  <c r="J102" i="44"/>
  <c r="N102" i="44" s="1"/>
  <c r="E195" i="44"/>
  <c r="J107" i="43"/>
  <c r="N107" i="43" s="1"/>
  <c r="D107" i="44"/>
  <c r="C73" i="43"/>
  <c r="I73" i="42"/>
  <c r="M73" i="42" s="1"/>
  <c r="I48" i="44"/>
  <c r="M48" i="44" s="1"/>
  <c r="C48" i="45"/>
  <c r="D87" i="45"/>
  <c r="J87" i="44"/>
  <c r="N87" i="44" s="1"/>
  <c r="C65" i="43"/>
  <c r="I65" i="42"/>
  <c r="M65" i="42" s="1"/>
  <c r="E182" i="44"/>
  <c r="I94" i="42"/>
  <c r="M94" i="42" s="1"/>
  <c r="C94" i="43"/>
  <c r="E268" i="44"/>
  <c r="C15" i="45"/>
  <c r="I15" i="44"/>
  <c r="M15" i="44" s="1"/>
  <c r="E202" i="44"/>
  <c r="E174" i="44"/>
  <c r="D48" i="44"/>
  <c r="J48" i="43"/>
  <c r="N48" i="43" s="1"/>
  <c r="I86" i="42"/>
  <c r="M86" i="42" s="1"/>
  <c r="C86" i="43"/>
  <c r="J98" i="43"/>
  <c r="N98" i="43" s="1"/>
  <c r="D98" i="44"/>
  <c r="K94" i="43"/>
  <c r="E94" i="44"/>
  <c r="E289" i="44"/>
  <c r="E19" i="44"/>
  <c r="K19" i="43"/>
  <c r="C97" i="43"/>
  <c r="I97" i="42"/>
  <c r="M97" i="42" s="1"/>
  <c r="E74" i="45"/>
  <c r="K74" i="44"/>
  <c r="D62" i="43"/>
  <c r="J62" i="42"/>
  <c r="N62" i="42" s="1"/>
  <c r="I117" i="42"/>
  <c r="M117" i="42" s="1"/>
  <c r="C117" i="43"/>
  <c r="E68" i="45"/>
  <c r="K68" i="44"/>
  <c r="D70" i="43"/>
  <c r="J70" i="42"/>
  <c r="N70" i="42" s="1"/>
  <c r="E82" i="45"/>
  <c r="K82" i="44"/>
  <c r="E243" i="44"/>
  <c r="E113" i="45"/>
  <c r="K113" i="44"/>
  <c r="C104" i="43"/>
  <c r="I104" i="42"/>
  <c r="M104" i="42" s="1"/>
  <c r="D22" i="43"/>
  <c r="J22" i="42"/>
  <c r="N22" i="42" s="1"/>
  <c r="E102" i="46"/>
  <c r="K102" i="45"/>
  <c r="I107" i="42"/>
  <c r="M107" i="42" s="1"/>
  <c r="C107" i="43"/>
  <c r="C100" i="43"/>
  <c r="I100" i="42"/>
  <c r="M100" i="42" s="1"/>
  <c r="I14" i="45"/>
  <c r="M14" i="45" s="1"/>
  <c r="C14" i="46"/>
  <c r="K100" i="45"/>
  <c r="E100" i="46"/>
  <c r="I95" i="42"/>
  <c r="M95" i="42" s="1"/>
  <c r="C95" i="43"/>
  <c r="D77" i="44"/>
  <c r="J77" i="43"/>
  <c r="N77" i="43" s="1"/>
  <c r="E8" i="44"/>
  <c r="K8" i="43"/>
  <c r="K108" i="45"/>
  <c r="E108" i="46"/>
  <c r="D100" i="44"/>
  <c r="J100" i="43"/>
  <c r="N100" i="43" s="1"/>
  <c r="E44" i="45"/>
  <c r="K44" i="44"/>
  <c r="E67" i="44"/>
  <c r="K67" i="43"/>
  <c r="E35" i="44"/>
  <c r="K35" i="43"/>
  <c r="I23" i="43"/>
  <c r="M23" i="43" s="1"/>
  <c r="C23" i="44"/>
  <c r="D93" i="44"/>
  <c r="J93" i="43"/>
  <c r="N93" i="43" s="1"/>
  <c r="E55" i="44"/>
  <c r="K55" i="43"/>
  <c r="D108" i="44"/>
  <c r="J108" i="43"/>
  <c r="N108" i="43" s="1"/>
  <c r="D21" i="44"/>
  <c r="J21" i="43"/>
  <c r="N21" i="43" s="1"/>
  <c r="E47" i="44"/>
  <c r="K47" i="43"/>
  <c r="E236" i="44"/>
  <c r="E98" i="45"/>
  <c r="K98" i="44"/>
  <c r="C57" i="43"/>
  <c r="I57" i="42"/>
  <c r="M57" i="42" s="1"/>
  <c r="J115" i="43"/>
  <c r="N115" i="43" s="1"/>
  <c r="D115" i="44"/>
  <c r="E269" i="44"/>
  <c r="E245" i="44"/>
  <c r="D24" i="44"/>
  <c r="J24" i="43"/>
  <c r="N24" i="43" s="1"/>
  <c r="E260" i="44"/>
  <c r="E257" i="44"/>
  <c r="E145" i="44"/>
  <c r="D33" i="45"/>
  <c r="J33" i="44"/>
  <c r="N33" i="44" s="1"/>
  <c r="E234" i="44"/>
  <c r="C33" i="43"/>
  <c r="I33" i="42"/>
  <c r="M33" i="42" s="1"/>
  <c r="E96" i="44"/>
  <c r="K96" i="43"/>
  <c r="I90" i="42"/>
  <c r="M90" i="42" s="1"/>
  <c r="C90" i="43"/>
  <c r="E149" i="44"/>
  <c r="D79" i="45"/>
  <c r="J79" i="44"/>
  <c r="N79" i="44" s="1"/>
  <c r="D26" i="43"/>
  <c r="J26" i="42"/>
  <c r="N26" i="42" s="1"/>
  <c r="E259" i="44"/>
  <c r="E159" i="44"/>
  <c r="K57" i="45"/>
  <c r="E57" i="46"/>
  <c r="E188" i="44"/>
  <c r="I111" i="42"/>
  <c r="M111" i="42" s="1"/>
  <c r="C111" i="43"/>
  <c r="E119" i="44"/>
  <c r="E282" i="44"/>
  <c r="J36" i="43"/>
  <c r="N36" i="43" s="1"/>
  <c r="D36" i="44"/>
  <c r="E164" i="44"/>
  <c r="K70" i="43"/>
  <c r="E70" i="44"/>
  <c r="I35" i="43"/>
  <c r="M35" i="43" s="1"/>
  <c r="C35" i="44"/>
  <c r="E24" i="44"/>
  <c r="K24" i="43"/>
  <c r="E217" i="44"/>
  <c r="C85" i="43"/>
  <c r="I85" i="42"/>
  <c r="M85" i="42" s="1"/>
  <c r="E155" i="44"/>
  <c r="E48" i="44"/>
  <c r="K48" i="43"/>
  <c r="E167" i="44"/>
  <c r="I75" i="43"/>
  <c r="M75" i="43" s="1"/>
  <c r="C75" i="44"/>
  <c r="E126" i="44"/>
  <c r="K81" i="45"/>
  <c r="E81" i="46"/>
  <c r="C60" i="46"/>
  <c r="I60" i="45"/>
  <c r="M60" i="45" s="1"/>
  <c r="D35" i="46"/>
  <c r="J35" i="45"/>
  <c r="N35" i="45" s="1"/>
  <c r="E271" i="44"/>
  <c r="J44" i="43"/>
  <c r="N44" i="43" s="1"/>
  <c r="D44" i="44"/>
  <c r="E274" i="44"/>
  <c r="I87" i="42"/>
  <c r="M87" i="42" s="1"/>
  <c r="C87" i="43"/>
  <c r="E132" i="44"/>
  <c r="E127" i="44"/>
  <c r="E176" i="44"/>
  <c r="D67" i="46"/>
  <c r="J67" i="45"/>
  <c r="N67" i="45" s="1"/>
  <c r="E191" i="44"/>
  <c r="E200" i="44"/>
  <c r="I84" i="42"/>
  <c r="M84" i="42" s="1"/>
  <c r="C84" i="43"/>
  <c r="D117" i="44"/>
  <c r="J117" i="43"/>
  <c r="N117" i="43" s="1"/>
  <c r="E186" i="44"/>
  <c r="E125" i="44"/>
  <c r="E173" i="44"/>
  <c r="I40" i="44"/>
  <c r="M40" i="44" s="1"/>
  <c r="C40" i="45"/>
  <c r="C41" i="43"/>
  <c r="I41" i="42"/>
  <c r="M41" i="42" s="1"/>
  <c r="K101" i="43"/>
  <c r="E101" i="44"/>
  <c r="E241" i="44"/>
  <c r="I82" i="42"/>
  <c r="M82" i="42" s="1"/>
  <c r="C82" i="43"/>
  <c r="E111" i="44"/>
  <c r="K111" i="43"/>
  <c r="I64" i="44"/>
  <c r="M64" i="44" s="1"/>
  <c r="C64" i="45"/>
  <c r="E198" i="44"/>
  <c r="D23" i="45"/>
  <c r="J23" i="44"/>
  <c r="N23" i="44" s="1"/>
  <c r="E169" i="44"/>
  <c r="E253" i="44"/>
  <c r="E207" i="44"/>
  <c r="E157" i="44"/>
  <c r="E281" i="44"/>
  <c r="E124" i="44"/>
  <c r="E103" i="44"/>
  <c r="K103" i="43"/>
  <c r="E72" i="44"/>
  <c r="K72" i="43"/>
  <c r="C61" i="43"/>
  <c r="I61" i="42"/>
  <c r="M61" i="42" s="1"/>
  <c r="E263" i="44"/>
  <c r="E179" i="44"/>
  <c r="J104" i="42"/>
  <c r="N104" i="42" s="1"/>
  <c r="D104" i="43"/>
  <c r="E219" i="44"/>
  <c r="E147" i="44"/>
  <c r="E254" i="44"/>
  <c r="E156" i="44"/>
  <c r="K49" i="45"/>
  <c r="E49" i="46"/>
  <c r="D75" i="46"/>
  <c r="J75" i="45"/>
  <c r="N75" i="45" s="1"/>
  <c r="C52" i="46"/>
  <c r="I52" i="45"/>
  <c r="M52" i="45" s="1"/>
  <c r="D27" i="46"/>
  <c r="J27" i="45"/>
  <c r="N27" i="45" s="1"/>
  <c r="K104" i="45"/>
  <c r="E104" i="46"/>
  <c r="E196" i="44"/>
  <c r="I67" i="43"/>
  <c r="M67" i="43" s="1"/>
  <c r="C67" i="44"/>
  <c r="C76" i="46"/>
  <c r="I76" i="45"/>
  <c r="M76" i="45" s="1"/>
  <c r="E267" i="44"/>
  <c r="K97" i="45"/>
  <c r="E97" i="46"/>
  <c r="C20" i="46"/>
  <c r="I20" i="45"/>
  <c r="M20" i="45" s="1"/>
  <c r="K38" i="43"/>
  <c r="E38" i="44"/>
  <c r="K91" i="45"/>
  <c r="E91" i="46"/>
  <c r="J82" i="43"/>
  <c r="N82" i="43" s="1"/>
  <c r="D82" i="44"/>
  <c r="E242" i="44"/>
  <c r="C22" i="46"/>
  <c r="I22" i="45"/>
  <c r="M22" i="45" s="1"/>
  <c r="D34" i="43"/>
  <c r="J34" i="42"/>
  <c r="N34" i="42" s="1"/>
  <c r="E99" i="46"/>
  <c r="K99" i="45"/>
  <c r="K83" i="45"/>
  <c r="E83" i="46"/>
  <c r="D16" i="45"/>
  <c r="J16" i="44"/>
  <c r="N16" i="44" s="1"/>
  <c r="J81" i="42"/>
  <c r="N81" i="42" s="1"/>
  <c r="D81" i="43"/>
  <c r="E229" i="44"/>
  <c r="C81" i="43"/>
  <c r="I81" i="42"/>
  <c r="M81" i="42" s="1"/>
  <c r="E238" i="44"/>
  <c r="D49" i="45"/>
  <c r="J49" i="44"/>
  <c r="N49" i="44" s="1"/>
  <c r="E166" i="44"/>
  <c r="D80" i="44"/>
  <c r="J80" i="43"/>
  <c r="N80" i="43" s="1"/>
  <c r="E225" i="44"/>
  <c r="E161" i="44"/>
  <c r="E215" i="44"/>
  <c r="I88" i="42"/>
  <c r="M88" i="42" s="1"/>
  <c r="C88" i="43"/>
  <c r="E121" i="44"/>
  <c r="I114" i="43"/>
  <c r="M114" i="43" s="1"/>
  <c r="C114" i="44"/>
  <c r="J106" i="42"/>
  <c r="N106" i="42" s="1"/>
  <c r="D106" i="43"/>
  <c r="E261" i="44"/>
  <c r="J11" i="42"/>
  <c r="N11" i="42" s="1"/>
  <c r="D11" i="43"/>
  <c r="C25" i="43"/>
  <c r="I25" i="42"/>
  <c r="M25" i="42" s="1"/>
  <c r="D88" i="44"/>
  <c r="J88" i="43"/>
  <c r="N88" i="43" s="1"/>
  <c r="D40" i="44"/>
  <c r="J40" i="43"/>
  <c r="N40" i="43" s="1"/>
  <c r="E142" i="44"/>
  <c r="E146" i="44"/>
  <c r="J105" i="43"/>
  <c r="N105" i="43" s="1"/>
  <c r="D105" i="44"/>
  <c r="C31" i="45"/>
  <c r="I31" i="44"/>
  <c r="M31" i="44" s="1"/>
  <c r="E42" i="45"/>
  <c r="K42" i="44"/>
  <c r="E251" i="44"/>
  <c r="C9" i="45"/>
  <c r="I9" i="44"/>
  <c r="M9" i="44" s="1"/>
  <c r="E18" i="45"/>
  <c r="K18" i="44"/>
  <c r="I13" i="43"/>
  <c r="M13" i="43" s="1"/>
  <c r="C13" i="44"/>
  <c r="E60" i="45"/>
  <c r="K60" i="44"/>
  <c r="K93" i="45"/>
  <c r="E93" i="46"/>
  <c r="K37" i="45"/>
  <c r="E37" i="46"/>
  <c r="E107" i="45"/>
  <c r="K107" i="44"/>
  <c r="I71" i="43"/>
  <c r="M71" i="43" s="1"/>
  <c r="C71" i="44"/>
  <c r="E39" i="44"/>
  <c r="K39" i="43"/>
  <c r="E14" i="44"/>
  <c r="K14" i="43"/>
  <c r="D57" i="44"/>
  <c r="J57" i="43"/>
  <c r="N57" i="43" s="1"/>
  <c r="E16" i="46"/>
  <c r="K16" i="45"/>
  <c r="E58" i="45"/>
  <c r="K58" i="44"/>
  <c r="D25" i="44"/>
  <c r="J25" i="43"/>
  <c r="N25" i="43" s="1"/>
  <c r="D46" i="43"/>
  <c r="J46" i="42"/>
  <c r="N46" i="42" s="1"/>
  <c r="C34" i="46"/>
  <c r="I34" i="45"/>
  <c r="M34" i="45" s="1"/>
  <c r="D54" i="43"/>
  <c r="J54" i="42"/>
  <c r="N54" i="42" s="1"/>
  <c r="D38" i="43"/>
  <c r="J38" i="42"/>
  <c r="N38" i="42" s="1"/>
  <c r="E75" i="44"/>
  <c r="K75" i="43"/>
  <c r="D41" i="44"/>
  <c r="J41" i="43"/>
  <c r="N41" i="43" s="1"/>
  <c r="E92" i="45"/>
  <c r="K92" i="44"/>
  <c r="E27" i="44"/>
  <c r="K27" i="43"/>
  <c r="E31" i="44"/>
  <c r="K31" i="43"/>
  <c r="C26" i="46"/>
  <c r="I26" i="45"/>
  <c r="M26" i="45" s="1"/>
  <c r="D15" i="44"/>
  <c r="J15" i="43"/>
  <c r="N15" i="43" s="1"/>
  <c r="K116" i="45"/>
  <c r="E116" i="46"/>
  <c r="E50" i="45"/>
  <c r="K50" i="44"/>
  <c r="C79" i="45"/>
  <c r="I79" i="44"/>
  <c r="M79" i="44" s="1"/>
  <c r="E51" i="44"/>
  <c r="K51" i="43"/>
  <c r="E115" i="45"/>
  <c r="K115" i="44"/>
  <c r="E26" i="45"/>
  <c r="K26" i="44"/>
  <c r="E20" i="45"/>
  <c r="K20" i="44"/>
  <c r="E59" i="44"/>
  <c r="K59" i="43"/>
  <c r="E28" i="45"/>
  <c r="K28" i="44"/>
  <c r="E34" i="45"/>
  <c r="K34" i="44"/>
  <c r="K95" i="45"/>
  <c r="E95" i="46"/>
  <c r="I109" i="42"/>
  <c r="M109" i="42" s="1"/>
  <c r="C109" i="43"/>
  <c r="D116" i="44"/>
  <c r="J116" i="43"/>
  <c r="N116" i="43" s="1"/>
  <c r="I102" i="42"/>
  <c r="M102" i="42" s="1"/>
  <c r="C102" i="43"/>
  <c r="J8" i="43"/>
  <c r="N8" i="43" s="1"/>
  <c r="D8" i="44"/>
  <c r="D61" i="44"/>
  <c r="J61" i="43"/>
  <c r="N61" i="43" s="1"/>
  <c r="D53" i="44"/>
  <c r="J53" i="43"/>
  <c r="N53" i="43" s="1"/>
  <c r="K77" i="45"/>
  <c r="E77" i="46"/>
  <c r="C50" i="46"/>
  <c r="I50" i="45"/>
  <c r="M50" i="45" s="1"/>
  <c r="K53" i="45"/>
  <c r="E53" i="46"/>
  <c r="I108" i="42"/>
  <c r="M108" i="42" s="1"/>
  <c r="C108" i="43"/>
  <c r="K12" i="43"/>
  <c r="E12" i="44"/>
  <c r="C8" i="43"/>
  <c r="I8" i="42"/>
  <c r="M8" i="42" s="1"/>
  <c r="D45" i="44"/>
  <c r="J45" i="43"/>
  <c r="N45" i="43" s="1"/>
  <c r="D73" i="44"/>
  <c r="J73" i="43"/>
  <c r="N73" i="43" s="1"/>
  <c r="E23" i="44"/>
  <c r="K23" i="43"/>
  <c r="E63" i="44"/>
  <c r="K63" i="43"/>
  <c r="E287" i="44"/>
  <c r="E170" i="44"/>
  <c r="D39" i="45"/>
  <c r="J39" i="44"/>
  <c r="N39" i="44" s="1"/>
  <c r="E226" i="44"/>
  <c r="E230" i="44"/>
  <c r="E288" i="44"/>
  <c r="E273" i="44"/>
  <c r="E210" i="44"/>
  <c r="E138" i="44"/>
  <c r="I106" i="43"/>
  <c r="M106" i="43" s="1"/>
  <c r="C106" i="44"/>
  <c r="E158" i="44"/>
  <c r="E237" i="44"/>
  <c r="E84" i="45"/>
  <c r="K84" i="44"/>
  <c r="I92" i="42"/>
  <c r="M92" i="42" s="1"/>
  <c r="C92" i="43"/>
  <c r="C47" i="45"/>
  <c r="I47" i="44"/>
  <c r="M47" i="44" s="1"/>
  <c r="I101" i="42"/>
  <c r="M101" i="42" s="1"/>
  <c r="C101" i="43"/>
  <c r="E76" i="45"/>
  <c r="K76" i="44"/>
  <c r="E36" i="45"/>
  <c r="K36" i="44"/>
  <c r="E43" i="44"/>
  <c r="K43" i="43"/>
  <c r="K13" i="45"/>
  <c r="E13" i="46"/>
  <c r="E66" i="45"/>
  <c r="K66" i="44"/>
  <c r="D12" i="43"/>
  <c r="J12" i="42"/>
  <c r="N12" i="42" s="1"/>
  <c r="E79" i="44"/>
  <c r="K79" i="43"/>
  <c r="K61" i="45"/>
  <c r="E61" i="46"/>
  <c r="K45" i="45"/>
  <c r="E45" i="46"/>
  <c r="E228" i="44"/>
  <c r="C116" i="43"/>
  <c r="I116" i="42"/>
  <c r="M116" i="42" s="1"/>
  <c r="I115" i="42"/>
  <c r="M115" i="42" s="1"/>
  <c r="C115" i="43"/>
  <c r="I55" i="43"/>
  <c r="M55" i="43" s="1"/>
  <c r="C55" i="44"/>
  <c r="D85" i="44"/>
  <c r="J85" i="43"/>
  <c r="N85" i="43" s="1"/>
  <c r="D14" i="43"/>
  <c r="J14" i="42"/>
  <c r="N14" i="42" s="1"/>
  <c r="K85" i="45"/>
  <c r="E85" i="46"/>
  <c r="I39" i="43"/>
  <c r="M39" i="43" s="1"/>
  <c r="C39" i="44"/>
  <c r="D29" i="44"/>
  <c r="J29" i="43"/>
  <c r="N29" i="43" s="1"/>
  <c r="K11" i="45"/>
  <c r="E11" i="46"/>
  <c r="D37" i="44"/>
  <c r="J37" i="43"/>
  <c r="N37" i="43" s="1"/>
  <c r="D78" i="43"/>
  <c r="J78" i="42"/>
  <c r="N78" i="42" s="1"/>
  <c r="I110" i="42"/>
  <c r="M110" i="42" s="1"/>
  <c r="C110" i="43"/>
  <c r="D30" i="43"/>
  <c r="J30" i="42"/>
  <c r="N30" i="42" s="1"/>
  <c r="K21" i="45"/>
  <c r="E21" i="46"/>
  <c r="K29" i="45"/>
  <c r="E29" i="46"/>
  <c r="E71" i="44"/>
  <c r="K71" i="43"/>
  <c r="E90" i="45"/>
  <c r="K90" i="44"/>
  <c r="C112" i="43"/>
  <c r="I112" i="42"/>
  <c r="M112" i="42" s="1"/>
  <c r="E105" i="45"/>
  <c r="K105" i="44"/>
  <c r="E218" i="44"/>
  <c r="D31" i="45"/>
  <c r="J31" i="44"/>
  <c r="N31" i="44" s="1"/>
  <c r="E9" i="45"/>
  <c r="K9" i="44"/>
  <c r="E264" i="44"/>
  <c r="K117" i="43"/>
  <c r="E117" i="44"/>
  <c r="E134" i="44"/>
  <c r="E141" i="44"/>
  <c r="J113" i="43"/>
  <c r="N113" i="43" s="1"/>
  <c r="D113" i="44"/>
  <c r="J91" i="42"/>
  <c r="N91" i="42" s="1"/>
  <c r="D91" i="43"/>
  <c r="E165" i="44"/>
  <c r="E194" i="44"/>
  <c r="E256" i="44"/>
  <c r="E177" i="44"/>
  <c r="D111" i="44"/>
  <c r="J111" i="43"/>
  <c r="N111" i="43" s="1"/>
  <c r="D95" i="45"/>
  <c r="J95" i="44"/>
  <c r="N95" i="44" s="1"/>
  <c r="E153" i="44"/>
  <c r="I29" i="42"/>
  <c r="M29" i="42" s="1"/>
  <c r="C29" i="43"/>
  <c r="E266" i="44"/>
  <c r="E171" i="44"/>
  <c r="E32" i="44"/>
  <c r="K32" i="43"/>
  <c r="K65" i="45"/>
  <c r="E65" i="46"/>
  <c r="C68" i="46"/>
  <c r="I68" i="45"/>
  <c r="M68" i="45" s="1"/>
  <c r="E201" i="44"/>
  <c r="K78" i="43"/>
  <c r="E78" i="44"/>
  <c r="E131" i="44"/>
  <c r="E144" i="44"/>
  <c r="C38" i="46"/>
  <c r="I38" i="45"/>
  <c r="M38" i="45" s="1"/>
  <c r="E197" i="44"/>
  <c r="J52" i="43"/>
  <c r="N52" i="43" s="1"/>
  <c r="D52" i="44"/>
  <c r="E286" i="44"/>
  <c r="E80" i="44"/>
  <c r="K80" i="43"/>
  <c r="I113" i="42"/>
  <c r="M113" i="42" s="1"/>
  <c r="C113" i="43"/>
  <c r="D18" i="43"/>
  <c r="J18" i="42"/>
  <c r="N18" i="42" s="1"/>
  <c r="E223" i="44"/>
  <c r="K25" i="45"/>
  <c r="E25" i="46"/>
  <c r="E152" i="44"/>
  <c r="C46" i="46"/>
  <c r="I46" i="45"/>
  <c r="M46" i="45" s="1"/>
  <c r="I10" i="45"/>
  <c r="M10" i="45" s="1"/>
  <c r="C10" i="46"/>
  <c r="E224" i="44"/>
  <c r="J28" i="43"/>
  <c r="N28" i="43" s="1"/>
  <c r="D28" i="44"/>
  <c r="I93" i="42"/>
  <c r="M93" i="42" s="1"/>
  <c r="C93" i="43"/>
  <c r="E262" i="44"/>
  <c r="K10" i="43"/>
  <c r="E10" i="44"/>
  <c r="E270" i="44"/>
  <c r="K22" i="43"/>
  <c r="E22" i="44"/>
  <c r="K54" i="43"/>
  <c r="E54" i="44"/>
  <c r="I78" i="45"/>
  <c r="M78" i="45" s="1"/>
  <c r="C78" i="46"/>
  <c r="D74" i="43"/>
  <c r="J74" i="42"/>
  <c r="N74" i="42" s="1"/>
  <c r="E247" i="44"/>
  <c r="E139" i="44"/>
  <c r="C62" i="46"/>
  <c r="I62" i="45"/>
  <c r="M62" i="45" s="1"/>
  <c r="E285" i="44"/>
  <c r="I80" i="44"/>
  <c r="M80" i="44" s="1"/>
  <c r="C80" i="45"/>
  <c r="I72" i="44"/>
  <c r="M72" i="44" s="1"/>
  <c r="C72" i="45"/>
  <c r="E162" i="44"/>
  <c r="E211" i="44"/>
  <c r="E249" i="44"/>
  <c r="E206" i="44"/>
  <c r="E272" i="44"/>
  <c r="E130" i="44"/>
  <c r="E181" i="44"/>
  <c r="C37" i="43"/>
  <c r="I37" i="42"/>
  <c r="M37" i="42" s="1"/>
  <c r="K87" i="45"/>
  <c r="E87" i="46"/>
  <c r="C42" i="46"/>
  <c r="I42" i="45"/>
  <c r="M42" i="45" s="1"/>
  <c r="E110" i="46"/>
  <c r="K110" i="45"/>
  <c r="C63" i="45"/>
  <c r="I63" i="44"/>
  <c r="M63" i="44" s="1"/>
  <c r="E52" i="45"/>
  <c r="K52" i="44"/>
  <c r="D72" i="44"/>
  <c r="J72" i="43"/>
  <c r="N72" i="43" s="1"/>
  <c r="E137" i="44"/>
  <c r="E199" i="44"/>
  <c r="E178" i="44"/>
  <c r="E189" i="44"/>
  <c r="D103" i="44"/>
  <c r="J103" i="43"/>
  <c r="N103" i="43" s="1"/>
  <c r="I56" i="44"/>
  <c r="M56" i="44" s="1"/>
  <c r="C56" i="45"/>
  <c r="E277" i="44"/>
  <c r="D86" i="44"/>
  <c r="J86" i="43"/>
  <c r="N86" i="43" s="1"/>
  <c r="D32" i="44"/>
  <c r="J32" i="43"/>
  <c r="N32" i="43" s="1"/>
  <c r="D63" i="45"/>
  <c r="J63" i="44"/>
  <c r="N63" i="44" s="1"/>
  <c r="E214" i="44"/>
  <c r="D65" i="45"/>
  <c r="J65" i="44"/>
  <c r="N65" i="44" s="1"/>
  <c r="E150" i="44"/>
  <c r="E248" i="44"/>
  <c r="D101" i="44"/>
  <c r="J101" i="43"/>
  <c r="N101" i="43" s="1"/>
  <c r="I16" i="42"/>
  <c r="M16" i="42" s="1"/>
  <c r="C16" i="43"/>
  <c r="D17" i="45"/>
  <c r="J17" i="44"/>
  <c r="N17" i="44" s="1"/>
  <c r="D56" i="44"/>
  <c r="J56" i="43"/>
  <c r="N56" i="43" s="1"/>
  <c r="E276" i="44"/>
  <c r="E280" i="44"/>
  <c r="J83" i="42"/>
  <c r="N83" i="42" s="1"/>
  <c r="D83" i="43"/>
  <c r="I24" i="44"/>
  <c r="M24" i="44" s="1"/>
  <c r="C24" i="45"/>
  <c r="K109" i="43"/>
  <c r="E109" i="44"/>
  <c r="D55" i="45"/>
  <c r="J55" i="44"/>
  <c r="N55" i="44" s="1"/>
  <c r="J99" i="42"/>
  <c r="N99" i="42" s="1"/>
  <c r="D99" i="43"/>
  <c r="E252" i="44"/>
  <c r="E133" i="44"/>
  <c r="C17" i="43"/>
  <c r="I17" i="42"/>
  <c r="M17" i="42" s="1"/>
  <c r="E265" i="44"/>
  <c r="D109" i="44"/>
  <c r="J109" i="43"/>
  <c r="N109" i="43" s="1"/>
  <c r="E244" i="44"/>
  <c r="D71" i="45"/>
  <c r="J71" i="44"/>
  <c r="N71" i="44" s="1"/>
  <c r="E120" i="44"/>
  <c r="E284" i="44"/>
  <c r="E190" i="44"/>
  <c r="J114" i="42"/>
  <c r="N114" i="42" s="1"/>
  <c r="D114" i="43"/>
  <c r="K86" i="43"/>
  <c r="E86" i="44"/>
  <c r="I19" i="43"/>
  <c r="M19" i="43" s="1"/>
  <c r="C19" i="44"/>
  <c r="J20" i="43"/>
  <c r="N20" i="43" s="1"/>
  <c r="D20" i="44"/>
  <c r="E64" i="44"/>
  <c r="K64" i="43"/>
  <c r="I83" i="43"/>
  <c r="M83" i="43" s="1"/>
  <c r="C83" i="44"/>
  <c r="I45" i="42"/>
  <c r="M45" i="42" s="1"/>
  <c r="C45" i="43"/>
  <c r="E246" i="44"/>
  <c r="E205" i="44"/>
  <c r="C44" i="46"/>
  <c r="I44" i="45"/>
  <c r="M44" i="45" s="1"/>
  <c r="J112" i="42"/>
  <c r="N112" i="42" s="1"/>
  <c r="D112" i="43"/>
  <c r="E183" i="44"/>
  <c r="E227" i="44"/>
  <c r="E122" i="44"/>
  <c r="E279" i="44"/>
  <c r="E136" i="44"/>
  <c r="E209" i="44"/>
  <c r="E175" i="44"/>
  <c r="K89" i="45"/>
  <c r="E89" i="46"/>
  <c r="E160" i="44"/>
  <c r="I77" i="42"/>
  <c r="M77" i="42" s="1"/>
  <c r="C77" i="43"/>
  <c r="E239" i="44"/>
  <c r="E163" i="44"/>
  <c r="K46" i="43"/>
  <c r="E46" i="44"/>
  <c r="E212" i="44"/>
  <c r="K62" i="43"/>
  <c r="E62" i="44"/>
  <c r="J84" i="43"/>
  <c r="N84" i="43" s="1"/>
  <c r="D84" i="44"/>
  <c r="K73" i="45"/>
  <c r="E73" i="46"/>
  <c r="K41" i="45"/>
  <c r="E41" i="46"/>
  <c r="C54" i="46"/>
  <c r="I54" i="45"/>
  <c r="M54" i="45" s="1"/>
  <c r="E88" i="44"/>
  <c r="K88" i="43"/>
  <c r="E208" i="44"/>
  <c r="J90" i="43"/>
  <c r="N90" i="43" s="1"/>
  <c r="D90" i="44"/>
  <c r="I27" i="43"/>
  <c r="M27" i="43" s="1"/>
  <c r="C27" i="44"/>
  <c r="E143" i="44"/>
  <c r="E40" i="44"/>
  <c r="K40" i="43"/>
  <c r="I98" i="42"/>
  <c r="M98" i="42" s="1"/>
  <c r="C98" i="43"/>
  <c r="E250" i="44"/>
  <c r="I96" i="42"/>
  <c r="M96" i="42" s="1"/>
  <c r="C96" i="43"/>
  <c r="E192" i="44"/>
  <c r="E114" i="46"/>
  <c r="K114" i="45"/>
  <c r="D58" i="43"/>
  <c r="J58" i="42"/>
  <c r="N58" i="42" s="1"/>
  <c r="E148" i="44"/>
  <c r="K15" i="45"/>
  <c r="E15" i="46"/>
  <c r="E255" i="44"/>
  <c r="D43" i="46"/>
  <c r="J43" i="45"/>
  <c r="N43" i="45" s="1"/>
  <c r="I43" i="43"/>
  <c r="M43" i="43" s="1"/>
  <c r="C43" i="44"/>
  <c r="E278" i="44"/>
  <c r="I103" i="42"/>
  <c r="M103" i="42" s="1"/>
  <c r="C103" i="43"/>
  <c r="C21" i="43"/>
  <c r="I21" i="42"/>
  <c r="M21" i="42" s="1"/>
  <c r="J92" i="43"/>
  <c r="N92" i="43" s="1"/>
  <c r="D92" i="44"/>
  <c r="J76" i="43"/>
  <c r="N76" i="43" s="1"/>
  <c r="D76" i="44"/>
  <c r="E135" i="44"/>
  <c r="I59" i="43"/>
  <c r="M59" i="43" s="1"/>
  <c r="C59" i="44"/>
  <c r="C28" i="46"/>
  <c r="I28" i="45"/>
  <c r="M28" i="45" s="1"/>
  <c r="E213" i="44"/>
  <c r="E232" i="44"/>
  <c r="D42" i="43"/>
  <c r="J42" i="42"/>
  <c r="N42" i="42" s="1"/>
  <c r="D50" i="43"/>
  <c r="J50" i="42"/>
  <c r="N50" i="42" s="1"/>
  <c r="C30" i="46"/>
  <c r="I30" i="45"/>
  <c r="M30" i="45" s="1"/>
  <c r="E140" i="44"/>
  <c r="C70" i="46"/>
  <c r="I70" i="45"/>
  <c r="M70" i="45" s="1"/>
  <c r="C36" i="46"/>
  <c r="I36" i="45"/>
  <c r="M36" i="45" s="1"/>
  <c r="E123" i="44"/>
  <c r="K112" i="45"/>
  <c r="E112" i="46"/>
  <c r="I105" i="42"/>
  <c r="M105" i="42" s="1"/>
  <c r="C105" i="43"/>
  <c r="K30" i="43"/>
  <c r="E30" i="44"/>
  <c r="E283" i="44"/>
  <c r="D66" i="43"/>
  <c r="J66" i="42"/>
  <c r="N66" i="42" s="1"/>
  <c r="D19" i="46"/>
  <c r="J19" i="45"/>
  <c r="N19" i="45" s="1"/>
  <c r="E184" i="44"/>
  <c r="E275" i="44"/>
  <c r="E168" i="44"/>
  <c r="I99" i="43"/>
  <c r="M99" i="43" s="1"/>
  <c r="C99" i="44"/>
  <c r="E203" i="44"/>
  <c r="C49" i="43"/>
  <c r="I49" i="42"/>
  <c r="M49" i="42" s="1"/>
  <c r="E233" i="44"/>
  <c r="D110" i="45"/>
  <c r="J110" i="44"/>
  <c r="N110" i="44" s="1"/>
  <c r="D47" i="45"/>
  <c r="J47" i="44"/>
  <c r="N47" i="44" s="1"/>
  <c r="E221" i="44"/>
  <c r="E129" i="44"/>
  <c r="J9" i="42"/>
  <c r="N9" i="42" s="1"/>
  <c r="D9" i="43"/>
  <c r="J13" i="42"/>
  <c r="N13" i="42" s="1"/>
  <c r="D13" i="43"/>
  <c r="E154" i="44"/>
  <c r="D96" i="44"/>
  <c r="J96" i="43"/>
  <c r="N96" i="43" s="1"/>
  <c r="I32" i="44"/>
  <c r="M32" i="44" s="1"/>
  <c r="C32" i="45"/>
  <c r="D64" i="44"/>
  <c r="J64" i="43"/>
  <c r="N64" i="43" s="1"/>
  <c r="C12" i="45"/>
  <c r="I12" i="44"/>
  <c r="M12" i="44" s="1"/>
  <c r="E185" i="44"/>
  <c r="J89" i="42"/>
  <c r="N89" i="42" s="1"/>
  <c r="D89" i="43"/>
  <c r="E222" i="44"/>
  <c r="C89" i="43"/>
  <c r="I89" i="42"/>
  <c r="M89" i="42" s="1"/>
  <c r="E240" i="44"/>
  <c r="E292" i="44"/>
  <c r="E235" i="44"/>
  <c r="J68" i="43"/>
  <c r="N68" i="43" s="1"/>
  <c r="D68" i="44"/>
  <c r="E56" i="44"/>
  <c r="K56" i="43"/>
  <c r="C53" i="43"/>
  <c r="I53" i="42"/>
  <c r="M53" i="42" s="1"/>
  <c r="E118" i="44"/>
  <c r="E204" i="44"/>
  <c r="E216" i="44"/>
  <c r="K17" i="45"/>
  <c r="E17" i="46"/>
  <c r="E180" i="44"/>
  <c r="E106" i="46"/>
  <c r="K106" i="45"/>
  <c r="E187" i="44"/>
  <c r="I11" i="43"/>
  <c r="M11" i="43" s="1"/>
  <c r="C11" i="44"/>
  <c r="D10" i="43"/>
  <c r="J10" i="42"/>
  <c r="N10" i="42" s="1"/>
  <c r="E231" i="44"/>
  <c r="K33" i="45"/>
  <c r="E33" i="46"/>
  <c r="E220" i="44"/>
  <c r="D51" i="46"/>
  <c r="J51" i="45"/>
  <c r="N51" i="45" s="1"/>
  <c r="E258" i="44"/>
  <c r="I91" i="43"/>
  <c r="M91" i="43" s="1"/>
  <c r="C91" i="44"/>
  <c r="E151" i="44"/>
  <c r="E290" i="48" l="1"/>
  <c r="C18" i="45"/>
  <c r="I18" i="44"/>
  <c r="M18" i="44" s="1"/>
  <c r="I58" i="44"/>
  <c r="M58" i="44" s="1"/>
  <c r="C58" i="45"/>
  <c r="I74" i="44"/>
  <c r="M74" i="44" s="1"/>
  <c r="C74" i="45"/>
  <c r="I66" i="44"/>
  <c r="M66" i="44" s="1"/>
  <c r="C66" i="45"/>
  <c r="E220" i="45"/>
  <c r="E118" i="45"/>
  <c r="E154" i="45"/>
  <c r="E112" i="47"/>
  <c r="K112" i="46"/>
  <c r="E135" i="45"/>
  <c r="K15" i="46"/>
  <c r="E15" i="47"/>
  <c r="E208" i="45"/>
  <c r="E41" i="47"/>
  <c r="K41" i="46"/>
  <c r="E62" i="45"/>
  <c r="K62" i="44"/>
  <c r="E46" i="45"/>
  <c r="K46" i="44"/>
  <c r="E183" i="45"/>
  <c r="C83" i="45"/>
  <c r="I83" i="44"/>
  <c r="M83" i="44" s="1"/>
  <c r="C24" i="46"/>
  <c r="I24" i="45"/>
  <c r="M24" i="45" s="1"/>
  <c r="E150" i="45"/>
  <c r="E199" i="45"/>
  <c r="E211" i="45"/>
  <c r="I93" i="43"/>
  <c r="M93" i="43" s="1"/>
  <c r="C93" i="44"/>
  <c r="J113" i="44"/>
  <c r="N113" i="44" s="1"/>
  <c r="D113" i="45"/>
  <c r="E117" i="45"/>
  <c r="K117" i="44"/>
  <c r="E11" i="47"/>
  <c r="K11" i="46"/>
  <c r="C115" i="44"/>
  <c r="I115" i="43"/>
  <c r="M115" i="43" s="1"/>
  <c r="E61" i="47"/>
  <c r="K61" i="46"/>
  <c r="E170" i="45"/>
  <c r="E77" i="47"/>
  <c r="K77" i="46"/>
  <c r="E37" i="47"/>
  <c r="K37" i="46"/>
  <c r="J105" i="44"/>
  <c r="N105" i="44" s="1"/>
  <c r="D105" i="45"/>
  <c r="E121" i="45"/>
  <c r="E166" i="45"/>
  <c r="K104" i="46"/>
  <c r="E104" i="47"/>
  <c r="K49" i="46"/>
  <c r="E49" i="47"/>
  <c r="E147" i="45"/>
  <c r="E207" i="45"/>
  <c r="I87" i="43"/>
  <c r="M87" i="43" s="1"/>
  <c r="C87" i="44"/>
  <c r="C75" i="45"/>
  <c r="I75" i="44"/>
  <c r="M75" i="44" s="1"/>
  <c r="E70" i="45"/>
  <c r="K70" i="44"/>
  <c r="C111" i="44"/>
  <c r="I111" i="43"/>
  <c r="M111" i="43" s="1"/>
  <c r="E159" i="45"/>
  <c r="C107" i="44"/>
  <c r="I107" i="43"/>
  <c r="M107" i="43" s="1"/>
  <c r="E56" i="45"/>
  <c r="K56" i="44"/>
  <c r="E240" i="45"/>
  <c r="E222" i="45"/>
  <c r="J64" i="44"/>
  <c r="N64" i="44" s="1"/>
  <c r="D64" i="45"/>
  <c r="E129" i="45"/>
  <c r="E221" i="45"/>
  <c r="D110" i="46"/>
  <c r="J110" i="45"/>
  <c r="N110" i="45" s="1"/>
  <c r="C49" i="44"/>
  <c r="I49" i="43"/>
  <c r="M49" i="43" s="1"/>
  <c r="E283" i="45"/>
  <c r="C30" i="47"/>
  <c r="I30" i="46"/>
  <c r="M30" i="46" s="1"/>
  <c r="E278" i="45"/>
  <c r="E40" i="45"/>
  <c r="K40" i="44"/>
  <c r="E160" i="45"/>
  <c r="E244" i="45"/>
  <c r="E133" i="45"/>
  <c r="D55" i="46"/>
  <c r="J55" i="45"/>
  <c r="N55" i="45" s="1"/>
  <c r="E280" i="45"/>
  <c r="D17" i="46"/>
  <c r="J17" i="45"/>
  <c r="N17" i="45" s="1"/>
  <c r="J32" i="44"/>
  <c r="N32" i="44" s="1"/>
  <c r="D32" i="45"/>
  <c r="J103" i="44"/>
  <c r="N103" i="44" s="1"/>
  <c r="D103" i="45"/>
  <c r="E137" i="45"/>
  <c r="E110" i="47"/>
  <c r="K110" i="46"/>
  <c r="C62" i="47"/>
  <c r="I62" i="46"/>
  <c r="M62" i="46" s="1"/>
  <c r="E152" i="45"/>
  <c r="I68" i="46"/>
  <c r="M68" i="46" s="1"/>
  <c r="C68" i="47"/>
  <c r="E266" i="45"/>
  <c r="J111" i="44"/>
  <c r="N111" i="44" s="1"/>
  <c r="D111" i="45"/>
  <c r="K9" i="45"/>
  <c r="E9" i="46"/>
  <c r="C112" i="44"/>
  <c r="I112" i="43"/>
  <c r="M112" i="43" s="1"/>
  <c r="E90" i="46"/>
  <c r="K90" i="45"/>
  <c r="K71" i="44"/>
  <c r="E71" i="45"/>
  <c r="D78" i="44"/>
  <c r="J78" i="43"/>
  <c r="N78" i="43" s="1"/>
  <c r="D29" i="45"/>
  <c r="J29" i="44"/>
  <c r="N29" i="44" s="1"/>
  <c r="E228" i="45"/>
  <c r="D12" i="44"/>
  <c r="J12" i="43"/>
  <c r="N12" i="43" s="1"/>
  <c r="K76" i="45"/>
  <c r="E76" i="46"/>
  <c r="E210" i="45"/>
  <c r="E226" i="45"/>
  <c r="D61" i="45"/>
  <c r="J61" i="44"/>
  <c r="N61" i="44" s="1"/>
  <c r="K28" i="45"/>
  <c r="E28" i="46"/>
  <c r="E75" i="45"/>
  <c r="K75" i="44"/>
  <c r="D46" i="44"/>
  <c r="J46" i="43"/>
  <c r="N46" i="43" s="1"/>
  <c r="D57" i="45"/>
  <c r="J57" i="44"/>
  <c r="N57" i="44" s="1"/>
  <c r="E14" i="45"/>
  <c r="K14" i="44"/>
  <c r="K60" i="45"/>
  <c r="E60" i="46"/>
  <c r="E18" i="46"/>
  <c r="K18" i="45"/>
  <c r="E251" i="45"/>
  <c r="J40" i="44"/>
  <c r="N40" i="44" s="1"/>
  <c r="D40" i="45"/>
  <c r="E225" i="45"/>
  <c r="D49" i="46"/>
  <c r="J49" i="45"/>
  <c r="N49" i="45" s="1"/>
  <c r="D16" i="46"/>
  <c r="J16" i="45"/>
  <c r="N16" i="45" s="1"/>
  <c r="I22" i="46"/>
  <c r="M22" i="46" s="1"/>
  <c r="C22" i="47"/>
  <c r="I52" i="46"/>
  <c r="M52" i="46" s="1"/>
  <c r="C52" i="47"/>
  <c r="E103" i="45"/>
  <c r="K103" i="44"/>
  <c r="D23" i="46"/>
  <c r="J23" i="45"/>
  <c r="N23" i="45" s="1"/>
  <c r="E111" i="45"/>
  <c r="K111" i="44"/>
  <c r="C41" i="44"/>
  <c r="I41" i="43"/>
  <c r="M41" i="43" s="1"/>
  <c r="D117" i="45"/>
  <c r="J117" i="44"/>
  <c r="N117" i="44" s="1"/>
  <c r="E176" i="45"/>
  <c r="E127" i="45"/>
  <c r="E274" i="45"/>
  <c r="D35" i="47"/>
  <c r="J35" i="46"/>
  <c r="N35" i="46" s="1"/>
  <c r="E48" i="45"/>
  <c r="K48" i="44"/>
  <c r="J26" i="43"/>
  <c r="N26" i="43" s="1"/>
  <c r="D26" i="44"/>
  <c r="E149" i="45"/>
  <c r="E96" i="45"/>
  <c r="K96" i="44"/>
  <c r="E145" i="45"/>
  <c r="E260" i="45"/>
  <c r="E245" i="45"/>
  <c r="E236" i="45"/>
  <c r="K55" i="44"/>
  <c r="E55" i="45"/>
  <c r="E35" i="45"/>
  <c r="K35" i="44"/>
  <c r="D22" i="44"/>
  <c r="J22" i="43"/>
  <c r="N22" i="43" s="1"/>
  <c r="C104" i="44"/>
  <c r="I104" i="43"/>
  <c r="M104" i="43" s="1"/>
  <c r="K113" i="45"/>
  <c r="E113" i="46"/>
  <c r="E82" i="46"/>
  <c r="K82" i="45"/>
  <c r="K68" i="45"/>
  <c r="E68" i="46"/>
  <c r="E74" i="46"/>
  <c r="K74" i="45"/>
  <c r="C97" i="44"/>
  <c r="I97" i="43"/>
  <c r="M97" i="43" s="1"/>
  <c r="E19" i="45"/>
  <c r="K19" i="44"/>
  <c r="C15" i="46"/>
  <c r="I15" i="45"/>
  <c r="M15" i="45" s="1"/>
  <c r="C65" i="44"/>
  <c r="I65" i="43"/>
  <c r="M65" i="43" s="1"/>
  <c r="D102" i="46"/>
  <c r="J102" i="45"/>
  <c r="N102" i="45" s="1"/>
  <c r="E258" i="45"/>
  <c r="D51" i="47"/>
  <c r="J51" i="46"/>
  <c r="N51" i="46" s="1"/>
  <c r="C11" i="45"/>
  <c r="I11" i="44"/>
  <c r="M11" i="44" s="1"/>
  <c r="K17" i="46"/>
  <c r="E17" i="47"/>
  <c r="E204" i="45"/>
  <c r="J68" i="44"/>
  <c r="N68" i="44" s="1"/>
  <c r="D68" i="45"/>
  <c r="D89" i="44"/>
  <c r="J89" i="43"/>
  <c r="N89" i="43" s="1"/>
  <c r="C32" i="46"/>
  <c r="I32" i="45"/>
  <c r="M32" i="45" s="1"/>
  <c r="D13" i="44"/>
  <c r="J13" i="43"/>
  <c r="N13" i="43" s="1"/>
  <c r="D9" i="44"/>
  <c r="J9" i="43"/>
  <c r="N9" i="43" s="1"/>
  <c r="E203" i="45"/>
  <c r="E30" i="45"/>
  <c r="K30" i="44"/>
  <c r="C105" i="44"/>
  <c r="I105" i="43"/>
  <c r="M105" i="43" s="1"/>
  <c r="C59" i="45"/>
  <c r="I59" i="44"/>
  <c r="M59" i="44" s="1"/>
  <c r="J76" i="44"/>
  <c r="N76" i="44" s="1"/>
  <c r="D76" i="45"/>
  <c r="C103" i="44"/>
  <c r="I103" i="43"/>
  <c r="M103" i="43" s="1"/>
  <c r="C43" i="45"/>
  <c r="I43" i="44"/>
  <c r="M43" i="44" s="1"/>
  <c r="C96" i="44"/>
  <c r="I96" i="43"/>
  <c r="M96" i="43" s="1"/>
  <c r="C98" i="44"/>
  <c r="I98" i="43"/>
  <c r="M98" i="43" s="1"/>
  <c r="E143" i="45"/>
  <c r="J90" i="44"/>
  <c r="N90" i="44" s="1"/>
  <c r="D90" i="45"/>
  <c r="J84" i="44"/>
  <c r="N84" i="44" s="1"/>
  <c r="D84" i="45"/>
  <c r="E163" i="45"/>
  <c r="I77" i="43"/>
  <c r="M77" i="43" s="1"/>
  <c r="C77" i="44"/>
  <c r="E89" i="47"/>
  <c r="K89" i="46"/>
  <c r="E175" i="45"/>
  <c r="D112" i="44"/>
  <c r="J112" i="43"/>
  <c r="N112" i="43" s="1"/>
  <c r="I45" i="43"/>
  <c r="M45" i="43" s="1"/>
  <c r="C45" i="44"/>
  <c r="J20" i="44"/>
  <c r="N20" i="44" s="1"/>
  <c r="D20" i="45"/>
  <c r="E86" i="45"/>
  <c r="K86" i="44"/>
  <c r="D114" i="44"/>
  <c r="J114" i="43"/>
  <c r="N114" i="43" s="1"/>
  <c r="D99" i="44"/>
  <c r="J99" i="43"/>
  <c r="N99" i="43" s="1"/>
  <c r="E109" i="45"/>
  <c r="K109" i="44"/>
  <c r="D83" i="44"/>
  <c r="J83" i="43"/>
  <c r="N83" i="43" s="1"/>
  <c r="I16" i="43"/>
  <c r="M16" i="43" s="1"/>
  <c r="C16" i="44"/>
  <c r="C56" i="46"/>
  <c r="I56" i="45"/>
  <c r="M56" i="45" s="1"/>
  <c r="E178" i="45"/>
  <c r="E87" i="47"/>
  <c r="K87" i="46"/>
  <c r="E162" i="45"/>
  <c r="C80" i="46"/>
  <c r="I80" i="45"/>
  <c r="M80" i="45" s="1"/>
  <c r="E139" i="45"/>
  <c r="C78" i="47"/>
  <c r="I78" i="46"/>
  <c r="M78" i="46" s="1"/>
  <c r="E22" i="45"/>
  <c r="K22" i="44"/>
  <c r="J28" i="44"/>
  <c r="N28" i="44" s="1"/>
  <c r="D28" i="45"/>
  <c r="E25" i="47"/>
  <c r="K25" i="46"/>
  <c r="K65" i="46"/>
  <c r="E65" i="47"/>
  <c r="E171" i="45"/>
  <c r="I29" i="43"/>
  <c r="M29" i="43" s="1"/>
  <c r="C29" i="44"/>
  <c r="D91" i="44"/>
  <c r="J91" i="43"/>
  <c r="N91" i="43" s="1"/>
  <c r="E134" i="45"/>
  <c r="E29" i="47"/>
  <c r="K29" i="46"/>
  <c r="C39" i="45"/>
  <c r="I39" i="44"/>
  <c r="M39" i="44" s="1"/>
  <c r="C55" i="45"/>
  <c r="I55" i="44"/>
  <c r="M55" i="44" s="1"/>
  <c r="E45" i="47"/>
  <c r="K45" i="46"/>
  <c r="E13" i="47"/>
  <c r="K13" i="46"/>
  <c r="C101" i="44"/>
  <c r="I101" i="43"/>
  <c r="M101" i="43" s="1"/>
  <c r="E158" i="45"/>
  <c r="E138" i="45"/>
  <c r="I108" i="43"/>
  <c r="M108" i="43" s="1"/>
  <c r="C108" i="44"/>
  <c r="D8" i="45"/>
  <c r="J8" i="44"/>
  <c r="N8" i="44" s="1"/>
  <c r="K95" i="46"/>
  <c r="E95" i="47"/>
  <c r="E116" i="47"/>
  <c r="K116" i="46"/>
  <c r="E93" i="47"/>
  <c r="K93" i="46"/>
  <c r="E146" i="45"/>
  <c r="D11" i="44"/>
  <c r="J11" i="43"/>
  <c r="N11" i="43" s="1"/>
  <c r="D106" i="44"/>
  <c r="J106" i="43"/>
  <c r="N106" i="43" s="1"/>
  <c r="C114" i="45"/>
  <c r="I114" i="44"/>
  <c r="M114" i="44" s="1"/>
  <c r="C88" i="44"/>
  <c r="I88" i="43"/>
  <c r="M88" i="43" s="1"/>
  <c r="E215" i="45"/>
  <c r="D81" i="44"/>
  <c r="J81" i="43"/>
  <c r="N81" i="43" s="1"/>
  <c r="E83" i="47"/>
  <c r="K83" i="46"/>
  <c r="E91" i="47"/>
  <c r="K91" i="46"/>
  <c r="E196" i="45"/>
  <c r="E219" i="45"/>
  <c r="E179" i="45"/>
  <c r="C64" i="46"/>
  <c r="I64" i="45"/>
  <c r="M64" i="45" s="1"/>
  <c r="C82" i="44"/>
  <c r="I82" i="43"/>
  <c r="M82" i="43" s="1"/>
  <c r="E101" i="45"/>
  <c r="K101" i="44"/>
  <c r="C40" i="46"/>
  <c r="I40" i="45"/>
  <c r="M40" i="45" s="1"/>
  <c r="E125" i="45"/>
  <c r="E186" i="45"/>
  <c r="C84" i="44"/>
  <c r="I84" i="43"/>
  <c r="M84" i="43" s="1"/>
  <c r="E191" i="45"/>
  <c r="J44" i="44"/>
  <c r="N44" i="44" s="1"/>
  <c r="D44" i="45"/>
  <c r="E126" i="45"/>
  <c r="E167" i="45"/>
  <c r="E155" i="45"/>
  <c r="C35" i="45"/>
  <c r="I35" i="44"/>
  <c r="M35" i="44" s="1"/>
  <c r="E57" i="47"/>
  <c r="K57" i="46"/>
  <c r="C90" i="44"/>
  <c r="I90" i="43"/>
  <c r="M90" i="43" s="1"/>
  <c r="J115" i="44"/>
  <c r="N115" i="44" s="1"/>
  <c r="D115" i="45"/>
  <c r="K100" i="46"/>
  <c r="E100" i="47"/>
  <c r="C117" i="44"/>
  <c r="I117" i="43"/>
  <c r="M117" i="43" s="1"/>
  <c r="J98" i="44"/>
  <c r="N98" i="44" s="1"/>
  <c r="D98" i="45"/>
  <c r="E182" i="45"/>
  <c r="E195" i="45"/>
  <c r="E187" i="45"/>
  <c r="E216" i="45"/>
  <c r="C99" i="45"/>
  <c r="I99" i="44"/>
  <c r="M99" i="44" s="1"/>
  <c r="J92" i="44"/>
  <c r="N92" i="44" s="1"/>
  <c r="D92" i="45"/>
  <c r="C27" i="45"/>
  <c r="I27" i="44"/>
  <c r="M27" i="44" s="1"/>
  <c r="E73" i="47"/>
  <c r="K73" i="46"/>
  <c r="E212" i="45"/>
  <c r="E122" i="45"/>
  <c r="C19" i="45"/>
  <c r="I19" i="44"/>
  <c r="M19" i="44" s="1"/>
  <c r="E190" i="45"/>
  <c r="E130" i="45"/>
  <c r="C72" i="46"/>
  <c r="I72" i="45"/>
  <c r="M72" i="45" s="1"/>
  <c r="E54" i="45"/>
  <c r="K54" i="44"/>
  <c r="E10" i="45"/>
  <c r="K10" i="44"/>
  <c r="I10" i="46"/>
  <c r="M10" i="46" s="1"/>
  <c r="C10" i="47"/>
  <c r="C113" i="44"/>
  <c r="I113" i="43"/>
  <c r="M113" i="43" s="1"/>
  <c r="J52" i="44"/>
  <c r="N52" i="44" s="1"/>
  <c r="D52" i="45"/>
  <c r="E131" i="45"/>
  <c r="E78" i="45"/>
  <c r="K78" i="44"/>
  <c r="E21" i="47"/>
  <c r="K21" i="46"/>
  <c r="I110" i="43"/>
  <c r="M110" i="43" s="1"/>
  <c r="C110" i="44"/>
  <c r="E85" i="47"/>
  <c r="K85" i="46"/>
  <c r="C92" i="44"/>
  <c r="I92" i="43"/>
  <c r="M92" i="43" s="1"/>
  <c r="C106" i="45"/>
  <c r="I106" i="44"/>
  <c r="M106" i="44" s="1"/>
  <c r="E12" i="45"/>
  <c r="K12" i="44"/>
  <c r="E53" i="47"/>
  <c r="K53" i="46"/>
  <c r="I102" i="43"/>
  <c r="M102" i="43" s="1"/>
  <c r="C102" i="44"/>
  <c r="C109" i="44"/>
  <c r="I109" i="43"/>
  <c r="M109" i="43" s="1"/>
  <c r="C71" i="45"/>
  <c r="I71" i="44"/>
  <c r="M71" i="44" s="1"/>
  <c r="C13" i="45"/>
  <c r="I13" i="44"/>
  <c r="M13" i="44" s="1"/>
  <c r="E142" i="45"/>
  <c r="J82" i="44"/>
  <c r="N82" i="44" s="1"/>
  <c r="D82" i="45"/>
  <c r="E38" i="45"/>
  <c r="K38" i="44"/>
  <c r="E97" i="47"/>
  <c r="K97" i="46"/>
  <c r="C67" i="45"/>
  <c r="I67" i="44"/>
  <c r="M67" i="44" s="1"/>
  <c r="D104" i="44"/>
  <c r="J104" i="43"/>
  <c r="N104" i="43" s="1"/>
  <c r="E200" i="45"/>
  <c r="E81" i="47"/>
  <c r="K81" i="46"/>
  <c r="J36" i="44"/>
  <c r="N36" i="44" s="1"/>
  <c r="D36" i="45"/>
  <c r="C23" i="45"/>
  <c r="I23" i="44"/>
  <c r="M23" i="44" s="1"/>
  <c r="E108" i="47"/>
  <c r="K108" i="46"/>
  <c r="I95" i="43"/>
  <c r="M95" i="43" s="1"/>
  <c r="C95" i="44"/>
  <c r="C14" i="47"/>
  <c r="I14" i="46"/>
  <c r="M14" i="46" s="1"/>
  <c r="E94" i="45"/>
  <c r="K94" i="44"/>
  <c r="C86" i="44"/>
  <c r="I86" i="43"/>
  <c r="M86" i="43" s="1"/>
  <c r="E174" i="45"/>
  <c r="C94" i="44"/>
  <c r="I94" i="43"/>
  <c r="M94" i="43" s="1"/>
  <c r="C48" i="46"/>
  <c r="I48" i="45"/>
  <c r="M48" i="45" s="1"/>
  <c r="J107" i="44"/>
  <c r="N107" i="44" s="1"/>
  <c r="D107" i="45"/>
  <c r="E151" i="45"/>
  <c r="C91" i="45"/>
  <c r="I91" i="44"/>
  <c r="M91" i="44" s="1"/>
  <c r="J10" i="43"/>
  <c r="N10" i="43" s="1"/>
  <c r="D10" i="44"/>
  <c r="E180" i="45"/>
  <c r="E235" i="45"/>
  <c r="E185" i="45"/>
  <c r="J96" i="44"/>
  <c r="N96" i="44" s="1"/>
  <c r="D96" i="45"/>
  <c r="E233" i="45"/>
  <c r="E275" i="45"/>
  <c r="D19" i="47"/>
  <c r="J19" i="46"/>
  <c r="N19" i="46" s="1"/>
  <c r="I36" i="46"/>
  <c r="M36" i="46" s="1"/>
  <c r="C36" i="47"/>
  <c r="J42" i="43"/>
  <c r="N42" i="43" s="1"/>
  <c r="D42" i="44"/>
  <c r="C28" i="47"/>
  <c r="I28" i="46"/>
  <c r="M28" i="46" s="1"/>
  <c r="I21" i="43"/>
  <c r="M21" i="43" s="1"/>
  <c r="C21" i="44"/>
  <c r="D43" i="47"/>
  <c r="J43" i="46"/>
  <c r="N43" i="46" s="1"/>
  <c r="J58" i="43"/>
  <c r="N58" i="43" s="1"/>
  <c r="D58" i="44"/>
  <c r="E239" i="45"/>
  <c r="E209" i="45"/>
  <c r="E205" i="45"/>
  <c r="E246" i="45"/>
  <c r="E64" i="45"/>
  <c r="K64" i="44"/>
  <c r="E120" i="45"/>
  <c r="E265" i="45"/>
  <c r="D101" i="45"/>
  <c r="J101" i="44"/>
  <c r="N101" i="44" s="1"/>
  <c r="E214" i="45"/>
  <c r="E277" i="45"/>
  <c r="E189" i="45"/>
  <c r="I37" i="43"/>
  <c r="M37" i="43" s="1"/>
  <c r="C37" i="44"/>
  <c r="E206" i="45"/>
  <c r="E285" i="45"/>
  <c r="E270" i="45"/>
  <c r="E223" i="45"/>
  <c r="E80" i="45"/>
  <c r="K80" i="44"/>
  <c r="I38" i="46"/>
  <c r="M38" i="46" s="1"/>
  <c r="C38" i="47"/>
  <c r="E32" i="45"/>
  <c r="K32" i="44"/>
  <c r="E153" i="45"/>
  <c r="E256" i="45"/>
  <c r="E165" i="45"/>
  <c r="D85" i="45"/>
  <c r="J85" i="44"/>
  <c r="N85" i="44" s="1"/>
  <c r="E66" i="46"/>
  <c r="K66" i="45"/>
  <c r="E43" i="45"/>
  <c r="K43" i="44"/>
  <c r="C47" i="46"/>
  <c r="I47" i="45"/>
  <c r="M47" i="45" s="1"/>
  <c r="E288" i="45"/>
  <c r="D73" i="45"/>
  <c r="J73" i="44"/>
  <c r="N73" i="44" s="1"/>
  <c r="E26" i="46"/>
  <c r="K26" i="45"/>
  <c r="C79" i="46"/>
  <c r="I79" i="45"/>
  <c r="M79" i="45" s="1"/>
  <c r="D15" i="45"/>
  <c r="J15" i="44"/>
  <c r="N15" i="44" s="1"/>
  <c r="K31" i="44"/>
  <c r="E31" i="45"/>
  <c r="K92" i="45"/>
  <c r="E92" i="46"/>
  <c r="D54" i="44"/>
  <c r="J54" i="43"/>
  <c r="N54" i="43" s="1"/>
  <c r="D25" i="45"/>
  <c r="J25" i="44"/>
  <c r="N25" i="44" s="1"/>
  <c r="C31" i="46"/>
  <c r="I31" i="45"/>
  <c r="M31" i="45" s="1"/>
  <c r="J88" i="44"/>
  <c r="N88" i="44" s="1"/>
  <c r="D88" i="45"/>
  <c r="E261" i="45"/>
  <c r="C81" i="44"/>
  <c r="I81" i="43"/>
  <c r="M81" i="43" s="1"/>
  <c r="E99" i="47"/>
  <c r="K99" i="46"/>
  <c r="E263" i="45"/>
  <c r="E72" i="45"/>
  <c r="K72" i="44"/>
  <c r="E281" i="45"/>
  <c r="E241" i="45"/>
  <c r="E173" i="45"/>
  <c r="D67" i="47"/>
  <c r="J67" i="46"/>
  <c r="N67" i="46" s="1"/>
  <c r="C60" i="47"/>
  <c r="I60" i="46"/>
  <c r="M60" i="46" s="1"/>
  <c r="I85" i="43"/>
  <c r="M85" i="43" s="1"/>
  <c r="C85" i="44"/>
  <c r="E24" i="45"/>
  <c r="K24" i="44"/>
  <c r="E119" i="45"/>
  <c r="E188" i="45"/>
  <c r="E234" i="45"/>
  <c r="K33" i="46"/>
  <c r="E33" i="47"/>
  <c r="E231" i="45"/>
  <c r="E106" i="47"/>
  <c r="K106" i="46"/>
  <c r="I53" i="43"/>
  <c r="M53" i="43" s="1"/>
  <c r="C53" i="44"/>
  <c r="E292" i="45"/>
  <c r="C89" i="44"/>
  <c r="I89" i="43"/>
  <c r="M89" i="43" s="1"/>
  <c r="I12" i="45"/>
  <c r="M12" i="45" s="1"/>
  <c r="C12" i="46"/>
  <c r="D47" i="46"/>
  <c r="J47" i="45"/>
  <c r="N47" i="45" s="1"/>
  <c r="E168" i="45"/>
  <c r="E184" i="45"/>
  <c r="J66" i="43"/>
  <c r="N66" i="43" s="1"/>
  <c r="D66" i="44"/>
  <c r="E123" i="45"/>
  <c r="I70" i="46"/>
  <c r="M70" i="46" s="1"/>
  <c r="C70" i="47"/>
  <c r="E140" i="45"/>
  <c r="J50" i="43"/>
  <c r="N50" i="43" s="1"/>
  <c r="D50" i="44"/>
  <c r="E232" i="45"/>
  <c r="E213" i="45"/>
  <c r="E255" i="45"/>
  <c r="E148" i="45"/>
  <c r="E114" i="47"/>
  <c r="K114" i="46"/>
  <c r="E192" i="45"/>
  <c r="E250" i="45"/>
  <c r="E88" i="45"/>
  <c r="K88" i="44"/>
  <c r="I54" i="46"/>
  <c r="M54" i="46" s="1"/>
  <c r="C54" i="47"/>
  <c r="E136" i="45"/>
  <c r="E279" i="45"/>
  <c r="E227" i="45"/>
  <c r="C44" i="47"/>
  <c r="I44" i="46"/>
  <c r="M44" i="46" s="1"/>
  <c r="E284" i="45"/>
  <c r="D71" i="46"/>
  <c r="J71" i="45"/>
  <c r="N71" i="45" s="1"/>
  <c r="D109" i="45"/>
  <c r="J109" i="44"/>
  <c r="N109" i="44" s="1"/>
  <c r="C17" i="44"/>
  <c r="I17" i="43"/>
  <c r="M17" i="43" s="1"/>
  <c r="E252" i="45"/>
  <c r="E276" i="45"/>
  <c r="J56" i="44"/>
  <c r="N56" i="44" s="1"/>
  <c r="D56" i="45"/>
  <c r="E248" i="45"/>
  <c r="D65" i="46"/>
  <c r="J65" i="45"/>
  <c r="N65" i="45" s="1"/>
  <c r="D63" i="46"/>
  <c r="J63" i="45"/>
  <c r="N63" i="45" s="1"/>
  <c r="D86" i="45"/>
  <c r="J86" i="44"/>
  <c r="N86" i="44" s="1"/>
  <c r="J72" i="44"/>
  <c r="N72" i="44" s="1"/>
  <c r="D72" i="45"/>
  <c r="K52" i="45"/>
  <c r="E52" i="46"/>
  <c r="C63" i="46"/>
  <c r="I63" i="45"/>
  <c r="M63" i="45" s="1"/>
  <c r="C42" i="47"/>
  <c r="I42" i="46"/>
  <c r="M42" i="46" s="1"/>
  <c r="E181" i="45"/>
  <c r="E272" i="45"/>
  <c r="E249" i="45"/>
  <c r="E247" i="45"/>
  <c r="J74" i="43"/>
  <c r="N74" i="43" s="1"/>
  <c r="D74" i="44"/>
  <c r="E262" i="45"/>
  <c r="E224" i="45"/>
  <c r="C46" i="47"/>
  <c r="I46" i="46"/>
  <c r="M46" i="46" s="1"/>
  <c r="J18" i="43"/>
  <c r="N18" i="43" s="1"/>
  <c r="D18" i="44"/>
  <c r="E286" i="45"/>
  <c r="E197" i="45"/>
  <c r="E144" i="45"/>
  <c r="E201" i="45"/>
  <c r="J95" i="45"/>
  <c r="N95" i="45" s="1"/>
  <c r="D95" i="46"/>
  <c r="E177" i="45"/>
  <c r="E194" i="45"/>
  <c r="E141" i="45"/>
  <c r="E264" i="45"/>
  <c r="D31" i="46"/>
  <c r="J31" i="45"/>
  <c r="N31" i="45" s="1"/>
  <c r="E218" i="45"/>
  <c r="K105" i="45"/>
  <c r="E105" i="46"/>
  <c r="D30" i="44"/>
  <c r="J30" i="43"/>
  <c r="N30" i="43" s="1"/>
  <c r="D37" i="45"/>
  <c r="J37" i="44"/>
  <c r="N37" i="44" s="1"/>
  <c r="D14" i="44"/>
  <c r="J14" i="43"/>
  <c r="N14" i="43" s="1"/>
  <c r="I116" i="43"/>
  <c r="M116" i="43" s="1"/>
  <c r="C116" i="44"/>
  <c r="K79" i="44"/>
  <c r="E79" i="45"/>
  <c r="K36" i="45"/>
  <c r="E36" i="46"/>
  <c r="K84" i="45"/>
  <c r="E84" i="46"/>
  <c r="E237" i="45"/>
  <c r="E273" i="45"/>
  <c r="E230" i="45"/>
  <c r="D39" i="46"/>
  <c r="J39" i="45"/>
  <c r="N39" i="45" s="1"/>
  <c r="E287" i="45"/>
  <c r="K63" i="44"/>
  <c r="E63" i="45"/>
  <c r="K23" i="44"/>
  <c r="E23" i="45"/>
  <c r="D45" i="45"/>
  <c r="J45" i="44"/>
  <c r="N45" i="44" s="1"/>
  <c r="C8" i="44"/>
  <c r="I8" i="43"/>
  <c r="M8" i="43" s="1"/>
  <c r="C50" i="47"/>
  <c r="I50" i="46"/>
  <c r="M50" i="46" s="1"/>
  <c r="D53" i="45"/>
  <c r="J53" i="44"/>
  <c r="N53" i="44" s="1"/>
  <c r="D116" i="45"/>
  <c r="J116" i="44"/>
  <c r="N116" i="44" s="1"/>
  <c r="E34" i="46"/>
  <c r="K34" i="45"/>
  <c r="E59" i="45"/>
  <c r="K59" i="44"/>
  <c r="K20" i="45"/>
  <c r="E20" i="46"/>
  <c r="E115" i="46"/>
  <c r="K115" i="45"/>
  <c r="E51" i="45"/>
  <c r="K51" i="44"/>
  <c r="E50" i="46"/>
  <c r="K50" i="45"/>
  <c r="C26" i="47"/>
  <c r="I26" i="46"/>
  <c r="M26" i="46" s="1"/>
  <c r="E27" i="45"/>
  <c r="K27" i="44"/>
  <c r="D41" i="45"/>
  <c r="J41" i="44"/>
  <c r="N41" i="44" s="1"/>
  <c r="D38" i="44"/>
  <c r="J38" i="43"/>
  <c r="N38" i="43" s="1"/>
  <c r="C34" i="47"/>
  <c r="I34" i="46"/>
  <c r="M34" i="46" s="1"/>
  <c r="E58" i="46"/>
  <c r="K58" i="45"/>
  <c r="E16" i="47"/>
  <c r="K16" i="46"/>
  <c r="K39" i="44"/>
  <c r="E39" i="45"/>
  <c r="E107" i="46"/>
  <c r="K107" i="45"/>
  <c r="C9" i="46"/>
  <c r="I9" i="45"/>
  <c r="M9" i="45" s="1"/>
  <c r="E42" i="46"/>
  <c r="K42" i="45"/>
  <c r="C25" i="44"/>
  <c r="I25" i="43"/>
  <c r="M25" i="43" s="1"/>
  <c r="E161" i="45"/>
  <c r="J80" i="44"/>
  <c r="N80" i="44" s="1"/>
  <c r="D80" i="45"/>
  <c r="E238" i="45"/>
  <c r="E229" i="45"/>
  <c r="J34" i="43"/>
  <c r="N34" i="43" s="1"/>
  <c r="D34" i="44"/>
  <c r="E242" i="45"/>
  <c r="I20" i="46"/>
  <c r="M20" i="46" s="1"/>
  <c r="C20" i="47"/>
  <c r="E267" i="45"/>
  <c r="C76" i="47"/>
  <c r="I76" i="46"/>
  <c r="M76" i="46" s="1"/>
  <c r="D27" i="47"/>
  <c r="J27" i="46"/>
  <c r="N27" i="46" s="1"/>
  <c r="D75" i="47"/>
  <c r="J75" i="46"/>
  <c r="N75" i="46" s="1"/>
  <c r="E156" i="45"/>
  <c r="E254" i="45"/>
  <c r="I61" i="43"/>
  <c r="M61" i="43" s="1"/>
  <c r="C61" i="44"/>
  <c r="E124" i="45"/>
  <c r="E157" i="45"/>
  <c r="E253" i="45"/>
  <c r="E169" i="45"/>
  <c r="E198" i="45"/>
  <c r="E132" i="45"/>
  <c r="E271" i="45"/>
  <c r="E217" i="45"/>
  <c r="E164" i="45"/>
  <c r="E282" i="45"/>
  <c r="E259" i="45"/>
  <c r="J79" i="45"/>
  <c r="N79" i="45" s="1"/>
  <c r="D79" i="46"/>
  <c r="C33" i="44"/>
  <c r="I33" i="43"/>
  <c r="M33" i="43" s="1"/>
  <c r="D33" i="46"/>
  <c r="J33" i="45"/>
  <c r="N33" i="45" s="1"/>
  <c r="E257" i="45"/>
  <c r="J24" i="44"/>
  <c r="N24" i="44" s="1"/>
  <c r="D24" i="45"/>
  <c r="E269" i="45"/>
  <c r="C57" i="44"/>
  <c r="I57" i="43"/>
  <c r="M57" i="43" s="1"/>
  <c r="K98" i="45"/>
  <c r="E98" i="46"/>
  <c r="K47" i="44"/>
  <c r="E47" i="45"/>
  <c r="D21" i="45"/>
  <c r="J21" i="44"/>
  <c r="N21" i="44" s="1"/>
  <c r="D108" i="45"/>
  <c r="J108" i="44"/>
  <c r="N108" i="44" s="1"/>
  <c r="D93" i="45"/>
  <c r="J93" i="44"/>
  <c r="N93" i="44" s="1"/>
  <c r="E67" i="45"/>
  <c r="K67" i="44"/>
  <c r="K44" i="45"/>
  <c r="E44" i="46"/>
  <c r="D100" i="45"/>
  <c r="J100" i="44"/>
  <c r="N100" i="44" s="1"/>
  <c r="E8" i="45"/>
  <c r="K8" i="44"/>
  <c r="D77" i="45"/>
  <c r="J77" i="44"/>
  <c r="N77" i="44" s="1"/>
  <c r="I100" i="43"/>
  <c r="M100" i="43" s="1"/>
  <c r="C100" i="44"/>
  <c r="E102" i="47"/>
  <c r="K102" i="46"/>
  <c r="E243" i="45"/>
  <c r="D70" i="44"/>
  <c r="J70" i="43"/>
  <c r="N70" i="43" s="1"/>
  <c r="D62" i="44"/>
  <c r="J62" i="43"/>
  <c r="N62" i="43" s="1"/>
  <c r="E289" i="45"/>
  <c r="J48" i="44"/>
  <c r="N48" i="44" s="1"/>
  <c r="D48" i="45"/>
  <c r="E202" i="45"/>
  <c r="E268" i="45"/>
  <c r="J87" i="45"/>
  <c r="N87" i="45" s="1"/>
  <c r="D87" i="46"/>
  <c r="C73" i="44"/>
  <c r="I73" i="43"/>
  <c r="M73" i="43" s="1"/>
  <c r="E172" i="45"/>
  <c r="I18" i="45" l="1"/>
  <c r="M18" i="45" s="1"/>
  <c r="C18" i="46"/>
  <c r="C66" i="46"/>
  <c r="I66" i="45"/>
  <c r="M66" i="45" s="1"/>
  <c r="I74" i="45"/>
  <c r="M74" i="45" s="1"/>
  <c r="C74" i="46"/>
  <c r="C58" i="46"/>
  <c r="I58" i="45"/>
  <c r="M58" i="45" s="1"/>
  <c r="E271" i="46"/>
  <c r="D80" i="46"/>
  <c r="J80" i="45"/>
  <c r="N80" i="45" s="1"/>
  <c r="K39" i="45"/>
  <c r="E39" i="46"/>
  <c r="E20" i="47"/>
  <c r="K20" i="46"/>
  <c r="K63" i="45"/>
  <c r="E63" i="46"/>
  <c r="C116" i="45"/>
  <c r="I116" i="44"/>
  <c r="M116" i="44" s="1"/>
  <c r="D95" i="47"/>
  <c r="J95" i="46"/>
  <c r="N95" i="46" s="1"/>
  <c r="E272" i="46"/>
  <c r="J72" i="45"/>
  <c r="N72" i="45" s="1"/>
  <c r="D72" i="46"/>
  <c r="C70" i="48"/>
  <c r="I70" i="48" s="1"/>
  <c r="A101" i="31" s="1"/>
  <c r="I70" i="47"/>
  <c r="M70" i="47" s="1"/>
  <c r="C12" i="47"/>
  <c r="I12" i="46"/>
  <c r="M12" i="46" s="1"/>
  <c r="C85" i="45"/>
  <c r="I85" i="44"/>
  <c r="M85" i="44" s="1"/>
  <c r="C38" i="48"/>
  <c r="I38" i="48" s="1"/>
  <c r="A69" i="31" s="1"/>
  <c r="I38" i="47"/>
  <c r="M38" i="47" s="1"/>
  <c r="C21" i="45"/>
  <c r="I21" i="44"/>
  <c r="M21" i="44" s="1"/>
  <c r="E275" i="46"/>
  <c r="D107" i="46"/>
  <c r="J107" i="45"/>
  <c r="N107" i="45" s="1"/>
  <c r="D82" i="46"/>
  <c r="J82" i="45"/>
  <c r="N82" i="45" s="1"/>
  <c r="C10" i="48"/>
  <c r="I10" i="48" s="1"/>
  <c r="A41" i="31" s="1"/>
  <c r="I10" i="47"/>
  <c r="M10" i="47" s="1"/>
  <c r="D115" i="46"/>
  <c r="J115" i="45"/>
  <c r="N115" i="45" s="1"/>
  <c r="E158" i="46"/>
  <c r="C101" i="45"/>
  <c r="I101" i="44"/>
  <c r="M101" i="44" s="1"/>
  <c r="C39" i="46"/>
  <c r="I39" i="45"/>
  <c r="M39" i="45" s="1"/>
  <c r="D114" i="45"/>
  <c r="J114" i="44"/>
  <c r="N114" i="44" s="1"/>
  <c r="D112" i="45"/>
  <c r="J112" i="44"/>
  <c r="N112" i="44" s="1"/>
  <c r="E163" i="46"/>
  <c r="I96" i="44"/>
  <c r="M96" i="44" s="1"/>
  <c r="C96" i="45"/>
  <c r="I103" i="44"/>
  <c r="M103" i="44" s="1"/>
  <c r="C103" i="45"/>
  <c r="I105" i="44"/>
  <c r="M105" i="44" s="1"/>
  <c r="C105" i="45"/>
  <c r="E204" i="46"/>
  <c r="D102" i="47"/>
  <c r="J102" i="46"/>
  <c r="N102" i="46" s="1"/>
  <c r="E260" i="46"/>
  <c r="E127" i="46"/>
  <c r="D23" i="47"/>
  <c r="J23" i="46"/>
  <c r="N23" i="46" s="1"/>
  <c r="E225" i="46"/>
  <c r="E18" i="47"/>
  <c r="K18" i="46"/>
  <c r="E226" i="46"/>
  <c r="D12" i="45"/>
  <c r="J12" i="44"/>
  <c r="N12" i="44" s="1"/>
  <c r="D29" i="46"/>
  <c r="J29" i="45"/>
  <c r="N29" i="45" s="1"/>
  <c r="D78" i="45"/>
  <c r="J78" i="44"/>
  <c r="N78" i="44" s="1"/>
  <c r="C112" i="45"/>
  <c r="I112" i="44"/>
  <c r="M112" i="44" s="1"/>
  <c r="C62" i="48"/>
  <c r="I62" i="48" s="1"/>
  <c r="A93" i="31" s="1"/>
  <c r="I62" i="47"/>
  <c r="M62" i="47" s="1"/>
  <c r="D55" i="47"/>
  <c r="J55" i="46"/>
  <c r="N55" i="46" s="1"/>
  <c r="E160" i="46"/>
  <c r="C49" i="45"/>
  <c r="I49" i="44"/>
  <c r="M49" i="44" s="1"/>
  <c r="E221" i="46"/>
  <c r="E240" i="46"/>
  <c r="E147" i="46"/>
  <c r="E77" i="48"/>
  <c r="K77" i="48" s="1"/>
  <c r="K77" i="47"/>
  <c r="E11" i="48"/>
  <c r="K11" i="48" s="1"/>
  <c r="K11" i="47"/>
  <c r="E150" i="46"/>
  <c r="E183" i="46"/>
  <c r="E46" i="46"/>
  <c r="K46" i="45"/>
  <c r="E112" i="48"/>
  <c r="K112" i="48" s="1"/>
  <c r="K112" i="47"/>
  <c r="E220" i="46"/>
  <c r="E172" i="46"/>
  <c r="E202" i="46"/>
  <c r="J100" i="45"/>
  <c r="N100" i="45" s="1"/>
  <c r="D100" i="46"/>
  <c r="D93" i="46"/>
  <c r="J93" i="45"/>
  <c r="N93" i="45" s="1"/>
  <c r="C57" i="45"/>
  <c r="I57" i="44"/>
  <c r="M57" i="44" s="1"/>
  <c r="D33" i="47"/>
  <c r="J33" i="46"/>
  <c r="N33" i="46" s="1"/>
  <c r="E132" i="46"/>
  <c r="E169" i="46"/>
  <c r="E156" i="46"/>
  <c r="D27" i="48"/>
  <c r="J27" i="48" s="1"/>
  <c r="J27" i="47"/>
  <c r="N27" i="47" s="1"/>
  <c r="E107" i="47"/>
  <c r="K107" i="46"/>
  <c r="E16" i="48"/>
  <c r="K16" i="48" s="1"/>
  <c r="K16" i="47"/>
  <c r="D38" i="45"/>
  <c r="J38" i="44"/>
  <c r="N38" i="44" s="1"/>
  <c r="K27" i="45"/>
  <c r="E27" i="46"/>
  <c r="E34" i="47"/>
  <c r="K34" i="46"/>
  <c r="C50" i="48"/>
  <c r="I50" i="48" s="1"/>
  <c r="A81" i="31" s="1"/>
  <c r="I50" i="47"/>
  <c r="M50" i="47" s="1"/>
  <c r="D45" i="46"/>
  <c r="J45" i="45"/>
  <c r="N45" i="45" s="1"/>
  <c r="D39" i="47"/>
  <c r="J39" i="46"/>
  <c r="N39" i="46" s="1"/>
  <c r="D30" i="45"/>
  <c r="J30" i="44"/>
  <c r="N30" i="44" s="1"/>
  <c r="E218" i="46"/>
  <c r="E264" i="46"/>
  <c r="E194" i="46"/>
  <c r="E197" i="46"/>
  <c r="E224" i="46"/>
  <c r="E247" i="46"/>
  <c r="E248" i="46"/>
  <c r="C17" i="45"/>
  <c r="I17" i="44"/>
  <c r="M17" i="44" s="1"/>
  <c r="D71" i="47"/>
  <c r="J71" i="46"/>
  <c r="N71" i="46" s="1"/>
  <c r="E227" i="46"/>
  <c r="E192" i="46"/>
  <c r="E148" i="46"/>
  <c r="E184" i="46"/>
  <c r="E292" i="46"/>
  <c r="E263" i="46"/>
  <c r="C81" i="45"/>
  <c r="I81" i="44"/>
  <c r="M81" i="44" s="1"/>
  <c r="D85" i="46"/>
  <c r="J85" i="45"/>
  <c r="N85" i="45" s="1"/>
  <c r="E165" i="46"/>
  <c r="E153" i="46"/>
  <c r="E223" i="46"/>
  <c r="E285" i="46"/>
  <c r="E189" i="46"/>
  <c r="E214" i="46"/>
  <c r="E120" i="46"/>
  <c r="E205" i="46"/>
  <c r="E233" i="46"/>
  <c r="C86" i="45"/>
  <c r="I86" i="44"/>
  <c r="M86" i="44" s="1"/>
  <c r="E108" i="48"/>
  <c r="K108" i="48" s="1"/>
  <c r="K108" i="47"/>
  <c r="E81" i="48"/>
  <c r="K81" i="48" s="1"/>
  <c r="K81" i="47"/>
  <c r="C71" i="46"/>
  <c r="I71" i="45"/>
  <c r="M71" i="45" s="1"/>
  <c r="E53" i="48"/>
  <c r="K53" i="48" s="1"/>
  <c r="K53" i="47"/>
  <c r="E85" i="48"/>
  <c r="K85" i="48" s="1"/>
  <c r="K85" i="47"/>
  <c r="E78" i="46"/>
  <c r="K78" i="45"/>
  <c r="E54" i="46"/>
  <c r="K54" i="45"/>
  <c r="E73" i="48"/>
  <c r="K73" i="48" s="1"/>
  <c r="K73" i="47"/>
  <c r="C99" i="46"/>
  <c r="I99" i="45"/>
  <c r="M99" i="45" s="1"/>
  <c r="E126" i="46"/>
  <c r="E191" i="46"/>
  <c r="E125" i="46"/>
  <c r="C64" i="47"/>
  <c r="I64" i="46"/>
  <c r="M64" i="46" s="1"/>
  <c r="E219" i="46"/>
  <c r="E83" i="48"/>
  <c r="K83" i="48" s="1"/>
  <c r="K83" i="47"/>
  <c r="C114" i="46"/>
  <c r="I114" i="45"/>
  <c r="M114" i="45" s="1"/>
  <c r="D11" i="45"/>
  <c r="J11" i="44"/>
  <c r="N11" i="44" s="1"/>
  <c r="D8" i="46"/>
  <c r="J8" i="45"/>
  <c r="N8" i="45" s="1"/>
  <c r="C77" i="45"/>
  <c r="I77" i="44"/>
  <c r="M77" i="44" s="1"/>
  <c r="D90" i="46"/>
  <c r="J90" i="45"/>
  <c r="N90" i="45" s="1"/>
  <c r="J68" i="45"/>
  <c r="N68" i="45" s="1"/>
  <c r="D68" i="46"/>
  <c r="E17" i="48"/>
  <c r="K17" i="48" s="1"/>
  <c r="K17" i="47"/>
  <c r="C52" i="48"/>
  <c r="I52" i="48" s="1"/>
  <c r="A83" i="31" s="1"/>
  <c r="I52" i="47"/>
  <c r="M52" i="47" s="1"/>
  <c r="J40" i="45"/>
  <c r="N40" i="45" s="1"/>
  <c r="D40" i="46"/>
  <c r="E28" i="47"/>
  <c r="K28" i="46"/>
  <c r="E76" i="47"/>
  <c r="K76" i="46"/>
  <c r="K71" i="45"/>
  <c r="E71" i="46"/>
  <c r="J32" i="45"/>
  <c r="N32" i="45" s="1"/>
  <c r="D32" i="46"/>
  <c r="E283" i="46"/>
  <c r="D113" i="46"/>
  <c r="J113" i="45"/>
  <c r="N113" i="45" s="1"/>
  <c r="J48" i="45"/>
  <c r="N48" i="45" s="1"/>
  <c r="D48" i="46"/>
  <c r="C100" i="45"/>
  <c r="I100" i="44"/>
  <c r="M100" i="44" s="1"/>
  <c r="E44" i="47"/>
  <c r="K44" i="46"/>
  <c r="E98" i="47"/>
  <c r="K98" i="46"/>
  <c r="C61" i="45"/>
  <c r="I61" i="44"/>
  <c r="M61" i="44" s="1"/>
  <c r="C20" i="48"/>
  <c r="I20" i="48" s="1"/>
  <c r="A51" i="31" s="1"/>
  <c r="I20" i="47"/>
  <c r="M20" i="47" s="1"/>
  <c r="E287" i="46"/>
  <c r="E84" i="47"/>
  <c r="K84" i="46"/>
  <c r="E36" i="47"/>
  <c r="K36" i="46"/>
  <c r="K79" i="45"/>
  <c r="E79" i="46"/>
  <c r="C73" i="45"/>
  <c r="I73" i="44"/>
  <c r="M73" i="44" s="1"/>
  <c r="E268" i="46"/>
  <c r="D62" i="45"/>
  <c r="J62" i="44"/>
  <c r="N62" i="44" s="1"/>
  <c r="E243" i="46"/>
  <c r="E102" i="48"/>
  <c r="K102" i="48" s="1"/>
  <c r="K102" i="47"/>
  <c r="D77" i="46"/>
  <c r="J77" i="45"/>
  <c r="N77" i="45" s="1"/>
  <c r="J108" i="45"/>
  <c r="N108" i="45" s="1"/>
  <c r="D108" i="46"/>
  <c r="E269" i="46"/>
  <c r="E257" i="46"/>
  <c r="C33" i="45"/>
  <c r="I33" i="44"/>
  <c r="M33" i="44" s="1"/>
  <c r="E259" i="46"/>
  <c r="E282" i="46"/>
  <c r="E217" i="46"/>
  <c r="E198" i="46"/>
  <c r="E253" i="46"/>
  <c r="E124" i="46"/>
  <c r="E254" i="46"/>
  <c r="D75" i="48"/>
  <c r="J75" i="48" s="1"/>
  <c r="J75" i="47"/>
  <c r="N75" i="47" s="1"/>
  <c r="C76" i="48"/>
  <c r="I76" i="48" s="1"/>
  <c r="A107" i="31" s="1"/>
  <c r="I76" i="47"/>
  <c r="M76" i="47" s="1"/>
  <c r="E242" i="46"/>
  <c r="E229" i="46"/>
  <c r="E161" i="46"/>
  <c r="C25" i="45"/>
  <c r="I25" i="44"/>
  <c r="M25" i="44" s="1"/>
  <c r="E42" i="47"/>
  <c r="K42" i="46"/>
  <c r="C9" i="47"/>
  <c r="I9" i="46"/>
  <c r="M9" i="46" s="1"/>
  <c r="E58" i="47"/>
  <c r="K58" i="46"/>
  <c r="C34" i="48"/>
  <c r="I34" i="48" s="1"/>
  <c r="A65" i="31" s="1"/>
  <c r="I34" i="47"/>
  <c r="M34" i="47" s="1"/>
  <c r="C26" i="48"/>
  <c r="I26" i="48" s="1"/>
  <c r="A57" i="31" s="1"/>
  <c r="I26" i="47"/>
  <c r="M26" i="47" s="1"/>
  <c r="K51" i="45"/>
  <c r="E51" i="46"/>
  <c r="E115" i="47"/>
  <c r="K115" i="46"/>
  <c r="K59" i="45"/>
  <c r="E59" i="46"/>
  <c r="J116" i="45"/>
  <c r="N116" i="45" s="1"/>
  <c r="D116" i="46"/>
  <c r="D53" i="46"/>
  <c r="J53" i="45"/>
  <c r="N53" i="45" s="1"/>
  <c r="C8" i="45"/>
  <c r="I8" i="44"/>
  <c r="M8" i="44" s="1"/>
  <c r="E230" i="46"/>
  <c r="E237" i="46"/>
  <c r="J14" i="44"/>
  <c r="N14" i="44" s="1"/>
  <c r="D14" i="45"/>
  <c r="D37" i="46"/>
  <c r="J37" i="45"/>
  <c r="N37" i="45" s="1"/>
  <c r="D31" i="47"/>
  <c r="J31" i="46"/>
  <c r="N31" i="46" s="1"/>
  <c r="E141" i="46"/>
  <c r="E177" i="46"/>
  <c r="E201" i="46"/>
  <c r="E144" i="46"/>
  <c r="E286" i="46"/>
  <c r="C46" i="48"/>
  <c r="I46" i="48" s="1"/>
  <c r="A77" i="31" s="1"/>
  <c r="I46" i="47"/>
  <c r="M46" i="47" s="1"/>
  <c r="E262" i="46"/>
  <c r="E249" i="46"/>
  <c r="E181" i="46"/>
  <c r="C63" i="47"/>
  <c r="I63" i="46"/>
  <c r="M63" i="46" s="1"/>
  <c r="D86" i="46"/>
  <c r="J86" i="45"/>
  <c r="N86" i="45" s="1"/>
  <c r="D65" i="47"/>
  <c r="J65" i="46"/>
  <c r="N65" i="46" s="1"/>
  <c r="E252" i="46"/>
  <c r="D109" i="46"/>
  <c r="J109" i="45"/>
  <c r="N109" i="45" s="1"/>
  <c r="E284" i="46"/>
  <c r="C44" i="48"/>
  <c r="I44" i="48" s="1"/>
  <c r="A75" i="31" s="1"/>
  <c r="I44" i="47"/>
  <c r="M44" i="47" s="1"/>
  <c r="E250" i="46"/>
  <c r="E114" i="48"/>
  <c r="K114" i="48" s="1"/>
  <c r="K114" i="47"/>
  <c r="E255" i="46"/>
  <c r="E213" i="46"/>
  <c r="E140" i="46"/>
  <c r="E123" i="46"/>
  <c r="E168" i="46"/>
  <c r="D47" i="47"/>
  <c r="J47" i="46"/>
  <c r="N47" i="46" s="1"/>
  <c r="C89" i="45"/>
  <c r="I89" i="44"/>
  <c r="M89" i="44" s="1"/>
  <c r="E106" i="48"/>
  <c r="K106" i="48" s="1"/>
  <c r="K106" i="47"/>
  <c r="E188" i="46"/>
  <c r="E24" i="46"/>
  <c r="K24" i="45"/>
  <c r="C60" i="48"/>
  <c r="I60" i="48" s="1"/>
  <c r="A91" i="31" s="1"/>
  <c r="I60" i="47"/>
  <c r="M60" i="47" s="1"/>
  <c r="D67" i="48"/>
  <c r="J67" i="48" s="1"/>
  <c r="J67" i="47"/>
  <c r="N67" i="47" s="1"/>
  <c r="E241" i="46"/>
  <c r="E72" i="46"/>
  <c r="K72" i="45"/>
  <c r="E99" i="48"/>
  <c r="K99" i="48" s="1"/>
  <c r="K99" i="47"/>
  <c r="D54" i="45"/>
  <c r="J54" i="44"/>
  <c r="N54" i="44" s="1"/>
  <c r="C79" i="47"/>
  <c r="I79" i="46"/>
  <c r="M79" i="46" s="1"/>
  <c r="E26" i="47"/>
  <c r="K26" i="46"/>
  <c r="D73" i="46"/>
  <c r="J73" i="45"/>
  <c r="N73" i="45" s="1"/>
  <c r="C47" i="47"/>
  <c r="I47" i="46"/>
  <c r="M47" i="46" s="1"/>
  <c r="E66" i="47"/>
  <c r="K66" i="46"/>
  <c r="E256" i="46"/>
  <c r="E32" i="46"/>
  <c r="K32" i="45"/>
  <c r="E80" i="46"/>
  <c r="K80" i="45"/>
  <c r="E206" i="46"/>
  <c r="E277" i="46"/>
  <c r="D101" i="46"/>
  <c r="J101" i="45"/>
  <c r="N101" i="45" s="1"/>
  <c r="E265" i="46"/>
  <c r="E246" i="46"/>
  <c r="E209" i="46"/>
  <c r="E239" i="46"/>
  <c r="D43" i="48"/>
  <c r="J43" i="48" s="1"/>
  <c r="J43" i="47"/>
  <c r="N43" i="47" s="1"/>
  <c r="C28" i="48"/>
  <c r="I28" i="48" s="1"/>
  <c r="A59" i="31" s="1"/>
  <c r="I28" i="47"/>
  <c r="M28" i="47" s="1"/>
  <c r="D19" i="48"/>
  <c r="J19" i="48" s="1"/>
  <c r="J19" i="47"/>
  <c r="N19" i="47" s="1"/>
  <c r="E185" i="46"/>
  <c r="E180" i="46"/>
  <c r="E151" i="46"/>
  <c r="C48" i="47"/>
  <c r="I48" i="46"/>
  <c r="M48" i="46" s="1"/>
  <c r="E174" i="46"/>
  <c r="E94" i="46"/>
  <c r="K94" i="45"/>
  <c r="E200" i="46"/>
  <c r="D104" i="45"/>
  <c r="J104" i="44"/>
  <c r="N104" i="44" s="1"/>
  <c r="C67" i="46"/>
  <c r="I67" i="45"/>
  <c r="M67" i="45" s="1"/>
  <c r="E38" i="46"/>
  <c r="K38" i="45"/>
  <c r="E142" i="46"/>
  <c r="C13" i="46"/>
  <c r="I13" i="45"/>
  <c r="M13" i="45" s="1"/>
  <c r="E12" i="46"/>
  <c r="K12" i="45"/>
  <c r="C92" i="45"/>
  <c r="I92" i="44"/>
  <c r="M92" i="44" s="1"/>
  <c r="E131" i="46"/>
  <c r="I113" i="44"/>
  <c r="M113" i="44" s="1"/>
  <c r="C113" i="45"/>
  <c r="E10" i="46"/>
  <c r="K10" i="45"/>
  <c r="E130" i="46"/>
  <c r="E190" i="46"/>
  <c r="E212" i="46"/>
  <c r="C27" i="46"/>
  <c r="I27" i="45"/>
  <c r="M27" i="45" s="1"/>
  <c r="E216" i="46"/>
  <c r="E195" i="46"/>
  <c r="C117" i="45"/>
  <c r="I117" i="44"/>
  <c r="M117" i="44" s="1"/>
  <c r="I90" i="44"/>
  <c r="M90" i="44" s="1"/>
  <c r="C90" i="45"/>
  <c r="C35" i="46"/>
  <c r="I35" i="45"/>
  <c r="M35" i="45" s="1"/>
  <c r="E167" i="46"/>
  <c r="E186" i="46"/>
  <c r="C40" i="47"/>
  <c r="I40" i="46"/>
  <c r="M40" i="46" s="1"/>
  <c r="I82" i="44"/>
  <c r="M82" i="44" s="1"/>
  <c r="C82" i="45"/>
  <c r="E179" i="46"/>
  <c r="E196" i="46"/>
  <c r="D81" i="45"/>
  <c r="J81" i="44"/>
  <c r="N81" i="44" s="1"/>
  <c r="I88" i="44"/>
  <c r="M88" i="44" s="1"/>
  <c r="C88" i="45"/>
  <c r="D106" i="45"/>
  <c r="J106" i="44"/>
  <c r="N106" i="44" s="1"/>
  <c r="E146" i="46"/>
  <c r="E93" i="48"/>
  <c r="K93" i="48" s="1"/>
  <c r="K93" i="47"/>
  <c r="C29" i="45"/>
  <c r="I29" i="44"/>
  <c r="M29" i="44" s="1"/>
  <c r="E65" i="48"/>
  <c r="K65" i="48" s="1"/>
  <c r="K65" i="47"/>
  <c r="D28" i="46"/>
  <c r="J28" i="45"/>
  <c r="N28" i="45" s="1"/>
  <c r="C16" i="45"/>
  <c r="I16" i="44"/>
  <c r="M16" i="44" s="1"/>
  <c r="J20" i="45"/>
  <c r="N20" i="45" s="1"/>
  <c r="D20" i="46"/>
  <c r="C45" i="45"/>
  <c r="I45" i="44"/>
  <c r="M45" i="44" s="1"/>
  <c r="D84" i="46"/>
  <c r="J84" i="45"/>
  <c r="N84" i="45" s="1"/>
  <c r="E68" i="47"/>
  <c r="K68" i="46"/>
  <c r="E113" i="47"/>
  <c r="K113" i="46"/>
  <c r="K55" i="45"/>
  <c r="E55" i="46"/>
  <c r="J26" i="44"/>
  <c r="N26" i="44" s="1"/>
  <c r="D26" i="45"/>
  <c r="C22" i="48"/>
  <c r="I22" i="48" s="1"/>
  <c r="A53" i="31" s="1"/>
  <c r="I22" i="47"/>
  <c r="M22" i="47" s="1"/>
  <c r="K9" i="46"/>
  <c r="E9" i="47"/>
  <c r="D111" i="46"/>
  <c r="J111" i="45"/>
  <c r="N111" i="45" s="1"/>
  <c r="C68" i="48"/>
  <c r="I68" i="48" s="1"/>
  <c r="A99" i="31" s="1"/>
  <c r="I68" i="47"/>
  <c r="M68" i="47" s="1"/>
  <c r="D103" i="46"/>
  <c r="J103" i="45"/>
  <c r="N103" i="45" s="1"/>
  <c r="J64" i="45"/>
  <c r="N64" i="45" s="1"/>
  <c r="D64" i="46"/>
  <c r="C87" i="45"/>
  <c r="I87" i="44"/>
  <c r="M87" i="44" s="1"/>
  <c r="E104" i="48"/>
  <c r="K104" i="48" s="1"/>
  <c r="K104" i="47"/>
  <c r="D105" i="46"/>
  <c r="J105" i="45"/>
  <c r="N105" i="45" s="1"/>
  <c r="D87" i="47"/>
  <c r="J87" i="46"/>
  <c r="N87" i="46" s="1"/>
  <c r="J24" i="45"/>
  <c r="N24" i="45" s="1"/>
  <c r="D24" i="46"/>
  <c r="D79" i="47"/>
  <c r="J79" i="46"/>
  <c r="N79" i="46" s="1"/>
  <c r="E267" i="46"/>
  <c r="J34" i="44"/>
  <c r="N34" i="44" s="1"/>
  <c r="D34" i="45"/>
  <c r="J18" i="44"/>
  <c r="N18" i="44" s="1"/>
  <c r="D18" i="45"/>
  <c r="E52" i="47"/>
  <c r="K52" i="46"/>
  <c r="J50" i="44"/>
  <c r="N50" i="44" s="1"/>
  <c r="D50" i="45"/>
  <c r="E92" i="47"/>
  <c r="K92" i="46"/>
  <c r="C37" i="45"/>
  <c r="I37" i="44"/>
  <c r="M37" i="44" s="1"/>
  <c r="J58" i="44"/>
  <c r="N58" i="44" s="1"/>
  <c r="D58" i="45"/>
  <c r="J42" i="44"/>
  <c r="N42" i="44" s="1"/>
  <c r="D42" i="45"/>
  <c r="D96" i="46"/>
  <c r="J96" i="45"/>
  <c r="N96" i="45" s="1"/>
  <c r="J10" i="44"/>
  <c r="N10" i="44" s="1"/>
  <c r="D10" i="45"/>
  <c r="J52" i="45"/>
  <c r="N52" i="45" s="1"/>
  <c r="D52" i="46"/>
  <c r="E100" i="48"/>
  <c r="K100" i="48" s="1"/>
  <c r="K100" i="47"/>
  <c r="E45" i="48"/>
  <c r="K45" i="48" s="1"/>
  <c r="K45" i="47"/>
  <c r="E29" i="48"/>
  <c r="K29" i="48" s="1"/>
  <c r="K29" i="47"/>
  <c r="D91" i="45"/>
  <c r="J91" i="44"/>
  <c r="N91" i="44" s="1"/>
  <c r="C78" i="48"/>
  <c r="I78" i="48" s="1"/>
  <c r="A109" i="31" s="1"/>
  <c r="I78" i="47"/>
  <c r="M78" i="47" s="1"/>
  <c r="E162" i="46"/>
  <c r="E178" i="46"/>
  <c r="E109" i="46"/>
  <c r="K109" i="45"/>
  <c r="E89" i="48"/>
  <c r="K89" i="48" s="1"/>
  <c r="K89" i="47"/>
  <c r="E143" i="46"/>
  <c r="C59" i="46"/>
  <c r="I59" i="45"/>
  <c r="M59" i="45" s="1"/>
  <c r="E203" i="46"/>
  <c r="D13" i="45"/>
  <c r="J13" i="44"/>
  <c r="N13" i="44" s="1"/>
  <c r="D89" i="45"/>
  <c r="J89" i="44"/>
  <c r="N89" i="44" s="1"/>
  <c r="C11" i="46"/>
  <c r="I11" i="45"/>
  <c r="M11" i="45" s="1"/>
  <c r="D51" i="48"/>
  <c r="J51" i="48" s="1"/>
  <c r="J51" i="47"/>
  <c r="N51" i="47" s="1"/>
  <c r="C65" i="45"/>
  <c r="I65" i="44"/>
  <c r="M65" i="44" s="1"/>
  <c r="K19" i="45"/>
  <c r="E19" i="46"/>
  <c r="D22" i="45"/>
  <c r="J22" i="44"/>
  <c r="N22" i="44" s="1"/>
  <c r="E96" i="46"/>
  <c r="K96" i="45"/>
  <c r="D35" i="48"/>
  <c r="J35" i="48" s="1"/>
  <c r="J35" i="47"/>
  <c r="N35" i="47" s="1"/>
  <c r="D117" i="46"/>
  <c r="J117" i="45"/>
  <c r="N117" i="45" s="1"/>
  <c r="C41" i="45"/>
  <c r="I41" i="44"/>
  <c r="M41" i="44" s="1"/>
  <c r="E14" i="46"/>
  <c r="K14" i="45"/>
  <c r="D17" i="47"/>
  <c r="J17" i="46"/>
  <c r="N17" i="46" s="1"/>
  <c r="E133" i="46"/>
  <c r="I111" i="44"/>
  <c r="M111" i="44" s="1"/>
  <c r="C111" i="45"/>
  <c r="E70" i="46"/>
  <c r="K70" i="45"/>
  <c r="E166" i="46"/>
  <c r="E37" i="48"/>
  <c r="K37" i="48" s="1"/>
  <c r="K37" i="47"/>
  <c r="E61" i="48"/>
  <c r="K61" i="48" s="1"/>
  <c r="K61" i="47"/>
  <c r="E117" i="46"/>
  <c r="K117" i="45"/>
  <c r="C83" i="46"/>
  <c r="I83" i="45"/>
  <c r="M83" i="45" s="1"/>
  <c r="E41" i="48"/>
  <c r="K41" i="48" s="1"/>
  <c r="K41" i="47"/>
  <c r="E135" i="46"/>
  <c r="E118" i="46"/>
  <c r="E289" i="46"/>
  <c r="D70" i="45"/>
  <c r="J70" i="44"/>
  <c r="N70" i="44" s="1"/>
  <c r="E8" i="46"/>
  <c r="K8" i="45"/>
  <c r="K67" i="45"/>
  <c r="E67" i="46"/>
  <c r="D21" i="46"/>
  <c r="J21" i="45"/>
  <c r="N21" i="45" s="1"/>
  <c r="E164" i="46"/>
  <c r="E157" i="46"/>
  <c r="E238" i="46"/>
  <c r="D41" i="46"/>
  <c r="J41" i="45"/>
  <c r="N41" i="45" s="1"/>
  <c r="E50" i="47"/>
  <c r="K50" i="46"/>
  <c r="E273" i="46"/>
  <c r="C42" i="48"/>
  <c r="I42" i="48" s="1"/>
  <c r="A73" i="31" s="1"/>
  <c r="I42" i="47"/>
  <c r="M42" i="47" s="1"/>
  <c r="D63" i="47"/>
  <c r="J63" i="46"/>
  <c r="N63" i="46" s="1"/>
  <c r="E276" i="46"/>
  <c r="E136" i="46"/>
  <c r="K88" i="45"/>
  <c r="E88" i="46"/>
  <c r="E232" i="46"/>
  <c r="E231" i="46"/>
  <c r="E234" i="46"/>
  <c r="E119" i="46"/>
  <c r="E173" i="46"/>
  <c r="E281" i="46"/>
  <c r="E261" i="46"/>
  <c r="C31" i="47"/>
  <c r="I31" i="46"/>
  <c r="M31" i="46" s="1"/>
  <c r="D25" i="46"/>
  <c r="J25" i="45"/>
  <c r="N25" i="45" s="1"/>
  <c r="D15" i="46"/>
  <c r="J15" i="45"/>
  <c r="N15" i="45" s="1"/>
  <c r="K43" i="45"/>
  <c r="E43" i="46"/>
  <c r="E270" i="46"/>
  <c r="E64" i="46"/>
  <c r="K64" i="45"/>
  <c r="E235" i="46"/>
  <c r="C91" i="46"/>
  <c r="I91" i="45"/>
  <c r="M91" i="45" s="1"/>
  <c r="C94" i="45"/>
  <c r="I94" i="44"/>
  <c r="M94" i="44" s="1"/>
  <c r="C14" i="48"/>
  <c r="I14" i="48" s="1"/>
  <c r="A45" i="31" s="1"/>
  <c r="I14" i="47"/>
  <c r="M14" i="47" s="1"/>
  <c r="C23" i="46"/>
  <c r="I23" i="45"/>
  <c r="M23" i="45" s="1"/>
  <c r="E97" i="48"/>
  <c r="K97" i="48" s="1"/>
  <c r="K97" i="47"/>
  <c r="C109" i="45"/>
  <c r="I109" i="44"/>
  <c r="M109" i="44" s="1"/>
  <c r="C106" i="46"/>
  <c r="I106" i="45"/>
  <c r="M106" i="45" s="1"/>
  <c r="E21" i="48"/>
  <c r="K21" i="48" s="1"/>
  <c r="K21" i="47"/>
  <c r="C72" i="47"/>
  <c r="I72" i="46"/>
  <c r="M72" i="46" s="1"/>
  <c r="C19" i="46"/>
  <c r="I19" i="45"/>
  <c r="M19" i="45" s="1"/>
  <c r="E122" i="46"/>
  <c r="E187" i="46"/>
  <c r="E182" i="46"/>
  <c r="E57" i="48"/>
  <c r="K57" i="48" s="1"/>
  <c r="K57" i="47"/>
  <c r="E155" i="46"/>
  <c r="C84" i="45"/>
  <c r="I84" i="44"/>
  <c r="M84" i="44" s="1"/>
  <c r="E101" i="46"/>
  <c r="K101" i="45"/>
  <c r="E91" i="48"/>
  <c r="K91" i="48" s="1"/>
  <c r="K91" i="47"/>
  <c r="E215" i="46"/>
  <c r="E116" i="48"/>
  <c r="K116" i="48" s="1"/>
  <c r="K116" i="47"/>
  <c r="D76" i="46"/>
  <c r="J76" i="45"/>
  <c r="N76" i="45" s="1"/>
  <c r="E60" i="47"/>
  <c r="K60" i="46"/>
  <c r="E49" i="48"/>
  <c r="K49" i="48" s="1"/>
  <c r="K49" i="47"/>
  <c r="C93" i="45"/>
  <c r="I93" i="44"/>
  <c r="M93" i="44" s="1"/>
  <c r="E15" i="48"/>
  <c r="K15" i="48" s="1"/>
  <c r="K15" i="47"/>
  <c r="K47" i="45"/>
  <c r="E47" i="46"/>
  <c r="K23" i="45"/>
  <c r="E23" i="46"/>
  <c r="E105" i="47"/>
  <c r="K105" i="46"/>
  <c r="J74" i="44"/>
  <c r="N74" i="44" s="1"/>
  <c r="D74" i="45"/>
  <c r="J56" i="45"/>
  <c r="N56" i="45" s="1"/>
  <c r="D56" i="46"/>
  <c r="E279" i="46"/>
  <c r="C54" i="48"/>
  <c r="I54" i="48" s="1"/>
  <c r="A85" i="31" s="1"/>
  <c r="I54" i="47"/>
  <c r="M54" i="47" s="1"/>
  <c r="J66" i="44"/>
  <c r="N66" i="44" s="1"/>
  <c r="D66" i="45"/>
  <c r="C53" i="45"/>
  <c r="I53" i="44"/>
  <c r="M53" i="44" s="1"/>
  <c r="E33" i="48"/>
  <c r="K33" i="48" s="1"/>
  <c r="K33" i="47"/>
  <c r="D88" i="46"/>
  <c r="J88" i="45"/>
  <c r="N88" i="45" s="1"/>
  <c r="K31" i="45"/>
  <c r="E31" i="46"/>
  <c r="E288" i="46"/>
  <c r="C36" i="48"/>
  <c r="I36" i="48" s="1"/>
  <c r="A67" i="31" s="1"/>
  <c r="I36" i="47"/>
  <c r="M36" i="47" s="1"/>
  <c r="C95" i="45"/>
  <c r="I95" i="44"/>
  <c r="M95" i="44" s="1"/>
  <c r="J36" i="45"/>
  <c r="N36" i="45" s="1"/>
  <c r="D36" i="46"/>
  <c r="C102" i="45"/>
  <c r="I102" i="44"/>
  <c r="M102" i="44" s="1"/>
  <c r="C110" i="45"/>
  <c r="I110" i="44"/>
  <c r="M110" i="44" s="1"/>
  <c r="D92" i="46"/>
  <c r="J92" i="45"/>
  <c r="N92" i="45" s="1"/>
  <c r="D98" i="46"/>
  <c r="J98" i="45"/>
  <c r="N98" i="45" s="1"/>
  <c r="D44" i="46"/>
  <c r="J44" i="45"/>
  <c r="N44" i="45" s="1"/>
  <c r="E95" i="48"/>
  <c r="K95" i="48" s="1"/>
  <c r="K95" i="47"/>
  <c r="C108" i="45"/>
  <c r="I108" i="44"/>
  <c r="M108" i="44" s="1"/>
  <c r="E138" i="46"/>
  <c r="E13" i="48"/>
  <c r="K13" i="48" s="1"/>
  <c r="K13" i="47"/>
  <c r="C55" i="46"/>
  <c r="I55" i="45"/>
  <c r="M55" i="45" s="1"/>
  <c r="E134" i="46"/>
  <c r="E171" i="46"/>
  <c r="E25" i="48"/>
  <c r="K25" i="48" s="1"/>
  <c r="K25" i="47"/>
  <c r="E22" i="46"/>
  <c r="K22" i="45"/>
  <c r="E139" i="46"/>
  <c r="C80" i="47"/>
  <c r="I80" i="46"/>
  <c r="M80" i="46" s="1"/>
  <c r="E87" i="48"/>
  <c r="K87" i="48" s="1"/>
  <c r="K87" i="47"/>
  <c r="C56" i="47"/>
  <c r="I56" i="46"/>
  <c r="M56" i="46" s="1"/>
  <c r="D83" i="45"/>
  <c r="J83" i="44"/>
  <c r="N83" i="44" s="1"/>
  <c r="D99" i="45"/>
  <c r="J99" i="44"/>
  <c r="N99" i="44" s="1"/>
  <c r="E86" i="46"/>
  <c r="K86" i="45"/>
  <c r="E175" i="46"/>
  <c r="I98" i="44"/>
  <c r="M98" i="44" s="1"/>
  <c r="C98" i="45"/>
  <c r="C43" i="46"/>
  <c r="I43" i="45"/>
  <c r="M43" i="45" s="1"/>
  <c r="E30" i="46"/>
  <c r="K30" i="45"/>
  <c r="D9" i="45"/>
  <c r="J9" i="44"/>
  <c r="N9" i="44" s="1"/>
  <c r="C32" i="47"/>
  <c r="I32" i="46"/>
  <c r="M32" i="46" s="1"/>
  <c r="E258" i="46"/>
  <c r="C15" i="47"/>
  <c r="I15" i="46"/>
  <c r="M15" i="46" s="1"/>
  <c r="C97" i="45"/>
  <c r="I97" i="44"/>
  <c r="M97" i="44" s="1"/>
  <c r="E74" i="47"/>
  <c r="K74" i="46"/>
  <c r="E82" i="47"/>
  <c r="K82" i="46"/>
  <c r="C104" i="45"/>
  <c r="I104" i="44"/>
  <c r="M104" i="44" s="1"/>
  <c r="K35" i="45"/>
  <c r="E35" i="46"/>
  <c r="E236" i="46"/>
  <c r="E245" i="46"/>
  <c r="E145" i="46"/>
  <c r="E149" i="46"/>
  <c r="E48" i="46"/>
  <c r="K48" i="45"/>
  <c r="E274" i="46"/>
  <c r="E176" i="46"/>
  <c r="E111" i="46"/>
  <c r="K111" i="45"/>
  <c r="E103" i="46"/>
  <c r="K103" i="45"/>
  <c r="D16" i="47"/>
  <c r="J16" i="46"/>
  <c r="N16" i="46" s="1"/>
  <c r="D49" i="47"/>
  <c r="J49" i="46"/>
  <c r="N49" i="46" s="1"/>
  <c r="E251" i="46"/>
  <c r="D57" i="46"/>
  <c r="J57" i="45"/>
  <c r="N57" i="45" s="1"/>
  <c r="D46" i="45"/>
  <c r="J46" i="44"/>
  <c r="N46" i="44" s="1"/>
  <c r="K75" i="45"/>
  <c r="E75" i="46"/>
  <c r="D61" i="46"/>
  <c r="J61" i="45"/>
  <c r="N61" i="45" s="1"/>
  <c r="E210" i="46"/>
  <c r="E228" i="46"/>
  <c r="E90" i="47"/>
  <c r="K90" i="46"/>
  <c r="E266" i="46"/>
  <c r="E152" i="46"/>
  <c r="E110" i="48"/>
  <c r="K110" i="48" s="1"/>
  <c r="K110" i="47"/>
  <c r="E137" i="46"/>
  <c r="E280" i="46"/>
  <c r="E244" i="46"/>
  <c r="E40" i="46"/>
  <c r="K40" i="45"/>
  <c r="E278" i="46"/>
  <c r="C30" i="48"/>
  <c r="I30" i="48" s="1"/>
  <c r="A61" i="31" s="1"/>
  <c r="I30" i="47"/>
  <c r="M30" i="47" s="1"/>
  <c r="D110" i="47"/>
  <c r="J110" i="46"/>
  <c r="N110" i="46" s="1"/>
  <c r="E129" i="46"/>
  <c r="E222" i="46"/>
  <c r="E56" i="46"/>
  <c r="K56" i="45"/>
  <c r="C107" i="45"/>
  <c r="I107" i="44"/>
  <c r="M107" i="44" s="1"/>
  <c r="E159" i="46"/>
  <c r="C75" i="46"/>
  <c r="I75" i="45"/>
  <c r="M75" i="45" s="1"/>
  <c r="E207" i="46"/>
  <c r="E121" i="46"/>
  <c r="E170" i="46"/>
  <c r="C115" i="45"/>
  <c r="I115" i="44"/>
  <c r="M115" i="44" s="1"/>
  <c r="E211" i="46"/>
  <c r="E199" i="46"/>
  <c r="C24" i="47"/>
  <c r="I24" i="46"/>
  <c r="M24" i="46" s="1"/>
  <c r="E62" i="46"/>
  <c r="K62" i="45"/>
  <c r="E208" i="46"/>
  <c r="E154" i="46"/>
  <c r="C18" i="47" l="1"/>
  <c r="I18" i="46"/>
  <c r="M18" i="46" s="1"/>
  <c r="I74" i="46"/>
  <c r="M74" i="46" s="1"/>
  <c r="C74" i="47"/>
  <c r="I58" i="46"/>
  <c r="M58" i="46" s="1"/>
  <c r="C58" i="47"/>
  <c r="I66" i="46"/>
  <c r="M66" i="46" s="1"/>
  <c r="C66" i="47"/>
  <c r="E136" i="47"/>
  <c r="E19" i="47"/>
  <c r="K19" i="46"/>
  <c r="E55" i="47"/>
  <c r="K55" i="46"/>
  <c r="C113" i="46"/>
  <c r="I113" i="45"/>
  <c r="M113" i="45" s="1"/>
  <c r="E250" i="47"/>
  <c r="M20" i="48"/>
  <c r="C100" i="46"/>
  <c r="I100" i="45"/>
  <c r="M100" i="45" s="1"/>
  <c r="D113" i="47"/>
  <c r="J113" i="46"/>
  <c r="N113" i="46" s="1"/>
  <c r="J90" i="46"/>
  <c r="N90" i="46" s="1"/>
  <c r="D90" i="47"/>
  <c r="E191" i="47"/>
  <c r="E78" i="47"/>
  <c r="K78" i="46"/>
  <c r="E120" i="47"/>
  <c r="E263" i="47"/>
  <c r="E248" i="47"/>
  <c r="E224" i="47"/>
  <c r="E264" i="47"/>
  <c r="D30" i="46"/>
  <c r="J30" i="45"/>
  <c r="N30" i="45" s="1"/>
  <c r="D45" i="47"/>
  <c r="J45" i="46"/>
  <c r="N45" i="46" s="1"/>
  <c r="E34" i="48"/>
  <c r="K34" i="48" s="1"/>
  <c r="K34" i="47"/>
  <c r="N27" i="48"/>
  <c r="B58" i="31"/>
  <c r="D58" i="31" s="1"/>
  <c r="E132" i="47"/>
  <c r="D33" i="48"/>
  <c r="J33" i="48" s="1"/>
  <c r="J33" i="47"/>
  <c r="N33" i="47" s="1"/>
  <c r="E160" i="47"/>
  <c r="C112" i="46"/>
  <c r="I112" i="45"/>
  <c r="M112" i="45" s="1"/>
  <c r="D29" i="47"/>
  <c r="J29" i="46"/>
  <c r="N29" i="46" s="1"/>
  <c r="E226" i="47"/>
  <c r="E18" i="48"/>
  <c r="K18" i="48" s="1"/>
  <c r="K18" i="47"/>
  <c r="E225" i="47"/>
  <c r="E127" i="47"/>
  <c r="D102" i="48"/>
  <c r="J102" i="48" s="1"/>
  <c r="J102" i="47"/>
  <c r="N102" i="47" s="1"/>
  <c r="C101" i="46"/>
  <c r="I101" i="45"/>
  <c r="M101" i="45" s="1"/>
  <c r="D115" i="47"/>
  <c r="J115" i="46"/>
  <c r="N115" i="46" s="1"/>
  <c r="M38" i="48"/>
  <c r="E20" i="48"/>
  <c r="K20" i="48" s="1"/>
  <c r="K20" i="47"/>
  <c r="E170" i="47"/>
  <c r="D110" i="48"/>
  <c r="J110" i="48" s="1"/>
  <c r="J110" i="47"/>
  <c r="N110" i="47" s="1"/>
  <c r="E278" i="47"/>
  <c r="E152" i="47"/>
  <c r="D46" i="46"/>
  <c r="J46" i="45"/>
  <c r="N46" i="45" s="1"/>
  <c r="E111" i="47"/>
  <c r="K111" i="46"/>
  <c r="E48" i="47"/>
  <c r="K48" i="46"/>
  <c r="C97" i="46"/>
  <c r="I97" i="45"/>
  <c r="M97" i="45" s="1"/>
  <c r="E139" i="47"/>
  <c r="D44" i="47"/>
  <c r="J44" i="46"/>
  <c r="N44" i="46" s="1"/>
  <c r="C110" i="46"/>
  <c r="I110" i="45"/>
  <c r="M110" i="45" s="1"/>
  <c r="E105" i="48"/>
  <c r="K105" i="48" s="1"/>
  <c r="K105" i="47"/>
  <c r="C93" i="46"/>
  <c r="I93" i="45"/>
  <c r="M93" i="45" s="1"/>
  <c r="E60" i="48"/>
  <c r="K60" i="48" s="1"/>
  <c r="K60" i="47"/>
  <c r="E215" i="47"/>
  <c r="E101" i="47"/>
  <c r="K101" i="46"/>
  <c r="E187" i="47"/>
  <c r="C72" i="48"/>
  <c r="I72" i="48" s="1"/>
  <c r="A103" i="31" s="1"/>
  <c r="I72" i="47"/>
  <c r="M72" i="47" s="1"/>
  <c r="I94" i="45"/>
  <c r="M94" i="45" s="1"/>
  <c r="C94" i="46"/>
  <c r="E64" i="47"/>
  <c r="K64" i="46"/>
  <c r="E234" i="47"/>
  <c r="E8" i="47"/>
  <c r="K8" i="46"/>
  <c r="E133" i="47"/>
  <c r="C41" i="46"/>
  <c r="I41" i="45"/>
  <c r="M41" i="45" s="1"/>
  <c r="N51" i="48"/>
  <c r="B82" i="31"/>
  <c r="D82" i="31" s="1"/>
  <c r="E178" i="47"/>
  <c r="E92" i="48"/>
  <c r="K92" i="48" s="1"/>
  <c r="K92" i="47"/>
  <c r="E52" i="48"/>
  <c r="K52" i="48" s="1"/>
  <c r="K52" i="47"/>
  <c r="C87" i="46"/>
  <c r="I87" i="45"/>
  <c r="M87" i="45" s="1"/>
  <c r="M22" i="48"/>
  <c r="E68" i="48"/>
  <c r="K68" i="48" s="1"/>
  <c r="K68" i="47"/>
  <c r="C16" i="46"/>
  <c r="I16" i="45"/>
  <c r="M16" i="45" s="1"/>
  <c r="E146" i="47"/>
  <c r="E216" i="47"/>
  <c r="E190" i="47"/>
  <c r="E142" i="47"/>
  <c r="C67" i="47"/>
  <c r="I67" i="46"/>
  <c r="M67" i="46" s="1"/>
  <c r="E200" i="47"/>
  <c r="E174" i="47"/>
  <c r="N43" i="48"/>
  <c r="B74" i="31"/>
  <c r="D74" i="31" s="1"/>
  <c r="E265" i="47"/>
  <c r="E206" i="47"/>
  <c r="E32" i="47"/>
  <c r="K32" i="46"/>
  <c r="C47" i="48"/>
  <c r="I47" i="48" s="1"/>
  <c r="A78" i="31" s="1"/>
  <c r="I47" i="47"/>
  <c r="M47" i="47" s="1"/>
  <c r="C79" i="48"/>
  <c r="I79" i="48" s="1"/>
  <c r="A110" i="31" s="1"/>
  <c r="I79" i="47"/>
  <c r="M79" i="47" s="1"/>
  <c r="E72" i="47"/>
  <c r="K72" i="46"/>
  <c r="M60" i="48"/>
  <c r="E188" i="47"/>
  <c r="M44" i="48"/>
  <c r="D109" i="47"/>
  <c r="J109" i="46"/>
  <c r="N109" i="46" s="1"/>
  <c r="D65" i="48"/>
  <c r="J65" i="48" s="1"/>
  <c r="J65" i="47"/>
  <c r="N65" i="47" s="1"/>
  <c r="E181" i="47"/>
  <c r="E286" i="47"/>
  <c r="E141" i="47"/>
  <c r="D37" i="47"/>
  <c r="J37" i="46"/>
  <c r="N37" i="46" s="1"/>
  <c r="M34" i="48"/>
  <c r="C25" i="46"/>
  <c r="I25" i="45"/>
  <c r="M25" i="45" s="1"/>
  <c r="E242" i="47"/>
  <c r="E124" i="47"/>
  <c r="C33" i="46"/>
  <c r="I33" i="45"/>
  <c r="M33" i="45" s="1"/>
  <c r="E269" i="47"/>
  <c r="E36" i="48"/>
  <c r="K36" i="48" s="1"/>
  <c r="K36" i="47"/>
  <c r="E283" i="47"/>
  <c r="E236" i="47"/>
  <c r="E208" i="47"/>
  <c r="C24" i="48"/>
  <c r="I24" i="48" s="1"/>
  <c r="A55" i="31" s="1"/>
  <c r="I24" i="47"/>
  <c r="M24" i="47" s="1"/>
  <c r="E211" i="47"/>
  <c r="C115" i="46"/>
  <c r="I115" i="45"/>
  <c r="M115" i="45" s="1"/>
  <c r="E121" i="47"/>
  <c r="E207" i="47"/>
  <c r="C107" i="46"/>
  <c r="I107" i="45"/>
  <c r="M107" i="45" s="1"/>
  <c r="E56" i="47"/>
  <c r="K56" i="46"/>
  <c r="E129" i="47"/>
  <c r="M30" i="48"/>
  <c r="E244" i="47"/>
  <c r="E280" i="47"/>
  <c r="E266" i="47"/>
  <c r="E210" i="47"/>
  <c r="D61" i="47"/>
  <c r="J61" i="46"/>
  <c r="N61" i="46" s="1"/>
  <c r="D57" i="47"/>
  <c r="J57" i="46"/>
  <c r="N57" i="46" s="1"/>
  <c r="D49" i="48"/>
  <c r="J49" i="48" s="1"/>
  <c r="J49" i="47"/>
  <c r="N49" i="47" s="1"/>
  <c r="E103" i="47"/>
  <c r="K103" i="46"/>
  <c r="E274" i="47"/>
  <c r="E149" i="47"/>
  <c r="E245" i="47"/>
  <c r="C104" i="46"/>
  <c r="I104" i="45"/>
  <c r="M104" i="45" s="1"/>
  <c r="E74" i="48"/>
  <c r="K74" i="48" s="1"/>
  <c r="K74" i="47"/>
  <c r="C15" i="48"/>
  <c r="I15" i="48" s="1"/>
  <c r="A46" i="31" s="1"/>
  <c r="I15" i="47"/>
  <c r="M15" i="47" s="1"/>
  <c r="E258" i="47"/>
  <c r="C32" i="48"/>
  <c r="I32" i="48" s="1"/>
  <c r="A63" i="31" s="1"/>
  <c r="I32" i="47"/>
  <c r="M32" i="47" s="1"/>
  <c r="E30" i="47"/>
  <c r="K30" i="46"/>
  <c r="C43" i="47"/>
  <c r="I43" i="46"/>
  <c r="M43" i="46" s="1"/>
  <c r="E175" i="47"/>
  <c r="D99" i="46"/>
  <c r="J99" i="45"/>
  <c r="N99" i="45" s="1"/>
  <c r="C56" i="48"/>
  <c r="I56" i="48" s="1"/>
  <c r="A87" i="31" s="1"/>
  <c r="I56" i="47"/>
  <c r="M56" i="47" s="1"/>
  <c r="C80" i="48"/>
  <c r="I80" i="48" s="1"/>
  <c r="A111" i="31" s="1"/>
  <c r="I80" i="47"/>
  <c r="M80" i="47" s="1"/>
  <c r="E22" i="47"/>
  <c r="K22" i="46"/>
  <c r="E138" i="47"/>
  <c r="D98" i="47"/>
  <c r="J98" i="46"/>
  <c r="N98" i="46" s="1"/>
  <c r="C102" i="46"/>
  <c r="I102" i="45"/>
  <c r="M102" i="45" s="1"/>
  <c r="C95" i="46"/>
  <c r="I95" i="45"/>
  <c r="M95" i="45" s="1"/>
  <c r="E288" i="47"/>
  <c r="D88" i="47"/>
  <c r="J88" i="46"/>
  <c r="N88" i="46" s="1"/>
  <c r="C53" i="46"/>
  <c r="I53" i="45"/>
  <c r="M53" i="45" s="1"/>
  <c r="M54" i="48"/>
  <c r="D76" i="47"/>
  <c r="J76" i="46"/>
  <c r="N76" i="46" s="1"/>
  <c r="C84" i="46"/>
  <c r="I84" i="45"/>
  <c r="M84" i="45" s="1"/>
  <c r="E155" i="47"/>
  <c r="E182" i="47"/>
  <c r="C19" i="47"/>
  <c r="I19" i="46"/>
  <c r="M19" i="46" s="1"/>
  <c r="C109" i="46"/>
  <c r="I109" i="45"/>
  <c r="M109" i="45" s="1"/>
  <c r="C23" i="47"/>
  <c r="I23" i="46"/>
  <c r="M23" i="46" s="1"/>
  <c r="C91" i="47"/>
  <c r="I91" i="46"/>
  <c r="M91" i="46" s="1"/>
  <c r="D25" i="47"/>
  <c r="J25" i="46"/>
  <c r="N25" i="46" s="1"/>
  <c r="E261" i="47"/>
  <c r="E281" i="47"/>
  <c r="E119" i="47"/>
  <c r="E231" i="47"/>
  <c r="E276" i="47"/>
  <c r="M42" i="48"/>
  <c r="E273" i="47"/>
  <c r="E50" i="48"/>
  <c r="K50" i="48" s="1"/>
  <c r="K50" i="47"/>
  <c r="E238" i="47"/>
  <c r="E157" i="47"/>
  <c r="E164" i="47"/>
  <c r="E289" i="47"/>
  <c r="E135" i="47"/>
  <c r="C83" i="47"/>
  <c r="I83" i="46"/>
  <c r="M83" i="46" s="1"/>
  <c r="E117" i="47"/>
  <c r="K117" i="46"/>
  <c r="E166" i="47"/>
  <c r="D17" i="48"/>
  <c r="J17" i="48" s="1"/>
  <c r="J17" i="47"/>
  <c r="N17" i="47" s="1"/>
  <c r="E14" i="47"/>
  <c r="K14" i="46"/>
  <c r="D117" i="47"/>
  <c r="J117" i="46"/>
  <c r="N117" i="46" s="1"/>
  <c r="E96" i="47"/>
  <c r="K96" i="46"/>
  <c r="D22" i="46"/>
  <c r="J22" i="45"/>
  <c r="N22" i="45" s="1"/>
  <c r="C65" i="46"/>
  <c r="I65" i="45"/>
  <c r="M65" i="45" s="1"/>
  <c r="C11" i="47"/>
  <c r="I11" i="46"/>
  <c r="M11" i="46" s="1"/>
  <c r="D13" i="46"/>
  <c r="J13" i="45"/>
  <c r="N13" i="45" s="1"/>
  <c r="C59" i="47"/>
  <c r="I59" i="46"/>
  <c r="M59" i="46" s="1"/>
  <c r="E143" i="47"/>
  <c r="E109" i="47"/>
  <c r="K109" i="46"/>
  <c r="E162" i="47"/>
  <c r="D96" i="47"/>
  <c r="J96" i="46"/>
  <c r="N96" i="46" s="1"/>
  <c r="C37" i="46"/>
  <c r="I37" i="45"/>
  <c r="M37" i="45" s="1"/>
  <c r="J79" i="47"/>
  <c r="N79" i="47" s="1"/>
  <c r="D79" i="48"/>
  <c r="J79" i="48" s="1"/>
  <c r="D87" i="48"/>
  <c r="J87" i="48" s="1"/>
  <c r="J87" i="47"/>
  <c r="N87" i="47" s="1"/>
  <c r="M68" i="48"/>
  <c r="E113" i="48"/>
  <c r="K113" i="48" s="1"/>
  <c r="K113" i="47"/>
  <c r="D84" i="47"/>
  <c r="J84" i="46"/>
  <c r="N84" i="46" s="1"/>
  <c r="D28" i="47"/>
  <c r="J28" i="46"/>
  <c r="N28" i="46" s="1"/>
  <c r="C29" i="46"/>
  <c r="I29" i="45"/>
  <c r="M29" i="45" s="1"/>
  <c r="D106" i="46"/>
  <c r="J106" i="45"/>
  <c r="N106" i="45" s="1"/>
  <c r="D81" i="46"/>
  <c r="J81" i="45"/>
  <c r="N81" i="45" s="1"/>
  <c r="E196" i="47"/>
  <c r="E186" i="47"/>
  <c r="C35" i="47"/>
  <c r="I35" i="46"/>
  <c r="M35" i="46" s="1"/>
  <c r="C117" i="46"/>
  <c r="I117" i="45"/>
  <c r="M117" i="45" s="1"/>
  <c r="C27" i="47"/>
  <c r="I27" i="46"/>
  <c r="M27" i="46" s="1"/>
  <c r="E130" i="47"/>
  <c r="E10" i="47"/>
  <c r="K10" i="46"/>
  <c r="E131" i="47"/>
  <c r="E12" i="47"/>
  <c r="K12" i="46"/>
  <c r="C13" i="47"/>
  <c r="I13" i="46"/>
  <c r="M13" i="46" s="1"/>
  <c r="E38" i="47"/>
  <c r="K38" i="46"/>
  <c r="J104" i="45"/>
  <c r="N104" i="45" s="1"/>
  <c r="D104" i="46"/>
  <c r="E94" i="47"/>
  <c r="K94" i="46"/>
  <c r="C48" i="48"/>
  <c r="I48" i="48" s="1"/>
  <c r="A79" i="31" s="1"/>
  <c r="I48" i="47"/>
  <c r="M48" i="47" s="1"/>
  <c r="E185" i="47"/>
  <c r="M28" i="48"/>
  <c r="E209" i="47"/>
  <c r="J101" i="46"/>
  <c r="N101" i="46" s="1"/>
  <c r="D101" i="47"/>
  <c r="E80" i="47"/>
  <c r="K80" i="46"/>
  <c r="E256" i="47"/>
  <c r="E66" i="48"/>
  <c r="K66" i="48" s="1"/>
  <c r="K66" i="47"/>
  <c r="E26" i="48"/>
  <c r="K26" i="48" s="1"/>
  <c r="K26" i="47"/>
  <c r="D54" i="46"/>
  <c r="J54" i="45"/>
  <c r="N54" i="45" s="1"/>
  <c r="N67" i="48"/>
  <c r="B98" i="31"/>
  <c r="D98" i="31" s="1"/>
  <c r="E24" i="47"/>
  <c r="K24" i="46"/>
  <c r="C89" i="46"/>
  <c r="I89" i="45"/>
  <c r="M89" i="45" s="1"/>
  <c r="D47" i="48"/>
  <c r="J47" i="48" s="1"/>
  <c r="J47" i="47"/>
  <c r="N47" i="47" s="1"/>
  <c r="E140" i="47"/>
  <c r="E213" i="47"/>
  <c r="E284" i="47"/>
  <c r="E252" i="47"/>
  <c r="D86" i="47"/>
  <c r="J86" i="46"/>
  <c r="N86" i="46" s="1"/>
  <c r="C63" i="48"/>
  <c r="I63" i="48" s="1"/>
  <c r="A94" i="31" s="1"/>
  <c r="I63" i="47"/>
  <c r="M63" i="47" s="1"/>
  <c r="E249" i="47"/>
  <c r="M46" i="48"/>
  <c r="E144" i="47"/>
  <c r="E177" i="47"/>
  <c r="D31" i="48"/>
  <c r="J31" i="48" s="1"/>
  <c r="J31" i="47"/>
  <c r="N31" i="47" s="1"/>
  <c r="E230" i="47"/>
  <c r="D53" i="47"/>
  <c r="J53" i="46"/>
  <c r="N53" i="46" s="1"/>
  <c r="M26" i="48"/>
  <c r="E58" i="48"/>
  <c r="K58" i="48" s="1"/>
  <c r="K58" i="47"/>
  <c r="C9" i="48"/>
  <c r="I9" i="48" s="1"/>
  <c r="A40" i="31" s="1"/>
  <c r="I9" i="47"/>
  <c r="M9" i="47" s="1"/>
  <c r="E161" i="47"/>
  <c r="E229" i="47"/>
  <c r="M76" i="48"/>
  <c r="E254" i="47"/>
  <c r="E253" i="47"/>
  <c r="E217" i="47"/>
  <c r="E259" i="47"/>
  <c r="E257" i="47"/>
  <c r="D77" i="47"/>
  <c r="J77" i="46"/>
  <c r="N77" i="46" s="1"/>
  <c r="D62" i="46"/>
  <c r="J62" i="45"/>
  <c r="N62" i="45" s="1"/>
  <c r="E268" i="47"/>
  <c r="E84" i="48"/>
  <c r="K84" i="48" s="1"/>
  <c r="K84" i="47"/>
  <c r="J32" i="46"/>
  <c r="N32" i="46" s="1"/>
  <c r="D32" i="47"/>
  <c r="D40" i="47"/>
  <c r="J40" i="46"/>
  <c r="N40" i="46" s="1"/>
  <c r="K27" i="46"/>
  <c r="E27" i="47"/>
  <c r="D100" i="47"/>
  <c r="J100" i="46"/>
  <c r="N100" i="46" s="1"/>
  <c r="C105" i="46"/>
  <c r="I105" i="45"/>
  <c r="M105" i="45" s="1"/>
  <c r="C96" i="46"/>
  <c r="I96" i="45"/>
  <c r="M96" i="45" s="1"/>
  <c r="D36" i="47"/>
  <c r="J36" i="46"/>
  <c r="N36" i="46" s="1"/>
  <c r="E31" i="47"/>
  <c r="K31" i="46"/>
  <c r="D66" i="46"/>
  <c r="J66" i="45"/>
  <c r="N66" i="45" s="1"/>
  <c r="D10" i="46"/>
  <c r="J10" i="45"/>
  <c r="N10" i="45" s="1"/>
  <c r="D58" i="46"/>
  <c r="J58" i="45"/>
  <c r="N58" i="45" s="1"/>
  <c r="D50" i="46"/>
  <c r="J50" i="45"/>
  <c r="N50" i="45" s="1"/>
  <c r="E267" i="47"/>
  <c r="D24" i="47"/>
  <c r="J24" i="46"/>
  <c r="N24" i="46" s="1"/>
  <c r="C88" i="46"/>
  <c r="I88" i="45"/>
  <c r="M88" i="45" s="1"/>
  <c r="E201" i="47"/>
  <c r="D116" i="47"/>
  <c r="J116" i="46"/>
  <c r="N116" i="46" s="1"/>
  <c r="E98" i="48"/>
  <c r="K98" i="48" s="1"/>
  <c r="K98" i="47"/>
  <c r="E76" i="48"/>
  <c r="K76" i="48" s="1"/>
  <c r="K76" i="47"/>
  <c r="D8" i="47"/>
  <c r="J8" i="46"/>
  <c r="N8" i="46" s="1"/>
  <c r="D11" i="46"/>
  <c r="J11" i="45"/>
  <c r="N11" i="45" s="1"/>
  <c r="C64" i="48"/>
  <c r="I64" i="48" s="1"/>
  <c r="A95" i="31" s="1"/>
  <c r="I64" i="47"/>
  <c r="M64" i="47" s="1"/>
  <c r="C99" i="47"/>
  <c r="I99" i="46"/>
  <c r="M99" i="46" s="1"/>
  <c r="E233" i="47"/>
  <c r="E189" i="47"/>
  <c r="E223" i="47"/>
  <c r="E165" i="47"/>
  <c r="E292" i="47"/>
  <c r="E148" i="47"/>
  <c r="D71" i="48"/>
  <c r="J71" i="48" s="1"/>
  <c r="J71" i="47"/>
  <c r="N71" i="47" s="1"/>
  <c r="E172" i="47"/>
  <c r="E183" i="47"/>
  <c r="E221" i="47"/>
  <c r="J112" i="45"/>
  <c r="N112" i="45" s="1"/>
  <c r="D112" i="46"/>
  <c r="M10" i="48"/>
  <c r="D107" i="47"/>
  <c r="J107" i="46"/>
  <c r="N107" i="46" s="1"/>
  <c r="C21" i="46"/>
  <c r="I21" i="45"/>
  <c r="M21" i="45" s="1"/>
  <c r="C12" i="48"/>
  <c r="I12" i="48" s="1"/>
  <c r="A43" i="31" s="1"/>
  <c r="I12" i="47"/>
  <c r="M12" i="47" s="1"/>
  <c r="E272" i="47"/>
  <c r="C116" i="46"/>
  <c r="I116" i="45"/>
  <c r="M116" i="45" s="1"/>
  <c r="J80" i="46"/>
  <c r="N80" i="46" s="1"/>
  <c r="D80" i="47"/>
  <c r="E154" i="47"/>
  <c r="E62" i="47"/>
  <c r="K62" i="46"/>
  <c r="E199" i="47"/>
  <c r="C75" i="47"/>
  <c r="I75" i="46"/>
  <c r="M75" i="46" s="1"/>
  <c r="E159" i="47"/>
  <c r="E222" i="47"/>
  <c r="E40" i="47"/>
  <c r="K40" i="46"/>
  <c r="E137" i="47"/>
  <c r="E90" i="48"/>
  <c r="K90" i="48" s="1"/>
  <c r="K90" i="47"/>
  <c r="E228" i="47"/>
  <c r="E251" i="47"/>
  <c r="D16" i="48"/>
  <c r="J16" i="48" s="1"/>
  <c r="J16" i="47"/>
  <c r="N16" i="47" s="1"/>
  <c r="E176" i="47"/>
  <c r="E145" i="47"/>
  <c r="E82" i="48"/>
  <c r="K82" i="48" s="1"/>
  <c r="K82" i="47"/>
  <c r="D9" i="46"/>
  <c r="J9" i="45"/>
  <c r="N9" i="45" s="1"/>
  <c r="E86" i="47"/>
  <c r="K86" i="46"/>
  <c r="J83" i="45"/>
  <c r="N83" i="45" s="1"/>
  <c r="D83" i="46"/>
  <c r="E171" i="47"/>
  <c r="E134" i="47"/>
  <c r="C55" i="47"/>
  <c r="I55" i="46"/>
  <c r="M55" i="46" s="1"/>
  <c r="C108" i="46"/>
  <c r="I108" i="45"/>
  <c r="M108" i="45" s="1"/>
  <c r="D92" i="47"/>
  <c r="J92" i="46"/>
  <c r="N92" i="46" s="1"/>
  <c r="M36" i="48"/>
  <c r="E279" i="47"/>
  <c r="E122" i="47"/>
  <c r="C106" i="47"/>
  <c r="I106" i="46"/>
  <c r="M106" i="46" s="1"/>
  <c r="M14" i="48"/>
  <c r="E235" i="47"/>
  <c r="E270" i="47"/>
  <c r="D15" i="47"/>
  <c r="J15" i="46"/>
  <c r="N15" i="46" s="1"/>
  <c r="C31" i="48"/>
  <c r="I31" i="48" s="1"/>
  <c r="A62" i="31" s="1"/>
  <c r="I31" i="47"/>
  <c r="M31" i="47" s="1"/>
  <c r="E173" i="47"/>
  <c r="E232" i="47"/>
  <c r="D63" i="48"/>
  <c r="J63" i="48" s="1"/>
  <c r="J63" i="47"/>
  <c r="N63" i="47" s="1"/>
  <c r="D41" i="47"/>
  <c r="J41" i="46"/>
  <c r="N41" i="46" s="1"/>
  <c r="D21" i="47"/>
  <c r="J21" i="46"/>
  <c r="N21" i="46" s="1"/>
  <c r="D70" i="46"/>
  <c r="J70" i="45"/>
  <c r="N70" i="45" s="1"/>
  <c r="E118" i="47"/>
  <c r="E70" i="47"/>
  <c r="K70" i="46"/>
  <c r="N35" i="48"/>
  <c r="B66" i="31"/>
  <c r="D66" i="31" s="1"/>
  <c r="D89" i="46"/>
  <c r="J89" i="45"/>
  <c r="N89" i="45" s="1"/>
  <c r="E203" i="47"/>
  <c r="M78" i="48"/>
  <c r="J91" i="45"/>
  <c r="N91" i="45" s="1"/>
  <c r="D91" i="46"/>
  <c r="D105" i="47"/>
  <c r="J105" i="46"/>
  <c r="N105" i="46" s="1"/>
  <c r="D103" i="47"/>
  <c r="J103" i="46"/>
  <c r="N103" i="46" s="1"/>
  <c r="D111" i="47"/>
  <c r="J111" i="46"/>
  <c r="N111" i="46" s="1"/>
  <c r="C45" i="46"/>
  <c r="I45" i="45"/>
  <c r="M45" i="45" s="1"/>
  <c r="E179" i="47"/>
  <c r="C40" i="48"/>
  <c r="I40" i="48" s="1"/>
  <c r="A71" i="31" s="1"/>
  <c r="I40" i="47"/>
  <c r="M40" i="47" s="1"/>
  <c r="E167" i="47"/>
  <c r="E195" i="47"/>
  <c r="E212" i="47"/>
  <c r="C92" i="46"/>
  <c r="I92" i="45"/>
  <c r="M92" i="45" s="1"/>
  <c r="E151" i="47"/>
  <c r="E180" i="47"/>
  <c r="N19" i="48"/>
  <c r="B50" i="31"/>
  <c r="D50" i="31" s="1"/>
  <c r="E239" i="47"/>
  <c r="E246" i="47"/>
  <c r="E277" i="47"/>
  <c r="D73" i="47"/>
  <c r="J73" i="46"/>
  <c r="N73" i="46" s="1"/>
  <c r="E241" i="47"/>
  <c r="E123" i="47"/>
  <c r="E255" i="47"/>
  <c r="E262" i="47"/>
  <c r="E237" i="47"/>
  <c r="C8" i="46"/>
  <c r="I8" i="45"/>
  <c r="M8" i="45" s="1"/>
  <c r="E115" i="48"/>
  <c r="K115" i="48" s="1"/>
  <c r="K115" i="47"/>
  <c r="E42" i="48"/>
  <c r="K42" i="48" s="1"/>
  <c r="K42" i="47"/>
  <c r="N75" i="48"/>
  <c r="B106" i="31"/>
  <c r="D106" i="31" s="1"/>
  <c r="E198" i="47"/>
  <c r="E282" i="47"/>
  <c r="E243" i="47"/>
  <c r="C73" i="46"/>
  <c r="I73" i="45"/>
  <c r="M73" i="45" s="1"/>
  <c r="E287" i="47"/>
  <c r="D48" i="47"/>
  <c r="J48" i="46"/>
  <c r="N48" i="46" s="1"/>
  <c r="E71" i="47"/>
  <c r="K71" i="46"/>
  <c r="D68" i="47"/>
  <c r="J68" i="46"/>
  <c r="N68" i="46" s="1"/>
  <c r="C103" i="46"/>
  <c r="I103" i="45"/>
  <c r="M103" i="45" s="1"/>
  <c r="E275" i="47"/>
  <c r="D72" i="47"/>
  <c r="J72" i="46"/>
  <c r="N72" i="46" s="1"/>
  <c r="E63" i="47"/>
  <c r="K63" i="46"/>
  <c r="E39" i="47"/>
  <c r="K39" i="46"/>
  <c r="K75" i="46"/>
  <c r="E75" i="47"/>
  <c r="E35" i="47"/>
  <c r="K35" i="46"/>
  <c r="C98" i="46"/>
  <c r="I98" i="45"/>
  <c r="M98" i="45" s="1"/>
  <c r="D56" i="47"/>
  <c r="J56" i="46"/>
  <c r="N56" i="46" s="1"/>
  <c r="D74" i="46"/>
  <c r="J74" i="45"/>
  <c r="N74" i="45" s="1"/>
  <c r="E23" i="47"/>
  <c r="K23" i="46"/>
  <c r="E47" i="47"/>
  <c r="K47" i="46"/>
  <c r="K43" i="46"/>
  <c r="E43" i="47"/>
  <c r="E88" i="47"/>
  <c r="K88" i="46"/>
  <c r="E67" i="47"/>
  <c r="K67" i="46"/>
  <c r="C111" i="46"/>
  <c r="I111" i="45"/>
  <c r="M111" i="45" s="1"/>
  <c r="D52" i="47"/>
  <c r="J52" i="46"/>
  <c r="N52" i="46" s="1"/>
  <c r="D42" i="46"/>
  <c r="J42" i="45"/>
  <c r="N42" i="45" s="1"/>
  <c r="D18" i="46"/>
  <c r="J18" i="45"/>
  <c r="N18" i="45" s="1"/>
  <c r="D34" i="46"/>
  <c r="J34" i="45"/>
  <c r="N34" i="45" s="1"/>
  <c r="J64" i="46"/>
  <c r="N64" i="46" s="1"/>
  <c r="D64" i="47"/>
  <c r="E9" i="48"/>
  <c r="K9" i="48" s="1"/>
  <c r="K9" i="47"/>
  <c r="D26" i="46"/>
  <c r="J26" i="45"/>
  <c r="N26" i="45" s="1"/>
  <c r="D20" i="47"/>
  <c r="J20" i="46"/>
  <c r="N20" i="46" s="1"/>
  <c r="I82" i="45"/>
  <c r="M82" i="45" s="1"/>
  <c r="C82" i="46"/>
  <c r="I90" i="45"/>
  <c r="M90" i="45" s="1"/>
  <c r="C90" i="46"/>
  <c r="E168" i="47"/>
  <c r="D14" i="46"/>
  <c r="J14" i="45"/>
  <c r="N14" i="45" s="1"/>
  <c r="K59" i="46"/>
  <c r="E59" i="47"/>
  <c r="E51" i="47"/>
  <c r="K51" i="46"/>
  <c r="D108" i="47"/>
  <c r="J108" i="46"/>
  <c r="N108" i="46" s="1"/>
  <c r="E79" i="47"/>
  <c r="K79" i="46"/>
  <c r="C61" i="46"/>
  <c r="I61" i="45"/>
  <c r="M61" i="45" s="1"/>
  <c r="E44" i="48"/>
  <c r="K44" i="48" s="1"/>
  <c r="K44" i="47"/>
  <c r="E28" i="48"/>
  <c r="K28" i="48" s="1"/>
  <c r="K28" i="47"/>
  <c r="M52" i="48"/>
  <c r="C77" i="46"/>
  <c r="I77" i="45"/>
  <c r="M77" i="45" s="1"/>
  <c r="I114" i="46"/>
  <c r="M114" i="46" s="1"/>
  <c r="C114" i="47"/>
  <c r="E219" i="47"/>
  <c r="E125" i="47"/>
  <c r="E126" i="47"/>
  <c r="E54" i="47"/>
  <c r="K54" i="46"/>
  <c r="C71" i="47"/>
  <c r="I71" i="46"/>
  <c r="M71" i="46" s="1"/>
  <c r="I86" i="45"/>
  <c r="M86" i="45" s="1"/>
  <c r="C86" i="46"/>
  <c r="E205" i="47"/>
  <c r="E214" i="47"/>
  <c r="E285" i="47"/>
  <c r="E153" i="47"/>
  <c r="D85" i="47"/>
  <c r="J85" i="46"/>
  <c r="N85" i="46" s="1"/>
  <c r="C81" i="46"/>
  <c r="I81" i="45"/>
  <c r="M81" i="45" s="1"/>
  <c r="E184" i="47"/>
  <c r="E192" i="47"/>
  <c r="E227" i="47"/>
  <c r="C17" i="46"/>
  <c r="I17" i="45"/>
  <c r="M17" i="45" s="1"/>
  <c r="E247" i="47"/>
  <c r="E197" i="47"/>
  <c r="E194" i="47"/>
  <c r="E218" i="47"/>
  <c r="D39" i="48"/>
  <c r="J39" i="48" s="1"/>
  <c r="J39" i="47"/>
  <c r="N39" i="47" s="1"/>
  <c r="M50" i="48"/>
  <c r="D38" i="46"/>
  <c r="J38" i="45"/>
  <c r="N38" i="45" s="1"/>
  <c r="E107" i="48"/>
  <c r="K107" i="48" s="1"/>
  <c r="K107" i="47"/>
  <c r="E156" i="47"/>
  <c r="E169" i="47"/>
  <c r="C57" i="46"/>
  <c r="I57" i="45"/>
  <c r="M57" i="45" s="1"/>
  <c r="D93" i="47"/>
  <c r="J93" i="46"/>
  <c r="N93" i="46" s="1"/>
  <c r="E202" i="47"/>
  <c r="E220" i="47"/>
  <c r="E46" i="47"/>
  <c r="K46" i="46"/>
  <c r="E150" i="47"/>
  <c r="E147" i="47"/>
  <c r="E240" i="47"/>
  <c r="C49" i="46"/>
  <c r="I49" i="45"/>
  <c r="M49" i="45" s="1"/>
  <c r="D55" i="48"/>
  <c r="J55" i="48" s="1"/>
  <c r="J55" i="47"/>
  <c r="N55" i="47" s="1"/>
  <c r="M62" i="48"/>
  <c r="D78" i="46"/>
  <c r="J78" i="45"/>
  <c r="N78" i="45" s="1"/>
  <c r="D12" i="46"/>
  <c r="J12" i="45"/>
  <c r="N12" i="45" s="1"/>
  <c r="D23" i="48"/>
  <c r="J23" i="48" s="1"/>
  <c r="J23" i="47"/>
  <c r="N23" i="47" s="1"/>
  <c r="E260" i="47"/>
  <c r="E204" i="47"/>
  <c r="E163" i="47"/>
  <c r="D114" i="46"/>
  <c r="J114" i="45"/>
  <c r="N114" i="45" s="1"/>
  <c r="C39" i="47"/>
  <c r="I39" i="46"/>
  <c r="M39" i="46" s="1"/>
  <c r="E158" i="47"/>
  <c r="D82" i="47"/>
  <c r="J82" i="46"/>
  <c r="N82" i="46" s="1"/>
  <c r="C85" i="46"/>
  <c r="I85" i="45"/>
  <c r="M85" i="45" s="1"/>
  <c r="M70" i="48"/>
  <c r="D95" i="48"/>
  <c r="J95" i="48" s="1"/>
  <c r="J95" i="47"/>
  <c r="N95" i="47" s="1"/>
  <c r="E271" i="47"/>
  <c r="I18" i="47" l="1"/>
  <c r="M18" i="47" s="1"/>
  <c r="C18" i="48"/>
  <c r="I18" i="48" s="1"/>
  <c r="A49" i="31" s="1"/>
  <c r="C58" i="48"/>
  <c r="I58" i="48" s="1"/>
  <c r="A89" i="31" s="1"/>
  <c r="I58" i="47"/>
  <c r="M58" i="47" s="1"/>
  <c r="C66" i="48"/>
  <c r="I66" i="48" s="1"/>
  <c r="A97" i="31" s="1"/>
  <c r="I66" i="47"/>
  <c r="M66" i="47" s="1"/>
  <c r="C74" i="48"/>
  <c r="I74" i="48" s="1"/>
  <c r="A105" i="31" s="1"/>
  <c r="I74" i="47"/>
  <c r="M74" i="47" s="1"/>
  <c r="E271" i="48"/>
  <c r="E260" i="48"/>
  <c r="D78" i="47"/>
  <c r="J78" i="46"/>
  <c r="N78" i="46" s="1"/>
  <c r="E194" i="48"/>
  <c r="E153" i="48"/>
  <c r="E214" i="48"/>
  <c r="E54" i="48"/>
  <c r="K54" i="48" s="1"/>
  <c r="K54" i="47"/>
  <c r="E219" i="48"/>
  <c r="J20" i="47"/>
  <c r="N20" i="47" s="1"/>
  <c r="D20" i="48"/>
  <c r="J20" i="48" s="1"/>
  <c r="D42" i="47"/>
  <c r="J42" i="46"/>
  <c r="N42" i="46" s="1"/>
  <c r="E47" i="48"/>
  <c r="K47" i="48" s="1"/>
  <c r="K47" i="47"/>
  <c r="E63" i="48"/>
  <c r="K63" i="48" s="1"/>
  <c r="K63" i="47"/>
  <c r="D68" i="48"/>
  <c r="J68" i="48" s="1"/>
  <c r="J68" i="47"/>
  <c r="N68" i="47" s="1"/>
  <c r="C73" i="47"/>
  <c r="I73" i="46"/>
  <c r="M73" i="46" s="1"/>
  <c r="E262" i="48"/>
  <c r="D73" i="48"/>
  <c r="J73" i="48" s="1"/>
  <c r="J73" i="47"/>
  <c r="N73" i="47" s="1"/>
  <c r="E246" i="48"/>
  <c r="C92" i="47"/>
  <c r="I92" i="46"/>
  <c r="M92" i="46" s="1"/>
  <c r="E212" i="48"/>
  <c r="M40" i="48"/>
  <c r="D89" i="47"/>
  <c r="J89" i="46"/>
  <c r="N89" i="46" s="1"/>
  <c r="E70" i="48"/>
  <c r="K70" i="48" s="1"/>
  <c r="K70" i="47"/>
  <c r="E270" i="48"/>
  <c r="E279" i="48"/>
  <c r="E171" i="48"/>
  <c r="E145" i="48"/>
  <c r="E40" i="48"/>
  <c r="K40" i="48" s="1"/>
  <c r="K40" i="47"/>
  <c r="E159" i="48"/>
  <c r="E199" i="48"/>
  <c r="E154" i="48"/>
  <c r="I116" i="46"/>
  <c r="M116" i="46" s="1"/>
  <c r="C116" i="47"/>
  <c r="C21" i="47"/>
  <c r="I21" i="46"/>
  <c r="M21" i="46" s="1"/>
  <c r="E221" i="48"/>
  <c r="N71" i="48"/>
  <c r="B102" i="31"/>
  <c r="D102" i="31" s="1"/>
  <c r="E189" i="48"/>
  <c r="D50" i="47"/>
  <c r="J50" i="46"/>
  <c r="N50" i="46" s="1"/>
  <c r="E31" i="48"/>
  <c r="K31" i="48" s="1"/>
  <c r="K31" i="47"/>
  <c r="E257" i="48"/>
  <c r="E230" i="48"/>
  <c r="M63" i="48"/>
  <c r="E252" i="48"/>
  <c r="E140" i="48"/>
  <c r="C89" i="47"/>
  <c r="I89" i="46"/>
  <c r="M89" i="46" s="1"/>
  <c r="E24" i="48"/>
  <c r="K24" i="48" s="1"/>
  <c r="K24" i="47"/>
  <c r="E80" i="48"/>
  <c r="K80" i="48" s="1"/>
  <c r="K80" i="47"/>
  <c r="E94" i="48"/>
  <c r="K94" i="48" s="1"/>
  <c r="K94" i="47"/>
  <c r="I13" i="47"/>
  <c r="M13" i="47" s="1"/>
  <c r="C13" i="48"/>
  <c r="I13" i="48" s="1"/>
  <c r="A44" i="31" s="1"/>
  <c r="E131" i="48"/>
  <c r="C27" i="48"/>
  <c r="I27" i="48" s="1"/>
  <c r="A58" i="31" s="1"/>
  <c r="I27" i="47"/>
  <c r="M27" i="47" s="1"/>
  <c r="C117" i="47"/>
  <c r="I117" i="46"/>
  <c r="M117" i="46" s="1"/>
  <c r="E196" i="48"/>
  <c r="D106" i="47"/>
  <c r="J106" i="46"/>
  <c r="N106" i="46" s="1"/>
  <c r="D28" i="48"/>
  <c r="J28" i="48" s="1"/>
  <c r="J28" i="47"/>
  <c r="N28" i="47" s="1"/>
  <c r="N87" i="48"/>
  <c r="B118" i="31"/>
  <c r="D118" i="31" s="1"/>
  <c r="C59" i="48"/>
  <c r="I59" i="48" s="1"/>
  <c r="A90" i="31" s="1"/>
  <c r="I59" i="47"/>
  <c r="M59" i="47" s="1"/>
  <c r="D22" i="47"/>
  <c r="J22" i="46"/>
  <c r="N22" i="46" s="1"/>
  <c r="E96" i="48"/>
  <c r="K96" i="48" s="1"/>
  <c r="K96" i="47"/>
  <c r="C83" i="48"/>
  <c r="I83" i="48" s="1"/>
  <c r="A114" i="31" s="1"/>
  <c r="I83" i="47"/>
  <c r="M83" i="47" s="1"/>
  <c r="E273" i="48"/>
  <c r="C23" i="48"/>
  <c r="I23" i="48" s="1"/>
  <c r="A54" i="31" s="1"/>
  <c r="I23" i="47"/>
  <c r="M23" i="47" s="1"/>
  <c r="C84" i="47"/>
  <c r="I84" i="46"/>
  <c r="M84" i="46" s="1"/>
  <c r="E288" i="48"/>
  <c r="C102" i="47"/>
  <c r="I102" i="46"/>
  <c r="M102" i="46" s="1"/>
  <c r="M80" i="48"/>
  <c r="D99" i="47"/>
  <c r="J99" i="46"/>
  <c r="N99" i="46" s="1"/>
  <c r="E175" i="48"/>
  <c r="E30" i="48"/>
  <c r="K30" i="48" s="1"/>
  <c r="K30" i="47"/>
  <c r="E258" i="48"/>
  <c r="E149" i="48"/>
  <c r="N49" i="48"/>
  <c r="B80" i="31"/>
  <c r="D80" i="31" s="1"/>
  <c r="D57" i="48"/>
  <c r="J57" i="48" s="1"/>
  <c r="J57" i="47"/>
  <c r="N57" i="47" s="1"/>
  <c r="E210" i="48"/>
  <c r="E129" i="48"/>
  <c r="C107" i="47"/>
  <c r="I107" i="46"/>
  <c r="M107" i="46" s="1"/>
  <c r="E207" i="48"/>
  <c r="C115" i="47"/>
  <c r="I115" i="46"/>
  <c r="M115" i="46" s="1"/>
  <c r="M24" i="48"/>
  <c r="E208" i="48"/>
  <c r="C33" i="47"/>
  <c r="I33" i="46"/>
  <c r="M33" i="46" s="1"/>
  <c r="E124" i="48"/>
  <c r="E141" i="48"/>
  <c r="E181" i="48"/>
  <c r="D109" i="48"/>
  <c r="J109" i="48" s="1"/>
  <c r="J109" i="47"/>
  <c r="N109" i="47" s="1"/>
  <c r="E188" i="48"/>
  <c r="E72" i="48"/>
  <c r="K72" i="48" s="1"/>
  <c r="K72" i="47"/>
  <c r="M79" i="48"/>
  <c r="E32" i="48"/>
  <c r="K32" i="48" s="1"/>
  <c r="K32" i="47"/>
  <c r="E265" i="48"/>
  <c r="E200" i="48"/>
  <c r="E142" i="48"/>
  <c r="E190" i="48"/>
  <c r="C16" i="47"/>
  <c r="I16" i="46"/>
  <c r="M16" i="46" s="1"/>
  <c r="E178" i="48"/>
  <c r="E234" i="48"/>
  <c r="E187" i="48"/>
  <c r="E101" i="48"/>
  <c r="K101" i="48" s="1"/>
  <c r="K101" i="47"/>
  <c r="D44" i="48"/>
  <c r="J44" i="48" s="1"/>
  <c r="J44" i="47"/>
  <c r="N44" i="47" s="1"/>
  <c r="E139" i="48"/>
  <c r="C97" i="47"/>
  <c r="I97" i="46"/>
  <c r="M97" i="46" s="1"/>
  <c r="E48" i="48"/>
  <c r="K48" i="48" s="1"/>
  <c r="K48" i="47"/>
  <c r="E152" i="48"/>
  <c r="E278" i="48"/>
  <c r="D115" i="48"/>
  <c r="J115" i="48" s="1"/>
  <c r="J115" i="47"/>
  <c r="N115" i="47" s="1"/>
  <c r="E225" i="48"/>
  <c r="E226" i="48"/>
  <c r="I112" i="46"/>
  <c r="M112" i="46" s="1"/>
  <c r="C112" i="47"/>
  <c r="N33" i="48"/>
  <c r="B64" i="31"/>
  <c r="D64" i="31" s="1"/>
  <c r="D45" i="48"/>
  <c r="J45" i="48" s="1"/>
  <c r="J45" i="47"/>
  <c r="N45" i="47" s="1"/>
  <c r="E264" i="48"/>
  <c r="E248" i="48"/>
  <c r="E263" i="48"/>
  <c r="E120" i="48"/>
  <c r="E78" i="48"/>
  <c r="K78" i="48" s="1"/>
  <c r="K78" i="47"/>
  <c r="C100" i="47"/>
  <c r="I100" i="46"/>
  <c r="M100" i="46" s="1"/>
  <c r="I39" i="47"/>
  <c r="M39" i="47" s="1"/>
  <c r="C39" i="48"/>
  <c r="I39" i="48" s="1"/>
  <c r="A70" i="31" s="1"/>
  <c r="E163" i="48"/>
  <c r="N55" i="48"/>
  <c r="B86" i="31"/>
  <c r="D86" i="31" s="1"/>
  <c r="C49" i="47"/>
  <c r="I49" i="46"/>
  <c r="M49" i="46" s="1"/>
  <c r="E147" i="48"/>
  <c r="E150" i="48"/>
  <c r="E202" i="48"/>
  <c r="D93" i="48"/>
  <c r="J93" i="48" s="1"/>
  <c r="J93" i="47"/>
  <c r="N93" i="47" s="1"/>
  <c r="E156" i="48"/>
  <c r="J38" i="46"/>
  <c r="N38" i="46" s="1"/>
  <c r="D38" i="47"/>
  <c r="E247" i="48"/>
  <c r="C17" i="47"/>
  <c r="I17" i="46"/>
  <c r="M17" i="46" s="1"/>
  <c r="E192" i="48"/>
  <c r="E126" i="48"/>
  <c r="D108" i="48"/>
  <c r="J108" i="48" s="1"/>
  <c r="J108" i="47"/>
  <c r="N108" i="47" s="1"/>
  <c r="D34" i="47"/>
  <c r="J34" i="46"/>
  <c r="N34" i="46" s="1"/>
  <c r="C111" i="47"/>
  <c r="I111" i="46"/>
  <c r="M111" i="46" s="1"/>
  <c r="E88" i="48"/>
  <c r="K88" i="48" s="1"/>
  <c r="K88" i="47"/>
  <c r="D74" i="47"/>
  <c r="J74" i="46"/>
  <c r="N74" i="46" s="1"/>
  <c r="C98" i="47"/>
  <c r="I98" i="46"/>
  <c r="M98" i="46" s="1"/>
  <c r="E275" i="48"/>
  <c r="D48" i="48"/>
  <c r="J48" i="48" s="1"/>
  <c r="J48" i="47"/>
  <c r="N48" i="47" s="1"/>
  <c r="E282" i="48"/>
  <c r="E237" i="48"/>
  <c r="E255" i="48"/>
  <c r="E151" i="48"/>
  <c r="D111" i="48"/>
  <c r="J111" i="48" s="1"/>
  <c r="J111" i="47"/>
  <c r="N111" i="47" s="1"/>
  <c r="D105" i="48"/>
  <c r="J105" i="48" s="1"/>
  <c r="J105" i="47"/>
  <c r="N105" i="47" s="1"/>
  <c r="D21" i="48"/>
  <c r="J21" i="48" s="1"/>
  <c r="J21" i="47"/>
  <c r="N21" i="47" s="1"/>
  <c r="N63" i="48"/>
  <c r="B94" i="31"/>
  <c r="D94" i="31" s="1"/>
  <c r="M31" i="48"/>
  <c r="E122" i="48"/>
  <c r="D92" i="48"/>
  <c r="J92" i="48" s="1"/>
  <c r="J92" i="47"/>
  <c r="N92" i="47" s="1"/>
  <c r="C55" i="48"/>
  <c r="I55" i="48" s="1"/>
  <c r="A86" i="31" s="1"/>
  <c r="I55" i="47"/>
  <c r="M55" i="47" s="1"/>
  <c r="E86" i="48"/>
  <c r="K86" i="48" s="1"/>
  <c r="K86" i="47"/>
  <c r="N16" i="48"/>
  <c r="B47" i="31"/>
  <c r="D47" i="31" s="1"/>
  <c r="E292" i="48"/>
  <c r="E165" i="48"/>
  <c r="C99" i="48"/>
  <c r="I99" i="48" s="1"/>
  <c r="A130" i="31" s="1"/>
  <c r="I99" i="47"/>
  <c r="M99" i="47" s="1"/>
  <c r="M64" i="48"/>
  <c r="D8" i="48"/>
  <c r="J8" i="48" s="1"/>
  <c r="J8" i="47"/>
  <c r="N8" i="47" s="1"/>
  <c r="E201" i="48"/>
  <c r="D24" i="48"/>
  <c r="J24" i="48" s="1"/>
  <c r="J24" i="47"/>
  <c r="N24" i="47" s="1"/>
  <c r="D10" i="47"/>
  <c r="J10" i="46"/>
  <c r="N10" i="46" s="1"/>
  <c r="C105" i="47"/>
  <c r="I105" i="46"/>
  <c r="M105" i="46" s="1"/>
  <c r="E268" i="48"/>
  <c r="E217" i="48"/>
  <c r="E253" i="48"/>
  <c r="E161" i="48"/>
  <c r="M9" i="48"/>
  <c r="E177" i="48"/>
  <c r="E130" i="48"/>
  <c r="C37" i="47"/>
  <c r="I37" i="46"/>
  <c r="M37" i="46" s="1"/>
  <c r="E109" i="48"/>
  <c r="K109" i="48" s="1"/>
  <c r="K109" i="47"/>
  <c r="C11" i="48"/>
  <c r="I11" i="48" s="1"/>
  <c r="A42" i="31" s="1"/>
  <c r="I11" i="47"/>
  <c r="M11" i="47" s="1"/>
  <c r="E14" i="48"/>
  <c r="K14" i="48" s="1"/>
  <c r="K14" i="47"/>
  <c r="E289" i="48"/>
  <c r="E164" i="48"/>
  <c r="E238" i="48"/>
  <c r="E276" i="48"/>
  <c r="E231" i="48"/>
  <c r="E281" i="48"/>
  <c r="D25" i="48"/>
  <c r="J25" i="48" s="1"/>
  <c r="J25" i="47"/>
  <c r="N25" i="47" s="1"/>
  <c r="C91" i="48"/>
  <c r="I91" i="48" s="1"/>
  <c r="A122" i="31" s="1"/>
  <c r="I91" i="47"/>
  <c r="M91" i="47" s="1"/>
  <c r="C19" i="48"/>
  <c r="I19" i="48" s="1"/>
  <c r="A50" i="31" s="1"/>
  <c r="I19" i="47"/>
  <c r="M19" i="47" s="1"/>
  <c r="E182" i="48"/>
  <c r="D76" i="48"/>
  <c r="J76" i="48" s="1"/>
  <c r="J76" i="47"/>
  <c r="N76" i="47" s="1"/>
  <c r="C53" i="47"/>
  <c r="I53" i="46"/>
  <c r="M53" i="46" s="1"/>
  <c r="D98" i="48"/>
  <c r="J98" i="48" s="1"/>
  <c r="J98" i="47"/>
  <c r="N98" i="47" s="1"/>
  <c r="E280" i="48"/>
  <c r="C114" i="48"/>
  <c r="I114" i="48" s="1"/>
  <c r="A145" i="31" s="1"/>
  <c r="I114" i="47"/>
  <c r="M114" i="47" s="1"/>
  <c r="C82" i="47"/>
  <c r="I82" i="46"/>
  <c r="M82" i="46" s="1"/>
  <c r="D64" i="48"/>
  <c r="J64" i="48" s="1"/>
  <c r="J64" i="47"/>
  <c r="N64" i="47" s="1"/>
  <c r="E43" i="48"/>
  <c r="K43" i="48" s="1"/>
  <c r="K43" i="47"/>
  <c r="D83" i="47"/>
  <c r="J83" i="46"/>
  <c r="N83" i="46" s="1"/>
  <c r="D80" i="48"/>
  <c r="J80" i="48" s="1"/>
  <c r="J80" i="47"/>
  <c r="N80" i="47" s="1"/>
  <c r="D112" i="47"/>
  <c r="J112" i="46"/>
  <c r="N112" i="46" s="1"/>
  <c r="D101" i="48"/>
  <c r="J101" i="48" s="1"/>
  <c r="J101" i="47"/>
  <c r="N101" i="47" s="1"/>
  <c r="N79" i="48"/>
  <c r="B110" i="31"/>
  <c r="D110" i="31" s="1"/>
  <c r="E250" i="48"/>
  <c r="E55" i="48"/>
  <c r="K55" i="48" s="1"/>
  <c r="K55" i="47"/>
  <c r="N95" i="48"/>
  <c r="B126" i="31"/>
  <c r="D126" i="31" s="1"/>
  <c r="C85" i="47"/>
  <c r="I85" i="46"/>
  <c r="M85" i="46" s="1"/>
  <c r="D82" i="48"/>
  <c r="J82" i="48" s="1"/>
  <c r="J82" i="47"/>
  <c r="N82" i="47" s="1"/>
  <c r="E158" i="48"/>
  <c r="D114" i="47"/>
  <c r="J114" i="46"/>
  <c r="N114" i="46" s="1"/>
  <c r="E204" i="48"/>
  <c r="N23" i="48"/>
  <c r="B54" i="31"/>
  <c r="D54" i="31" s="1"/>
  <c r="D12" i="47"/>
  <c r="J12" i="46"/>
  <c r="N12" i="46" s="1"/>
  <c r="E240" i="48"/>
  <c r="K46" i="47"/>
  <c r="E46" i="48"/>
  <c r="K46" i="48" s="1"/>
  <c r="E220" i="48"/>
  <c r="C57" i="47"/>
  <c r="I57" i="46"/>
  <c r="M57" i="46" s="1"/>
  <c r="E169" i="48"/>
  <c r="N39" i="48"/>
  <c r="B70" i="31"/>
  <c r="D70" i="31" s="1"/>
  <c r="E218" i="48"/>
  <c r="E197" i="48"/>
  <c r="E227" i="48"/>
  <c r="E184" i="48"/>
  <c r="C81" i="47"/>
  <c r="I81" i="46"/>
  <c r="M81" i="46" s="1"/>
  <c r="J85" i="47"/>
  <c r="N85" i="47" s="1"/>
  <c r="D85" i="48"/>
  <c r="J85" i="48" s="1"/>
  <c r="E285" i="48"/>
  <c r="E205" i="48"/>
  <c r="I71" i="47"/>
  <c r="M71" i="47" s="1"/>
  <c r="C71" i="48"/>
  <c r="I71" i="48" s="1"/>
  <c r="A102" i="31" s="1"/>
  <c r="E125" i="48"/>
  <c r="C77" i="47"/>
  <c r="I77" i="46"/>
  <c r="M77" i="46" s="1"/>
  <c r="C61" i="47"/>
  <c r="I61" i="46"/>
  <c r="M61" i="46" s="1"/>
  <c r="E79" i="48"/>
  <c r="K79" i="48" s="1"/>
  <c r="K79" i="47"/>
  <c r="E51" i="48"/>
  <c r="K51" i="48" s="1"/>
  <c r="K51" i="47"/>
  <c r="D14" i="47"/>
  <c r="J14" i="46"/>
  <c r="N14" i="46" s="1"/>
  <c r="E168" i="48"/>
  <c r="D26" i="47"/>
  <c r="J26" i="46"/>
  <c r="N26" i="46" s="1"/>
  <c r="D18" i="47"/>
  <c r="J18" i="46"/>
  <c r="N18" i="46" s="1"/>
  <c r="J52" i="47"/>
  <c r="N52" i="47" s="1"/>
  <c r="D52" i="48"/>
  <c r="J52" i="48" s="1"/>
  <c r="E67" i="48"/>
  <c r="K67" i="48" s="1"/>
  <c r="K67" i="47"/>
  <c r="E23" i="48"/>
  <c r="K23" i="48" s="1"/>
  <c r="K23" i="47"/>
  <c r="D56" i="48"/>
  <c r="J56" i="48" s="1"/>
  <c r="J56" i="47"/>
  <c r="N56" i="47" s="1"/>
  <c r="E35" i="48"/>
  <c r="K35" i="48" s="1"/>
  <c r="K35" i="47"/>
  <c r="E39" i="48"/>
  <c r="K39" i="48" s="1"/>
  <c r="K39" i="47"/>
  <c r="D72" i="48"/>
  <c r="J72" i="48" s="1"/>
  <c r="J72" i="47"/>
  <c r="N72" i="47" s="1"/>
  <c r="C103" i="47"/>
  <c r="I103" i="46"/>
  <c r="M103" i="46" s="1"/>
  <c r="E71" i="48"/>
  <c r="K71" i="48" s="1"/>
  <c r="K71" i="47"/>
  <c r="E287" i="48"/>
  <c r="E243" i="48"/>
  <c r="E198" i="48"/>
  <c r="C8" i="47"/>
  <c r="I8" i="46"/>
  <c r="M8" i="46" s="1"/>
  <c r="E123" i="48"/>
  <c r="E241" i="48"/>
  <c r="E277" i="48"/>
  <c r="E239" i="48"/>
  <c r="E180" i="48"/>
  <c r="E195" i="48"/>
  <c r="E167" i="48"/>
  <c r="E179" i="48"/>
  <c r="C45" i="47"/>
  <c r="I45" i="46"/>
  <c r="M45" i="46" s="1"/>
  <c r="D103" i="48"/>
  <c r="J103" i="48" s="1"/>
  <c r="J103" i="47"/>
  <c r="N103" i="47" s="1"/>
  <c r="E203" i="48"/>
  <c r="J70" i="46"/>
  <c r="N70" i="46" s="1"/>
  <c r="D70" i="47"/>
  <c r="D41" i="48"/>
  <c r="J41" i="48" s="1"/>
  <c r="J41" i="47"/>
  <c r="N41" i="47" s="1"/>
  <c r="E232" i="48"/>
  <c r="E173" i="48"/>
  <c r="D15" i="48"/>
  <c r="J15" i="48" s="1"/>
  <c r="J15" i="47"/>
  <c r="N15" i="47" s="1"/>
  <c r="E235" i="48"/>
  <c r="C106" i="48"/>
  <c r="I106" i="48" s="1"/>
  <c r="A137" i="31" s="1"/>
  <c r="I106" i="47"/>
  <c r="M106" i="47" s="1"/>
  <c r="I108" i="46"/>
  <c r="M108" i="46" s="1"/>
  <c r="C108" i="47"/>
  <c r="E134" i="48"/>
  <c r="D9" i="47"/>
  <c r="J9" i="46"/>
  <c r="N9" i="46" s="1"/>
  <c r="E176" i="48"/>
  <c r="E251" i="48"/>
  <c r="E228" i="48"/>
  <c r="E137" i="48"/>
  <c r="E222" i="48"/>
  <c r="C75" i="48"/>
  <c r="I75" i="48" s="1"/>
  <c r="A106" i="31" s="1"/>
  <c r="I75" i="47"/>
  <c r="M75" i="47" s="1"/>
  <c r="E62" i="48"/>
  <c r="K62" i="48" s="1"/>
  <c r="K62" i="47"/>
  <c r="E272" i="48"/>
  <c r="M12" i="48"/>
  <c r="D107" i="48"/>
  <c r="J107" i="48" s="1"/>
  <c r="J107" i="47"/>
  <c r="N107" i="47" s="1"/>
  <c r="E183" i="48"/>
  <c r="E172" i="48"/>
  <c r="E148" i="48"/>
  <c r="E223" i="48"/>
  <c r="E233" i="48"/>
  <c r="D11" i="47"/>
  <c r="J11" i="46"/>
  <c r="N11" i="46" s="1"/>
  <c r="D116" i="48"/>
  <c r="J116" i="48" s="1"/>
  <c r="J116" i="47"/>
  <c r="N116" i="47" s="1"/>
  <c r="C88" i="47"/>
  <c r="I88" i="46"/>
  <c r="M88" i="46" s="1"/>
  <c r="E267" i="48"/>
  <c r="D58" i="47"/>
  <c r="J58" i="46"/>
  <c r="N58" i="46" s="1"/>
  <c r="D66" i="47"/>
  <c r="J66" i="46"/>
  <c r="N66" i="46" s="1"/>
  <c r="D36" i="48"/>
  <c r="J36" i="48" s="1"/>
  <c r="J36" i="47"/>
  <c r="N36" i="47" s="1"/>
  <c r="C96" i="47"/>
  <c r="I96" i="46"/>
  <c r="M96" i="46" s="1"/>
  <c r="D100" i="48"/>
  <c r="J100" i="48" s="1"/>
  <c r="J100" i="47"/>
  <c r="N100" i="47" s="1"/>
  <c r="D40" i="48"/>
  <c r="J40" i="48" s="1"/>
  <c r="J40" i="47"/>
  <c r="N40" i="47" s="1"/>
  <c r="D62" i="47"/>
  <c r="J62" i="46"/>
  <c r="N62" i="46" s="1"/>
  <c r="D77" i="48"/>
  <c r="J77" i="48" s="1"/>
  <c r="J77" i="47"/>
  <c r="N77" i="47" s="1"/>
  <c r="E259" i="48"/>
  <c r="E254" i="48"/>
  <c r="E229" i="48"/>
  <c r="D53" i="48"/>
  <c r="J53" i="48" s="1"/>
  <c r="J53" i="47"/>
  <c r="N53" i="47" s="1"/>
  <c r="N31" i="48"/>
  <c r="B62" i="31"/>
  <c r="D62" i="31" s="1"/>
  <c r="E144" i="48"/>
  <c r="E249" i="48"/>
  <c r="J86" i="47"/>
  <c r="N86" i="47" s="1"/>
  <c r="D86" i="48"/>
  <c r="J86" i="48" s="1"/>
  <c r="E284" i="48"/>
  <c r="E213" i="48"/>
  <c r="N47" i="48"/>
  <c r="B78" i="31"/>
  <c r="D78" i="31" s="1"/>
  <c r="D54" i="47"/>
  <c r="J54" i="46"/>
  <c r="N54" i="46" s="1"/>
  <c r="E256" i="48"/>
  <c r="E209" i="48"/>
  <c r="E185" i="48"/>
  <c r="M48" i="48"/>
  <c r="E38" i="48"/>
  <c r="K38" i="48" s="1"/>
  <c r="K38" i="47"/>
  <c r="E12" i="48"/>
  <c r="K12" i="48" s="1"/>
  <c r="K12" i="47"/>
  <c r="E10" i="48"/>
  <c r="K10" i="48" s="1"/>
  <c r="K10" i="47"/>
  <c r="C35" i="48"/>
  <c r="I35" i="48" s="1"/>
  <c r="A66" i="31" s="1"/>
  <c r="I35" i="47"/>
  <c r="M35" i="47" s="1"/>
  <c r="E186" i="48"/>
  <c r="D81" i="47"/>
  <c r="J81" i="46"/>
  <c r="N81" i="46" s="1"/>
  <c r="C29" i="47"/>
  <c r="I29" i="46"/>
  <c r="M29" i="46" s="1"/>
  <c r="D84" i="48"/>
  <c r="J84" i="48" s="1"/>
  <c r="J84" i="47"/>
  <c r="N84" i="47" s="1"/>
  <c r="D96" i="48"/>
  <c r="J96" i="48" s="1"/>
  <c r="J96" i="47"/>
  <c r="N96" i="47" s="1"/>
  <c r="E162" i="48"/>
  <c r="E143" i="48"/>
  <c r="D13" i="47"/>
  <c r="J13" i="46"/>
  <c r="N13" i="46" s="1"/>
  <c r="C65" i="47"/>
  <c r="I65" i="46"/>
  <c r="M65" i="46" s="1"/>
  <c r="D117" i="48"/>
  <c r="J117" i="48" s="1"/>
  <c r="J117" i="47"/>
  <c r="N117" i="47" s="1"/>
  <c r="N17" i="48"/>
  <c r="B48" i="31"/>
  <c r="D48" i="31" s="1"/>
  <c r="E166" i="48"/>
  <c r="E117" i="48"/>
  <c r="K117" i="48" s="1"/>
  <c r="K117" i="47"/>
  <c r="E135" i="48"/>
  <c r="E157" i="48"/>
  <c r="E119" i="48"/>
  <c r="E261" i="48"/>
  <c r="C109" i="47"/>
  <c r="I109" i="46"/>
  <c r="M109" i="46" s="1"/>
  <c r="E155" i="48"/>
  <c r="D88" i="48"/>
  <c r="J88" i="48" s="1"/>
  <c r="J88" i="47"/>
  <c r="N88" i="47" s="1"/>
  <c r="C95" i="47"/>
  <c r="I95" i="46"/>
  <c r="M95" i="46" s="1"/>
  <c r="E138" i="48"/>
  <c r="E22" i="48"/>
  <c r="K22" i="48" s="1"/>
  <c r="K22" i="47"/>
  <c r="M56" i="48"/>
  <c r="C43" i="48"/>
  <c r="I43" i="48" s="1"/>
  <c r="A74" i="31" s="1"/>
  <c r="I43" i="47"/>
  <c r="M43" i="47" s="1"/>
  <c r="M32" i="48"/>
  <c r="M15" i="48"/>
  <c r="C104" i="47"/>
  <c r="I104" i="46"/>
  <c r="M104" i="46" s="1"/>
  <c r="E245" i="48"/>
  <c r="E274" i="48"/>
  <c r="E103" i="48"/>
  <c r="K103" i="48" s="1"/>
  <c r="K103" i="47"/>
  <c r="D61" i="48"/>
  <c r="J61" i="48" s="1"/>
  <c r="J61" i="47"/>
  <c r="N61" i="47" s="1"/>
  <c r="E266" i="48"/>
  <c r="E244" i="48"/>
  <c r="K56" i="47"/>
  <c r="E56" i="48"/>
  <c r="K56" i="48" s="1"/>
  <c r="E121" i="48"/>
  <c r="E211" i="48"/>
  <c r="E236" i="48"/>
  <c r="E283" i="48"/>
  <c r="E269" i="48"/>
  <c r="E242" i="48"/>
  <c r="C25" i="47"/>
  <c r="I25" i="46"/>
  <c r="M25" i="46" s="1"/>
  <c r="D37" i="48"/>
  <c r="J37" i="48" s="1"/>
  <c r="J37" i="47"/>
  <c r="N37" i="47" s="1"/>
  <c r="E286" i="48"/>
  <c r="N65" i="48"/>
  <c r="B96" i="31"/>
  <c r="D96" i="31" s="1"/>
  <c r="M47" i="48"/>
  <c r="E206" i="48"/>
  <c r="E174" i="48"/>
  <c r="C67" i="48"/>
  <c r="I67" i="48" s="1"/>
  <c r="A98" i="31" s="1"/>
  <c r="I67" i="47"/>
  <c r="M67" i="47" s="1"/>
  <c r="E216" i="48"/>
  <c r="E146" i="48"/>
  <c r="C87" i="47"/>
  <c r="I87" i="46"/>
  <c r="M87" i="46" s="1"/>
  <c r="C41" i="47"/>
  <c r="I41" i="46"/>
  <c r="M41" i="46" s="1"/>
  <c r="E133" i="48"/>
  <c r="E8" i="48"/>
  <c r="K8" i="48" s="1"/>
  <c r="K8" i="47"/>
  <c r="E64" i="48"/>
  <c r="K64" i="48" s="1"/>
  <c r="K64" i="47"/>
  <c r="M72" i="48"/>
  <c r="E215" i="48"/>
  <c r="C93" i="47"/>
  <c r="I93" i="46"/>
  <c r="M93" i="46" s="1"/>
  <c r="I110" i="46"/>
  <c r="M110" i="46" s="1"/>
  <c r="C110" i="47"/>
  <c r="E111" i="48"/>
  <c r="K111" i="48" s="1"/>
  <c r="K111" i="47"/>
  <c r="D46" i="47"/>
  <c r="J46" i="46"/>
  <c r="N46" i="46" s="1"/>
  <c r="N110" i="48"/>
  <c r="B141" i="31"/>
  <c r="D141" i="31" s="1"/>
  <c r="E170" i="48"/>
  <c r="C101" i="47"/>
  <c r="I101" i="46"/>
  <c r="M101" i="46" s="1"/>
  <c r="N102" i="48"/>
  <c r="B133" i="31"/>
  <c r="D133" i="31" s="1"/>
  <c r="E127" i="48"/>
  <c r="D29" i="48"/>
  <c r="J29" i="48" s="1"/>
  <c r="J29" i="47"/>
  <c r="N29" i="47" s="1"/>
  <c r="E160" i="48"/>
  <c r="E132" i="48"/>
  <c r="D30" i="47"/>
  <c r="J30" i="46"/>
  <c r="N30" i="46" s="1"/>
  <c r="E224" i="48"/>
  <c r="E191" i="48"/>
  <c r="D113" i="48"/>
  <c r="J113" i="48" s="1"/>
  <c r="J113" i="47"/>
  <c r="N113" i="47" s="1"/>
  <c r="C86" i="47"/>
  <c r="I86" i="46"/>
  <c r="M86" i="46" s="1"/>
  <c r="E59" i="48"/>
  <c r="K59" i="48" s="1"/>
  <c r="K59" i="47"/>
  <c r="C90" i="47"/>
  <c r="I90" i="46"/>
  <c r="M90" i="46" s="1"/>
  <c r="E75" i="48"/>
  <c r="K75" i="48" s="1"/>
  <c r="K75" i="47"/>
  <c r="D91" i="47"/>
  <c r="J91" i="46"/>
  <c r="N91" i="46" s="1"/>
  <c r="E118" i="48"/>
  <c r="E27" i="48"/>
  <c r="K27" i="48" s="1"/>
  <c r="K27" i="47"/>
  <c r="D32" i="48"/>
  <c r="J32" i="48" s="1"/>
  <c r="J32" i="47"/>
  <c r="N32" i="47" s="1"/>
  <c r="D104" i="47"/>
  <c r="J104" i="46"/>
  <c r="N104" i="46" s="1"/>
  <c r="C94" i="47"/>
  <c r="I94" i="46"/>
  <c r="M94" i="46" s="1"/>
  <c r="D90" i="48"/>
  <c r="J90" i="48" s="1"/>
  <c r="J90" i="47"/>
  <c r="N90" i="47" s="1"/>
  <c r="C113" i="47"/>
  <c r="I113" i="46"/>
  <c r="M113" i="46" s="1"/>
  <c r="E19" i="48"/>
  <c r="K19" i="48" s="1"/>
  <c r="K19" i="47"/>
  <c r="E136" i="48"/>
  <c r="M18" i="48" l="1"/>
  <c r="M66" i="48"/>
  <c r="M74" i="48"/>
  <c r="M58" i="48"/>
  <c r="D104" i="48"/>
  <c r="J104" i="48" s="1"/>
  <c r="J104" i="47"/>
  <c r="N104" i="47" s="1"/>
  <c r="D91" i="48"/>
  <c r="J91" i="48" s="1"/>
  <c r="J91" i="47"/>
  <c r="N91" i="47" s="1"/>
  <c r="D46" i="48"/>
  <c r="J46" i="48" s="1"/>
  <c r="J46" i="47"/>
  <c r="N46" i="47" s="1"/>
  <c r="C93" i="48"/>
  <c r="I93" i="48" s="1"/>
  <c r="A124" i="31" s="1"/>
  <c r="I93" i="47"/>
  <c r="M93" i="47" s="1"/>
  <c r="C25" i="48"/>
  <c r="I25" i="48" s="1"/>
  <c r="A56" i="31" s="1"/>
  <c r="I25" i="47"/>
  <c r="M25" i="47" s="1"/>
  <c r="M43" i="48"/>
  <c r="D13" i="48"/>
  <c r="J13" i="48" s="1"/>
  <c r="J13" i="47"/>
  <c r="N13" i="47" s="1"/>
  <c r="C29" i="48"/>
  <c r="I29" i="48" s="1"/>
  <c r="A60" i="31" s="1"/>
  <c r="I29" i="47"/>
  <c r="M29" i="47" s="1"/>
  <c r="D54" i="48"/>
  <c r="J54" i="48" s="1"/>
  <c r="J54" i="47"/>
  <c r="N54" i="47" s="1"/>
  <c r="N100" i="48"/>
  <c r="B131" i="31"/>
  <c r="D131" i="31" s="1"/>
  <c r="I8" i="47"/>
  <c r="M8" i="47" s="1"/>
  <c r="C8" i="48"/>
  <c r="I8" i="48" s="1"/>
  <c r="A39" i="31" s="1"/>
  <c r="D12" i="48"/>
  <c r="J12" i="48" s="1"/>
  <c r="J12" i="47"/>
  <c r="N12" i="47" s="1"/>
  <c r="N82" i="48"/>
  <c r="B113" i="31"/>
  <c r="D113" i="31" s="1"/>
  <c r="N101" i="48"/>
  <c r="B132" i="31"/>
  <c r="D132" i="31" s="1"/>
  <c r="C108" i="48"/>
  <c r="I108" i="48" s="1"/>
  <c r="A139" i="31" s="1"/>
  <c r="I108" i="47"/>
  <c r="M108" i="47" s="1"/>
  <c r="D70" i="48"/>
  <c r="J70" i="48" s="1"/>
  <c r="J70" i="47"/>
  <c r="N70" i="47" s="1"/>
  <c r="M71" i="48"/>
  <c r="N98" i="48"/>
  <c r="B129" i="31"/>
  <c r="D129" i="31" s="1"/>
  <c r="N76" i="48"/>
  <c r="B107" i="31"/>
  <c r="D107" i="31" s="1"/>
  <c r="N25" i="48"/>
  <c r="B56" i="31"/>
  <c r="D56" i="31" s="1"/>
  <c r="C105" i="48"/>
  <c r="I105" i="48" s="1"/>
  <c r="A136" i="31" s="1"/>
  <c r="I105" i="47"/>
  <c r="M105" i="47" s="1"/>
  <c r="N24" i="48"/>
  <c r="B55" i="31"/>
  <c r="D55" i="31" s="1"/>
  <c r="N8" i="48"/>
  <c r="B39" i="31"/>
  <c r="D39" i="31" s="1"/>
  <c r="M99" i="48"/>
  <c r="N92" i="48"/>
  <c r="B123" i="31"/>
  <c r="D123" i="31" s="1"/>
  <c r="N105" i="48"/>
  <c r="B136" i="31"/>
  <c r="D136" i="31" s="1"/>
  <c r="N48" i="48"/>
  <c r="B79" i="31"/>
  <c r="D79" i="31" s="1"/>
  <c r="C98" i="48"/>
  <c r="I98" i="48" s="1"/>
  <c r="A129" i="31" s="1"/>
  <c r="I98" i="47"/>
  <c r="M98" i="47" s="1"/>
  <c r="D34" i="48"/>
  <c r="J34" i="48" s="1"/>
  <c r="J34" i="47"/>
  <c r="N34" i="47" s="1"/>
  <c r="C100" i="48"/>
  <c r="I100" i="48" s="1"/>
  <c r="A131" i="31" s="1"/>
  <c r="I100" i="47"/>
  <c r="M100" i="47" s="1"/>
  <c r="N115" i="48"/>
  <c r="B146" i="31"/>
  <c r="D146" i="31" s="1"/>
  <c r="N44" i="48"/>
  <c r="B75" i="31"/>
  <c r="D75" i="31" s="1"/>
  <c r="N57" i="48"/>
  <c r="B88" i="31"/>
  <c r="D88" i="31" s="1"/>
  <c r="C102" i="48"/>
  <c r="I102" i="48" s="1"/>
  <c r="A133" i="31" s="1"/>
  <c r="I102" i="47"/>
  <c r="M102" i="47" s="1"/>
  <c r="C84" i="48"/>
  <c r="I84" i="48" s="1"/>
  <c r="A115" i="31" s="1"/>
  <c r="I84" i="47"/>
  <c r="M84" i="47" s="1"/>
  <c r="D22" i="48"/>
  <c r="J22" i="48" s="1"/>
  <c r="J22" i="47"/>
  <c r="N22" i="47" s="1"/>
  <c r="D106" i="48"/>
  <c r="J106" i="48" s="1"/>
  <c r="J106" i="47"/>
  <c r="N106" i="47" s="1"/>
  <c r="C117" i="48"/>
  <c r="I117" i="48" s="1"/>
  <c r="A148" i="31" s="1"/>
  <c r="I117" i="47"/>
  <c r="M117" i="47" s="1"/>
  <c r="C89" i="48"/>
  <c r="I89" i="48" s="1"/>
  <c r="A120" i="31" s="1"/>
  <c r="I89" i="47"/>
  <c r="M89" i="47" s="1"/>
  <c r="C21" i="48"/>
  <c r="I21" i="48" s="1"/>
  <c r="A52" i="31" s="1"/>
  <c r="I21" i="47"/>
  <c r="M21" i="47" s="1"/>
  <c r="C73" i="48"/>
  <c r="I73" i="48" s="1"/>
  <c r="A104" i="31" s="1"/>
  <c r="I73" i="47"/>
  <c r="M73" i="47" s="1"/>
  <c r="D42" i="48"/>
  <c r="J42" i="48" s="1"/>
  <c r="J42" i="47"/>
  <c r="N42" i="47" s="1"/>
  <c r="D78" i="48"/>
  <c r="J78" i="48" s="1"/>
  <c r="J78" i="47"/>
  <c r="N78" i="47" s="1"/>
  <c r="C113" i="48"/>
  <c r="I113" i="48" s="1"/>
  <c r="A144" i="31" s="1"/>
  <c r="I113" i="47"/>
  <c r="M113" i="47" s="1"/>
  <c r="N90" i="48"/>
  <c r="B121" i="31"/>
  <c r="D121" i="31" s="1"/>
  <c r="N32" i="48"/>
  <c r="B63" i="31"/>
  <c r="D63" i="31" s="1"/>
  <c r="N113" i="48"/>
  <c r="B144" i="31"/>
  <c r="D144" i="31" s="1"/>
  <c r="N29" i="48"/>
  <c r="B60" i="31"/>
  <c r="D60" i="31" s="1"/>
  <c r="C87" i="48"/>
  <c r="I87" i="48" s="1"/>
  <c r="A118" i="31" s="1"/>
  <c r="I87" i="47"/>
  <c r="M87" i="47" s="1"/>
  <c r="M67" i="48"/>
  <c r="N37" i="48"/>
  <c r="B68" i="31"/>
  <c r="D68" i="31" s="1"/>
  <c r="C104" i="48"/>
  <c r="I104" i="48" s="1"/>
  <c r="A135" i="31" s="1"/>
  <c r="I104" i="47"/>
  <c r="M104" i="47" s="1"/>
  <c r="C95" i="48"/>
  <c r="I95" i="48" s="1"/>
  <c r="A126" i="31" s="1"/>
  <c r="I95" i="47"/>
  <c r="M95" i="47" s="1"/>
  <c r="C109" i="48"/>
  <c r="I109" i="48" s="1"/>
  <c r="A140" i="31" s="1"/>
  <c r="I109" i="47"/>
  <c r="M109" i="47" s="1"/>
  <c r="N117" i="48"/>
  <c r="B148" i="31"/>
  <c r="D148" i="31" s="1"/>
  <c r="C65" i="48"/>
  <c r="I65" i="48" s="1"/>
  <c r="A96" i="31" s="1"/>
  <c r="I65" i="47"/>
  <c r="M65" i="47" s="1"/>
  <c r="N96" i="48"/>
  <c r="B127" i="31"/>
  <c r="D127" i="31" s="1"/>
  <c r="N84" i="48"/>
  <c r="B115" i="31"/>
  <c r="D115" i="31" s="1"/>
  <c r="D81" i="48"/>
  <c r="J81" i="48" s="1"/>
  <c r="J81" i="47"/>
  <c r="N81" i="47" s="1"/>
  <c r="M35" i="48"/>
  <c r="N77" i="48"/>
  <c r="B108" i="31"/>
  <c r="D108" i="31" s="1"/>
  <c r="N40" i="48"/>
  <c r="B71" i="31"/>
  <c r="D71" i="31" s="1"/>
  <c r="C96" i="48"/>
  <c r="I96" i="48" s="1"/>
  <c r="A127" i="31" s="1"/>
  <c r="I96" i="47"/>
  <c r="M96" i="47" s="1"/>
  <c r="D66" i="48"/>
  <c r="J66" i="48" s="1"/>
  <c r="J66" i="47"/>
  <c r="N66" i="47" s="1"/>
  <c r="N116" i="48"/>
  <c r="B147" i="31"/>
  <c r="D147" i="31" s="1"/>
  <c r="N107" i="48"/>
  <c r="B138" i="31"/>
  <c r="D138" i="31" s="1"/>
  <c r="M75" i="48"/>
  <c r="M106" i="48"/>
  <c r="N15" i="48"/>
  <c r="B46" i="31"/>
  <c r="D46" i="31" s="1"/>
  <c r="N41" i="48"/>
  <c r="B72" i="31"/>
  <c r="D72" i="31" s="1"/>
  <c r="C45" i="48"/>
  <c r="I45" i="48" s="1"/>
  <c r="A76" i="31" s="1"/>
  <c r="I45" i="47"/>
  <c r="M45" i="47" s="1"/>
  <c r="N72" i="48"/>
  <c r="B103" i="31"/>
  <c r="D103" i="31" s="1"/>
  <c r="D26" i="48"/>
  <c r="J26" i="48" s="1"/>
  <c r="J26" i="47"/>
  <c r="N26" i="47" s="1"/>
  <c r="D14" i="48"/>
  <c r="J14" i="48" s="1"/>
  <c r="J14" i="47"/>
  <c r="N14" i="47" s="1"/>
  <c r="C77" i="48"/>
  <c r="I77" i="48" s="1"/>
  <c r="A108" i="31" s="1"/>
  <c r="I77" i="47"/>
  <c r="M77" i="47" s="1"/>
  <c r="C81" i="48"/>
  <c r="I81" i="48" s="1"/>
  <c r="A112" i="31" s="1"/>
  <c r="I81" i="47"/>
  <c r="M81" i="47" s="1"/>
  <c r="C57" i="48"/>
  <c r="I57" i="48" s="1"/>
  <c r="A88" i="31" s="1"/>
  <c r="I57" i="47"/>
  <c r="M57" i="47" s="1"/>
  <c r="C85" i="48"/>
  <c r="I85" i="48" s="1"/>
  <c r="A116" i="31" s="1"/>
  <c r="I85" i="47"/>
  <c r="M85" i="47" s="1"/>
  <c r="D112" i="48"/>
  <c r="J112" i="48" s="1"/>
  <c r="J112" i="47"/>
  <c r="N112" i="47" s="1"/>
  <c r="D83" i="48"/>
  <c r="J83" i="48" s="1"/>
  <c r="J83" i="47"/>
  <c r="N83" i="47" s="1"/>
  <c r="D38" i="48"/>
  <c r="J38" i="48" s="1"/>
  <c r="J38" i="47"/>
  <c r="N38" i="47" s="1"/>
  <c r="M39" i="48"/>
  <c r="C112" i="48"/>
  <c r="I112" i="48" s="1"/>
  <c r="A143" i="31" s="1"/>
  <c r="I112" i="47"/>
  <c r="M112" i="47" s="1"/>
  <c r="M13" i="48"/>
  <c r="I116" i="47"/>
  <c r="M116" i="47" s="1"/>
  <c r="C116" i="48"/>
  <c r="I116" i="48" s="1"/>
  <c r="A147" i="31" s="1"/>
  <c r="N20" i="48"/>
  <c r="B51" i="31"/>
  <c r="D51" i="31" s="1"/>
  <c r="C94" i="48"/>
  <c r="I94" i="48" s="1"/>
  <c r="A125" i="31" s="1"/>
  <c r="I94" i="47"/>
  <c r="M94" i="47" s="1"/>
  <c r="C90" i="48"/>
  <c r="I90" i="48" s="1"/>
  <c r="A121" i="31" s="1"/>
  <c r="I90" i="47"/>
  <c r="M90" i="47" s="1"/>
  <c r="C86" i="48"/>
  <c r="I86" i="48" s="1"/>
  <c r="A117" i="31" s="1"/>
  <c r="I86" i="47"/>
  <c r="M86" i="47" s="1"/>
  <c r="D30" i="48"/>
  <c r="J30" i="48" s="1"/>
  <c r="J30" i="47"/>
  <c r="N30" i="47" s="1"/>
  <c r="C101" i="48"/>
  <c r="I101" i="48" s="1"/>
  <c r="A132" i="31" s="1"/>
  <c r="I101" i="47"/>
  <c r="M101" i="47" s="1"/>
  <c r="I41" i="47"/>
  <c r="M41" i="47" s="1"/>
  <c r="C41" i="48"/>
  <c r="I41" i="48" s="1"/>
  <c r="A72" i="31" s="1"/>
  <c r="N61" i="48"/>
  <c r="B92" i="31"/>
  <c r="D92" i="31" s="1"/>
  <c r="N88" i="48"/>
  <c r="B119" i="31"/>
  <c r="D119" i="31" s="1"/>
  <c r="N53" i="48"/>
  <c r="B84" i="31"/>
  <c r="D84" i="31" s="1"/>
  <c r="J62" i="47"/>
  <c r="N62" i="47" s="1"/>
  <c r="D62" i="48"/>
  <c r="J62" i="48" s="1"/>
  <c r="N36" i="48"/>
  <c r="B67" i="31"/>
  <c r="D67" i="31" s="1"/>
  <c r="D58" i="48"/>
  <c r="J58" i="48" s="1"/>
  <c r="J58" i="47"/>
  <c r="N58" i="47" s="1"/>
  <c r="C88" i="48"/>
  <c r="I88" i="48" s="1"/>
  <c r="A119" i="31" s="1"/>
  <c r="I88" i="47"/>
  <c r="M88" i="47" s="1"/>
  <c r="D11" i="48"/>
  <c r="J11" i="48" s="1"/>
  <c r="J11" i="47"/>
  <c r="N11" i="47" s="1"/>
  <c r="D9" i="48"/>
  <c r="J9" i="48" s="1"/>
  <c r="J9" i="47"/>
  <c r="N9" i="47" s="1"/>
  <c r="N103" i="48"/>
  <c r="B134" i="31"/>
  <c r="D134" i="31" s="1"/>
  <c r="C103" i="48"/>
  <c r="I103" i="48" s="1"/>
  <c r="A134" i="31" s="1"/>
  <c r="I103" i="47"/>
  <c r="M103" i="47" s="1"/>
  <c r="N56" i="48"/>
  <c r="B87" i="31"/>
  <c r="D87" i="31" s="1"/>
  <c r="D18" i="48"/>
  <c r="J18" i="48" s="1"/>
  <c r="J18" i="47"/>
  <c r="N18" i="47" s="1"/>
  <c r="C61" i="48"/>
  <c r="I61" i="48" s="1"/>
  <c r="A92" i="31" s="1"/>
  <c r="I61" i="47"/>
  <c r="M61" i="47" s="1"/>
  <c r="D114" i="48"/>
  <c r="J114" i="48" s="1"/>
  <c r="J114" i="47"/>
  <c r="N114" i="47" s="1"/>
  <c r="N80" i="48"/>
  <c r="B111" i="31"/>
  <c r="D111" i="31" s="1"/>
  <c r="C110" i="48"/>
  <c r="I110" i="48" s="1"/>
  <c r="A141" i="31" s="1"/>
  <c r="I110" i="47"/>
  <c r="M110" i="47" s="1"/>
  <c r="N52" i="48"/>
  <c r="B83" i="31"/>
  <c r="D83" i="31" s="1"/>
  <c r="C82" i="48"/>
  <c r="I82" i="48" s="1"/>
  <c r="A113" i="31" s="1"/>
  <c r="I82" i="47"/>
  <c r="M82" i="47" s="1"/>
  <c r="M114" i="48"/>
  <c r="M19" i="48"/>
  <c r="N86" i="48"/>
  <c r="B117" i="31"/>
  <c r="D117" i="31" s="1"/>
  <c r="N85" i="48"/>
  <c r="B116" i="31"/>
  <c r="D116" i="31" s="1"/>
  <c r="N64" i="48"/>
  <c r="B95" i="31"/>
  <c r="D95" i="31" s="1"/>
  <c r="C53" i="48"/>
  <c r="I53" i="48" s="1"/>
  <c r="A84" i="31" s="1"/>
  <c r="I53" i="47"/>
  <c r="M53" i="47" s="1"/>
  <c r="M91" i="48"/>
  <c r="M11" i="48"/>
  <c r="C37" i="48"/>
  <c r="I37" i="48" s="1"/>
  <c r="A68" i="31" s="1"/>
  <c r="I37" i="47"/>
  <c r="M37" i="47" s="1"/>
  <c r="D10" i="48"/>
  <c r="J10" i="48" s="1"/>
  <c r="J10" i="47"/>
  <c r="N10" i="47" s="1"/>
  <c r="M55" i="48"/>
  <c r="N21" i="48"/>
  <c r="B52" i="31"/>
  <c r="D52" i="31" s="1"/>
  <c r="N111" i="48"/>
  <c r="B142" i="31"/>
  <c r="D142" i="31" s="1"/>
  <c r="D74" i="48"/>
  <c r="J74" i="48" s="1"/>
  <c r="J74" i="47"/>
  <c r="N74" i="47" s="1"/>
  <c r="C111" i="48"/>
  <c r="I111" i="48" s="1"/>
  <c r="A142" i="31" s="1"/>
  <c r="I111" i="47"/>
  <c r="M111" i="47" s="1"/>
  <c r="N108" i="48"/>
  <c r="B139" i="31"/>
  <c r="D139" i="31" s="1"/>
  <c r="C17" i="48"/>
  <c r="I17" i="48" s="1"/>
  <c r="A48" i="31" s="1"/>
  <c r="I17" i="47"/>
  <c r="M17" i="47" s="1"/>
  <c r="N93" i="48"/>
  <c r="B124" i="31"/>
  <c r="D124" i="31" s="1"/>
  <c r="C49" i="48"/>
  <c r="I49" i="48" s="1"/>
  <c r="A80" i="31" s="1"/>
  <c r="I49" i="47"/>
  <c r="M49" i="47" s="1"/>
  <c r="N45" i="48"/>
  <c r="B76" i="31"/>
  <c r="D76" i="31" s="1"/>
  <c r="C97" i="48"/>
  <c r="I97" i="48" s="1"/>
  <c r="A128" i="31" s="1"/>
  <c r="I97" i="47"/>
  <c r="M97" i="47" s="1"/>
  <c r="C16" i="48"/>
  <c r="I16" i="48" s="1"/>
  <c r="A47" i="31" s="1"/>
  <c r="I16" i="47"/>
  <c r="M16" i="47" s="1"/>
  <c r="N109" i="48"/>
  <c r="B140" i="31"/>
  <c r="D140" i="31" s="1"/>
  <c r="C33" i="48"/>
  <c r="I33" i="48" s="1"/>
  <c r="A64" i="31" s="1"/>
  <c r="I33" i="47"/>
  <c r="M33" i="47" s="1"/>
  <c r="C115" i="48"/>
  <c r="I115" i="48" s="1"/>
  <c r="A146" i="31" s="1"/>
  <c r="I115" i="47"/>
  <c r="M115" i="47" s="1"/>
  <c r="C107" i="48"/>
  <c r="I107" i="48" s="1"/>
  <c r="A138" i="31" s="1"/>
  <c r="I107" i="47"/>
  <c r="M107" i="47" s="1"/>
  <c r="D99" i="48"/>
  <c r="J99" i="48" s="1"/>
  <c r="J99" i="47"/>
  <c r="N99" i="47" s="1"/>
  <c r="M23" i="48"/>
  <c r="M83" i="48"/>
  <c r="M59" i="48"/>
  <c r="N28" i="48"/>
  <c r="B59" i="31"/>
  <c r="D59" i="31" s="1"/>
  <c r="M27" i="48"/>
  <c r="D50" i="48"/>
  <c r="J50" i="48" s="1"/>
  <c r="J50" i="47"/>
  <c r="N50" i="47" s="1"/>
  <c r="D89" i="48"/>
  <c r="J89" i="48" s="1"/>
  <c r="J89" i="47"/>
  <c r="N89" i="47" s="1"/>
  <c r="C92" i="48"/>
  <c r="I92" i="48" s="1"/>
  <c r="A123" i="31" s="1"/>
  <c r="I92" i="47"/>
  <c r="M92" i="47" s="1"/>
  <c r="N73" i="48"/>
  <c r="B104" i="31"/>
  <c r="D104" i="31" s="1"/>
  <c r="N68" i="48"/>
  <c r="B99" i="31"/>
  <c r="D99" i="31" s="1"/>
  <c r="N50" i="48" l="1"/>
  <c r="B81" i="31"/>
  <c r="D81" i="31" s="1"/>
  <c r="M115" i="48"/>
  <c r="M97" i="48"/>
  <c r="M17" i="48"/>
  <c r="M37" i="48"/>
  <c r="N62" i="48"/>
  <c r="B93" i="31"/>
  <c r="D93" i="31" s="1"/>
  <c r="M8" i="48"/>
  <c r="M110" i="48"/>
  <c r="M61" i="48"/>
  <c r="N11" i="48"/>
  <c r="B42" i="31"/>
  <c r="D42" i="31" s="1"/>
  <c r="M86" i="48"/>
  <c r="M94" i="48"/>
  <c r="N83" i="48"/>
  <c r="B114" i="31"/>
  <c r="D114" i="31" s="1"/>
  <c r="M85" i="48"/>
  <c r="M81" i="48"/>
  <c r="N14" i="48"/>
  <c r="B45" i="31"/>
  <c r="D45" i="31" s="1"/>
  <c r="M96" i="48"/>
  <c r="N81" i="48"/>
  <c r="B112" i="31"/>
  <c r="D112" i="31" s="1"/>
  <c r="M95" i="48"/>
  <c r="M87" i="48"/>
  <c r="M113" i="48"/>
  <c r="N42" i="48"/>
  <c r="B73" i="31"/>
  <c r="D73" i="31" s="1"/>
  <c r="M21" i="48"/>
  <c r="M117" i="48"/>
  <c r="N22" i="48"/>
  <c r="B53" i="31"/>
  <c r="D53" i="31" s="1"/>
  <c r="M102" i="48"/>
  <c r="M100" i="48"/>
  <c r="N34" i="48"/>
  <c r="B65" i="31"/>
  <c r="D65" i="31" s="1"/>
  <c r="M105" i="48"/>
  <c r="M108" i="48"/>
  <c r="N54" i="48"/>
  <c r="B85" i="31"/>
  <c r="D85" i="31" s="1"/>
  <c r="N13" i="48"/>
  <c r="B44" i="31"/>
  <c r="D44" i="31" s="1"/>
  <c r="M93" i="48"/>
  <c r="N91" i="48"/>
  <c r="B122" i="31"/>
  <c r="D122" i="31" s="1"/>
  <c r="N89" i="48"/>
  <c r="B120" i="31"/>
  <c r="D120" i="31" s="1"/>
  <c r="M107" i="48"/>
  <c r="M33" i="48"/>
  <c r="M16" i="48"/>
  <c r="N74" i="48"/>
  <c r="B105" i="31"/>
  <c r="D105" i="31" s="1"/>
  <c r="N10" i="48"/>
  <c r="B41" i="31"/>
  <c r="D41" i="31" s="1"/>
  <c r="M53" i="48"/>
  <c r="M116" i="48"/>
  <c r="M92" i="48"/>
  <c r="N99" i="48"/>
  <c r="B130" i="31"/>
  <c r="D130" i="31" s="1"/>
  <c r="M49" i="48"/>
  <c r="M111" i="48"/>
  <c r="M41" i="48"/>
  <c r="M82" i="48"/>
  <c r="N114" i="48"/>
  <c r="B145" i="31"/>
  <c r="D145" i="31" s="1"/>
  <c r="N58" i="48"/>
  <c r="B89" i="31"/>
  <c r="D89" i="31" s="1"/>
  <c r="M101" i="48"/>
  <c r="N18" i="48"/>
  <c r="B49" i="31"/>
  <c r="D49" i="31" s="1"/>
  <c r="M103" i="48"/>
  <c r="N9" i="48"/>
  <c r="B40" i="31"/>
  <c r="D40" i="31" s="1"/>
  <c r="M88" i="48"/>
  <c r="N30" i="48"/>
  <c r="B61" i="31"/>
  <c r="D61" i="31" s="1"/>
  <c r="M90" i="48"/>
  <c r="M112" i="48"/>
  <c r="N38" i="48"/>
  <c r="B69" i="31"/>
  <c r="D69" i="31" s="1"/>
  <c r="N112" i="48"/>
  <c r="B143" i="31"/>
  <c r="D143" i="31" s="1"/>
  <c r="M57" i="48"/>
  <c r="M77" i="48"/>
  <c r="N26" i="48"/>
  <c r="B57" i="31"/>
  <c r="D57" i="31" s="1"/>
  <c r="M45" i="48"/>
  <c r="N66" i="48"/>
  <c r="B97" i="31"/>
  <c r="D97" i="31" s="1"/>
  <c r="M65" i="48"/>
  <c r="M109" i="48"/>
  <c r="M104" i="48"/>
  <c r="N78" i="48"/>
  <c r="B109" i="31"/>
  <c r="D109" i="31" s="1"/>
  <c r="M73" i="48"/>
  <c r="M89" i="48"/>
  <c r="N106" i="48"/>
  <c r="B137" i="31"/>
  <c r="D137" i="31" s="1"/>
  <c r="M84" i="48"/>
  <c r="M98" i="48"/>
  <c r="N70" i="48"/>
  <c r="B101" i="31"/>
  <c r="D101" i="31" s="1"/>
  <c r="N12" i="48"/>
  <c r="B43" i="31"/>
  <c r="D43" i="31" s="1"/>
  <c r="M29" i="48"/>
  <c r="M25" i="48"/>
  <c r="N46" i="48"/>
  <c r="B77" i="31"/>
  <c r="D77" i="31" s="1"/>
  <c r="N104" i="48"/>
  <c r="B135" i="31"/>
  <c r="D135" i="31" s="1"/>
  <c r="C69" i="34" l="1"/>
  <c r="I69" i="33"/>
  <c r="M69" i="33" s="1"/>
  <c r="E69" i="34"/>
  <c r="C51" i="34"/>
  <c r="I51" i="33"/>
  <c r="M51" i="33" s="1"/>
  <c r="I69" i="34" l="1"/>
  <c r="M69" i="34" s="1"/>
  <c r="C69" i="35"/>
  <c r="E69" i="35"/>
  <c r="K69" i="34"/>
  <c r="J59" i="33"/>
  <c r="N59" i="33" s="1"/>
  <c r="D59" i="34"/>
  <c r="D60" i="34"/>
  <c r="J60" i="33"/>
  <c r="N60" i="33" s="1"/>
  <c r="I51" i="34"/>
  <c r="M51" i="34" s="1"/>
  <c r="C51" i="35"/>
  <c r="I69" i="35" l="1"/>
  <c r="M69" i="35" s="1"/>
  <c r="C69" i="36"/>
  <c r="K69" i="35"/>
  <c r="E69" i="36"/>
  <c r="D69" i="34"/>
  <c r="J69" i="33"/>
  <c r="N69" i="33" s="1"/>
  <c r="D59" i="35"/>
  <c r="J59" i="34"/>
  <c r="N59" i="34" s="1"/>
  <c r="D60" i="35"/>
  <c r="J60" i="34"/>
  <c r="N60" i="34" s="1"/>
  <c r="C51" i="36"/>
  <c r="I51" i="35"/>
  <c r="M51" i="35" s="1"/>
  <c r="I69" i="36" l="1"/>
  <c r="M69" i="36" s="1"/>
  <c r="C69" i="37"/>
  <c r="J69" i="34"/>
  <c r="N69" i="34" s="1"/>
  <c r="D69" i="35"/>
  <c r="K69" i="36"/>
  <c r="E69" i="37"/>
  <c r="D59" i="36"/>
  <c r="J59" i="35"/>
  <c r="N59" i="35" s="1"/>
  <c r="J60" i="35"/>
  <c r="N60" i="35" s="1"/>
  <c r="D60" i="36"/>
  <c r="I51" i="36"/>
  <c r="M51" i="36" s="1"/>
  <c r="C51" i="37"/>
  <c r="I69" i="37" l="1"/>
  <c r="M69" i="37" s="1"/>
  <c r="C69" i="38"/>
  <c r="E69" i="38"/>
  <c r="K69" i="37"/>
  <c r="D69" i="36"/>
  <c r="J69" i="35"/>
  <c r="N69" i="35" s="1"/>
  <c r="D59" i="37"/>
  <c r="J59" i="36"/>
  <c r="N59" i="36" s="1"/>
  <c r="D60" i="37"/>
  <c r="J60" i="36"/>
  <c r="N60" i="36" s="1"/>
  <c r="I51" i="37"/>
  <c r="M51" i="37" s="1"/>
  <c r="C51" i="38"/>
  <c r="C69" i="39" l="1"/>
  <c r="I69" i="38"/>
  <c r="M69" i="38" s="1"/>
  <c r="J69" i="36"/>
  <c r="N69" i="36" s="1"/>
  <c r="D69" i="37"/>
  <c r="K69" i="38"/>
  <c r="E69" i="39"/>
  <c r="D59" i="38"/>
  <c r="J59" i="37"/>
  <c r="N59" i="37" s="1"/>
  <c r="D60" i="38"/>
  <c r="J60" i="37"/>
  <c r="N60" i="37" s="1"/>
  <c r="I51" i="38"/>
  <c r="M51" i="38" s="1"/>
  <c r="C51" i="39"/>
  <c r="I69" i="39" l="1"/>
  <c r="M69" i="39" s="1"/>
  <c r="C69" i="40"/>
  <c r="K69" i="39"/>
  <c r="E69" i="40"/>
  <c r="J69" i="37"/>
  <c r="N69" i="37" s="1"/>
  <c r="D69" i="38"/>
  <c r="J59" i="38"/>
  <c r="N59" i="38" s="1"/>
  <c r="D59" i="39"/>
  <c r="D60" i="39"/>
  <c r="J60" i="38"/>
  <c r="N60" i="38" s="1"/>
  <c r="I51" i="39"/>
  <c r="M51" i="39" s="1"/>
  <c r="C51" i="40"/>
  <c r="C69" i="41" l="1"/>
  <c r="I69" i="40"/>
  <c r="M69" i="40" s="1"/>
  <c r="E69" i="41"/>
  <c r="K69" i="40"/>
  <c r="J69" i="38"/>
  <c r="N69" i="38" s="1"/>
  <c r="D69" i="39"/>
  <c r="J59" i="39"/>
  <c r="N59" i="39" s="1"/>
  <c r="D59" i="40"/>
  <c r="J60" i="39"/>
  <c r="N60" i="39" s="1"/>
  <c r="D60" i="40"/>
  <c r="C51" i="41"/>
  <c r="I51" i="40"/>
  <c r="M51" i="40" s="1"/>
  <c r="C69" i="42" l="1"/>
  <c r="I69" i="41"/>
  <c r="M69" i="41" s="1"/>
  <c r="J69" i="39"/>
  <c r="N69" i="39" s="1"/>
  <c r="D69" i="40"/>
  <c r="E69" i="42"/>
  <c r="K69" i="41"/>
  <c r="J59" i="40"/>
  <c r="N59" i="40" s="1"/>
  <c r="D59" i="41"/>
  <c r="D60" i="41"/>
  <c r="J60" i="40"/>
  <c r="N60" i="40" s="1"/>
  <c r="C51" i="42"/>
  <c r="I51" i="41"/>
  <c r="M51" i="41" s="1"/>
  <c r="C69" i="43" l="1"/>
  <c r="I69" i="42"/>
  <c r="M69" i="42" s="1"/>
  <c r="E69" i="43"/>
  <c r="K69" i="42"/>
  <c r="J69" i="40"/>
  <c r="N69" i="40" s="1"/>
  <c r="D69" i="41"/>
  <c r="D59" i="42"/>
  <c r="J59" i="41"/>
  <c r="N59" i="41" s="1"/>
  <c r="D60" i="42"/>
  <c r="J60" i="41"/>
  <c r="N60" i="41" s="1"/>
  <c r="C51" i="43"/>
  <c r="I51" i="42"/>
  <c r="M51" i="42" s="1"/>
  <c r="I69" i="43" l="1"/>
  <c r="M69" i="43" s="1"/>
  <c r="C69" i="44"/>
  <c r="J69" i="41"/>
  <c r="N69" i="41" s="1"/>
  <c r="D69" i="42"/>
  <c r="E69" i="44"/>
  <c r="K69" i="43"/>
  <c r="J59" i="42"/>
  <c r="N59" i="42" s="1"/>
  <c r="D59" i="43"/>
  <c r="D60" i="43"/>
  <c r="J60" i="42"/>
  <c r="N60" i="42" s="1"/>
  <c r="I51" i="43"/>
  <c r="M51" i="43" s="1"/>
  <c r="C51" i="44"/>
  <c r="I69" i="44" l="1"/>
  <c r="M69" i="44" s="1"/>
  <c r="C69" i="45"/>
  <c r="K69" i="44"/>
  <c r="E69" i="45"/>
  <c r="D69" i="43"/>
  <c r="J69" i="42"/>
  <c r="N69" i="42" s="1"/>
  <c r="D59" i="44"/>
  <c r="J59" i="43"/>
  <c r="N59" i="43" s="1"/>
  <c r="J60" i="43"/>
  <c r="N60" i="43" s="1"/>
  <c r="D60" i="44"/>
  <c r="C51" i="45"/>
  <c r="I51" i="44"/>
  <c r="M51" i="44" s="1"/>
  <c r="I69" i="45" l="1"/>
  <c r="M69" i="45" s="1"/>
  <c r="C69" i="46"/>
  <c r="D69" i="44"/>
  <c r="J69" i="43"/>
  <c r="N69" i="43" s="1"/>
  <c r="K69" i="45"/>
  <c r="E69" i="46"/>
  <c r="J59" i="44"/>
  <c r="N59" i="44" s="1"/>
  <c r="D59" i="45"/>
  <c r="J60" i="44"/>
  <c r="N60" i="44" s="1"/>
  <c r="D60" i="45"/>
  <c r="C51" i="46"/>
  <c r="I51" i="45"/>
  <c r="M51" i="45" s="1"/>
  <c r="I69" i="46" l="1"/>
  <c r="M69" i="46" s="1"/>
  <c r="C69" i="47"/>
  <c r="E69" i="47"/>
  <c r="K69" i="46"/>
  <c r="J69" i="44"/>
  <c r="N69" i="44" s="1"/>
  <c r="D69" i="45"/>
  <c r="D59" i="46"/>
  <c r="J59" i="45"/>
  <c r="N59" i="45" s="1"/>
  <c r="D60" i="46"/>
  <c r="J60" i="45"/>
  <c r="N60" i="45" s="1"/>
  <c r="I51" i="46"/>
  <c r="M51" i="46" s="1"/>
  <c r="C51" i="47"/>
  <c r="C69" i="48" l="1"/>
  <c r="I69" i="48" s="1"/>
  <c r="I69" i="47"/>
  <c r="M69" i="47" s="1"/>
  <c r="D69" i="46"/>
  <c r="J69" i="45"/>
  <c r="N69" i="45" s="1"/>
  <c r="E69" i="48"/>
  <c r="K69" i="48" s="1"/>
  <c r="K69" i="47"/>
  <c r="D59" i="47"/>
  <c r="J59" i="46"/>
  <c r="N59" i="46" s="1"/>
  <c r="D60" i="47"/>
  <c r="J60" i="46"/>
  <c r="N60" i="46" s="1"/>
  <c r="I51" i="47"/>
  <c r="M51" i="47" s="1"/>
  <c r="C51" i="48"/>
  <c r="I51" i="48" s="1"/>
  <c r="A100" i="31" l="1"/>
  <c r="M69" i="48"/>
  <c r="D69" i="47"/>
  <c r="J69" i="46"/>
  <c r="N69" i="46" s="1"/>
  <c r="J59" i="47"/>
  <c r="N59" i="47" s="1"/>
  <c r="D59" i="48"/>
  <c r="J59" i="48" s="1"/>
  <c r="D60" i="48"/>
  <c r="J60" i="48" s="1"/>
  <c r="J60" i="47"/>
  <c r="N60" i="47" s="1"/>
  <c r="A82" i="31"/>
  <c r="M51" i="48"/>
  <c r="J69" i="47" l="1"/>
  <c r="N69" i="47" s="1"/>
  <c r="D69" i="48"/>
  <c r="J69" i="48" s="1"/>
  <c r="N59" i="48"/>
  <c r="B90" i="31"/>
  <c r="D90" i="31" s="1"/>
  <c r="B91" i="31"/>
  <c r="D91" i="31" s="1"/>
  <c r="N60" i="48"/>
  <c r="N69" i="48" l="1"/>
  <c r="B100" i="31"/>
  <c r="D100" i="31" s="1"/>
  <c r="J97" i="33" l="1"/>
  <c r="N97" i="33" s="1"/>
  <c r="D97" i="34"/>
  <c r="J94" i="33"/>
  <c r="N94" i="33" s="1"/>
  <c r="D94" i="34"/>
  <c r="P8" i="33" l="1" a="1"/>
  <c r="P8" i="33" s="1"/>
  <c r="P15" i="33" s="1"/>
  <c r="D97" i="35"/>
  <c r="J97" i="34"/>
  <c r="N97" i="34" s="1"/>
  <c r="J94" i="34"/>
  <c r="N94" i="34" s="1"/>
  <c r="D94" i="35"/>
  <c r="P12" i="33" l="1"/>
  <c r="P10" i="33"/>
  <c r="P11" i="33"/>
  <c r="Q9" i="33"/>
  <c r="Q10" i="33"/>
  <c r="Q11" i="33"/>
  <c r="P9" i="33"/>
  <c r="Q12" i="33"/>
  <c r="Q8" i="33"/>
  <c r="P16" i="33" s="1"/>
  <c r="D97" i="36"/>
  <c r="J97" i="35"/>
  <c r="N97" i="35" s="1"/>
  <c r="J94" i="35"/>
  <c r="N94" i="35" s="1"/>
  <c r="D94" i="36"/>
  <c r="D97" i="37" l="1"/>
  <c r="J97" i="36"/>
  <c r="N97" i="36" s="1"/>
  <c r="D94" i="37"/>
  <c r="J94" i="36"/>
  <c r="N94" i="36" s="1"/>
  <c r="D97" i="38" l="1"/>
  <c r="J97" i="37"/>
  <c r="N97" i="37" s="1"/>
  <c r="D94" i="38"/>
  <c r="J94" i="37"/>
  <c r="N94" i="37" s="1"/>
  <c r="J97" i="38" l="1"/>
  <c r="N97" i="38" s="1"/>
  <c r="D97" i="39"/>
  <c r="D94" i="39"/>
  <c r="J94" i="38"/>
  <c r="N94" i="38" s="1"/>
  <c r="J97" i="39" l="1"/>
  <c r="N97" i="39" s="1"/>
  <c r="D97" i="40"/>
  <c r="D94" i="40"/>
  <c r="J94" i="39"/>
  <c r="N94" i="39" s="1"/>
  <c r="J97" i="40" l="1"/>
  <c r="N97" i="40" s="1"/>
  <c r="D97" i="41"/>
  <c r="D94" i="41"/>
  <c r="J94" i="40"/>
  <c r="N94" i="40" s="1"/>
  <c r="J97" i="41" l="1"/>
  <c r="N97" i="41" s="1"/>
  <c r="D97" i="42"/>
  <c r="J94" i="41"/>
  <c r="N94" i="41" s="1"/>
  <c r="D94" i="42"/>
  <c r="D97" i="43" l="1"/>
  <c r="J97" i="42"/>
  <c r="N97" i="42" s="1"/>
  <c r="J94" i="42"/>
  <c r="N94" i="42" s="1"/>
  <c r="D94" i="43"/>
  <c r="J97" i="43" l="1"/>
  <c r="N97" i="43" s="1"/>
  <c r="D97" i="44"/>
  <c r="D94" i="44"/>
  <c r="J94" i="43"/>
  <c r="N94" i="43" s="1"/>
  <c r="J97" i="44" l="1"/>
  <c r="N97" i="44" s="1"/>
  <c r="D97" i="45"/>
  <c r="J94" i="44"/>
  <c r="N94" i="44" s="1"/>
  <c r="D94" i="45"/>
  <c r="J97" i="45" l="1"/>
  <c r="N97" i="45" s="1"/>
  <c r="D97" i="46"/>
  <c r="D94" i="46"/>
  <c r="J94" i="45"/>
  <c r="N94" i="45" s="1"/>
  <c r="D97" i="47" l="1"/>
  <c r="J97" i="46"/>
  <c r="N97" i="46" s="1"/>
  <c r="J94" i="46"/>
  <c r="N94" i="46" s="1"/>
  <c r="D94" i="47"/>
  <c r="J97" i="47" l="1"/>
  <c r="N97" i="47" s="1"/>
  <c r="D97" i="48"/>
  <c r="J97" i="48" s="1"/>
  <c r="D94" i="48"/>
  <c r="J94" i="48" s="1"/>
  <c r="J94" i="47"/>
  <c r="N94" i="47" s="1"/>
  <c r="N97" i="48" l="1"/>
  <c r="B128" i="31"/>
  <c r="D128" i="31" s="1"/>
  <c r="B125" i="31"/>
  <c r="D125" i="31" s="1"/>
  <c r="N94" i="48"/>
  <c r="F128" i="35" l="1"/>
  <c r="F128" i="36" s="1"/>
  <c r="F128" i="37" s="1"/>
  <c r="F128" i="38" s="1"/>
  <c r="F128" i="39" s="1"/>
  <c r="F128" i="40" s="1"/>
  <c r="F128" i="41" s="1"/>
  <c r="F128" i="42" s="1"/>
  <c r="F128" i="43" s="1"/>
  <c r="F128" i="44" s="1"/>
  <c r="F128" i="45" s="1"/>
  <c r="F128" i="46" s="1"/>
  <c r="F128" i="47" s="1"/>
  <c r="F128" i="48" s="1"/>
  <c r="I128" i="34" l="1"/>
  <c r="M128" i="34" s="1"/>
  <c r="C128" i="35"/>
  <c r="D128" i="34"/>
  <c r="G128" i="35"/>
  <c r="G128" i="36" s="1"/>
  <c r="G128" i="37" s="1"/>
  <c r="G128" i="38" s="1"/>
  <c r="G128" i="39" s="1"/>
  <c r="G128" i="40" s="1"/>
  <c r="G128" i="41" s="1"/>
  <c r="G128" i="42" s="1"/>
  <c r="G128" i="43" s="1"/>
  <c r="G128" i="44" s="1"/>
  <c r="G128" i="45" s="1"/>
  <c r="G128" i="46" s="1"/>
  <c r="G128" i="47" s="1"/>
  <c r="G128" i="48" s="1"/>
  <c r="I128" i="35" l="1"/>
  <c r="M128" i="35" s="1"/>
  <c r="C128" i="36"/>
  <c r="K128" i="34"/>
  <c r="H128" i="35"/>
  <c r="J128" i="34"/>
  <c r="N128" i="34" s="1"/>
  <c r="H128" i="36" l="1"/>
  <c r="K128" i="35"/>
  <c r="I128" i="36"/>
  <c r="M128" i="36" s="1"/>
  <c r="C128" i="37"/>
  <c r="H128" i="37" l="1"/>
  <c r="K128" i="36"/>
  <c r="C128" i="38"/>
  <c r="I128" i="37"/>
  <c r="M128" i="37" s="1"/>
  <c r="I128" i="38" l="1"/>
  <c r="M128" i="38" s="1"/>
  <c r="C128" i="39"/>
  <c r="K128" i="37"/>
  <c r="H128" i="38"/>
  <c r="F193" i="35"/>
  <c r="F193" i="36" s="1"/>
  <c r="F193" i="37" s="1"/>
  <c r="F193" i="38" s="1"/>
  <c r="F193" i="39" s="1"/>
  <c r="F193" i="40" s="1"/>
  <c r="F193" i="41" s="1"/>
  <c r="F193" i="42" s="1"/>
  <c r="F193" i="43" s="1"/>
  <c r="F193" i="44" s="1"/>
  <c r="F193" i="45" s="1"/>
  <c r="F193" i="46" s="1"/>
  <c r="F193" i="47" s="1"/>
  <c r="F193" i="48" s="1"/>
  <c r="C128" i="40" l="1"/>
  <c r="I128" i="39"/>
  <c r="M128" i="39" s="1"/>
  <c r="I193" i="34"/>
  <c r="M193" i="34" s="1"/>
  <c r="C193" i="35"/>
  <c r="D193" i="34"/>
  <c r="K128" i="38"/>
  <c r="H128" i="39"/>
  <c r="I128" i="40" l="1"/>
  <c r="M128" i="40" s="1"/>
  <c r="C128" i="41"/>
  <c r="G193" i="35"/>
  <c r="G193" i="36" s="1"/>
  <c r="G193" i="37" s="1"/>
  <c r="G193" i="38" s="1"/>
  <c r="G193" i="39" s="1"/>
  <c r="G193" i="40" s="1"/>
  <c r="G193" i="41" s="1"/>
  <c r="G193" i="42" s="1"/>
  <c r="G193" i="43" s="1"/>
  <c r="G193" i="44" s="1"/>
  <c r="G193" i="45" s="1"/>
  <c r="G193" i="46" s="1"/>
  <c r="G193" i="47" s="1"/>
  <c r="G193" i="48" s="1"/>
  <c r="I193" i="35"/>
  <c r="M193" i="35" s="1"/>
  <c r="C193" i="36"/>
  <c r="H193" i="35"/>
  <c r="K193" i="34"/>
  <c r="K128" i="39"/>
  <c r="H128" i="40"/>
  <c r="H193" i="36" l="1"/>
  <c r="K193" i="35"/>
  <c r="I128" i="41"/>
  <c r="M128" i="41" s="1"/>
  <c r="C128" i="42"/>
  <c r="H128" i="41"/>
  <c r="K128" i="40"/>
  <c r="I193" i="36"/>
  <c r="M193" i="36" s="1"/>
  <c r="C193" i="37"/>
  <c r="J193" i="34"/>
  <c r="N193" i="34" s="1"/>
  <c r="C193" i="38" l="1"/>
  <c r="I193" i="37"/>
  <c r="M193" i="37" s="1"/>
  <c r="I128" i="42"/>
  <c r="M128" i="42" s="1"/>
  <c r="C128" i="43"/>
  <c r="H128" i="42"/>
  <c r="K128" i="41"/>
  <c r="H193" i="37"/>
  <c r="K193" i="36"/>
  <c r="I128" i="43" l="1"/>
  <c r="M128" i="43" s="1"/>
  <c r="C128" i="44"/>
  <c r="H193" i="38"/>
  <c r="K193" i="37"/>
  <c r="C193" i="39"/>
  <c r="I193" i="38"/>
  <c r="M193" i="38" s="1"/>
  <c r="K128" i="42"/>
  <c r="H128" i="43"/>
  <c r="H128" i="44" l="1"/>
  <c r="K128" i="43"/>
  <c r="I128" i="44"/>
  <c r="M128" i="44" s="1"/>
  <c r="C128" i="45"/>
  <c r="I193" i="39"/>
  <c r="M193" i="39" s="1"/>
  <c r="C193" i="40"/>
  <c r="H193" i="39"/>
  <c r="K193" i="38"/>
  <c r="C128" i="46" l="1"/>
  <c r="I128" i="45"/>
  <c r="M128" i="45" s="1"/>
  <c r="I193" i="40"/>
  <c r="M193" i="40" s="1"/>
  <c r="C193" i="41"/>
  <c r="H193" i="40"/>
  <c r="K193" i="39"/>
  <c r="K128" i="44"/>
  <c r="H128" i="45"/>
  <c r="F259" i="35"/>
  <c r="F259" i="36" s="1"/>
  <c r="F259" i="37" s="1"/>
  <c r="F259" i="38" s="1"/>
  <c r="F259" i="39" s="1"/>
  <c r="F259" i="40" s="1"/>
  <c r="F259" i="41" s="1"/>
  <c r="F259" i="42" s="1"/>
  <c r="F259" i="43" s="1"/>
  <c r="F259" i="44" s="1"/>
  <c r="F259" i="45" s="1"/>
  <c r="F259" i="46" s="1"/>
  <c r="F259" i="47" s="1"/>
  <c r="F259" i="48" s="1"/>
  <c r="C143" i="35" l="1"/>
  <c r="D143" i="34"/>
  <c r="C122" i="35"/>
  <c r="D122" i="34"/>
  <c r="C131" i="35"/>
  <c r="D131" i="34"/>
  <c r="C146" i="35"/>
  <c r="D146" i="34"/>
  <c r="C156" i="35"/>
  <c r="D156" i="34"/>
  <c r="C169" i="35"/>
  <c r="D169" i="34"/>
  <c r="C185" i="35"/>
  <c r="D185" i="34"/>
  <c r="C191" i="35"/>
  <c r="D191" i="34"/>
  <c r="C205" i="35"/>
  <c r="D205" i="34"/>
  <c r="C211" i="35"/>
  <c r="D211" i="34"/>
  <c r="C222" i="35"/>
  <c r="D222" i="34"/>
  <c r="C233" i="35"/>
  <c r="D233" i="34"/>
  <c r="C247" i="35"/>
  <c r="C247" i="36" s="1"/>
  <c r="C247" i="37" s="1"/>
  <c r="C247" i="38" s="1"/>
  <c r="C247" i="39" s="1"/>
  <c r="C247" i="40" s="1"/>
  <c r="C247" i="41" s="1"/>
  <c r="C247" i="42" s="1"/>
  <c r="C247" i="43" s="1"/>
  <c r="C247" i="44" s="1"/>
  <c r="C247" i="45" s="1"/>
  <c r="C247" i="46" s="1"/>
  <c r="C247" i="47" s="1"/>
  <c r="C247" i="48" s="1"/>
  <c r="D247" i="34"/>
  <c r="C261" i="35"/>
  <c r="D261" i="34"/>
  <c r="C271" i="35"/>
  <c r="D271" i="34"/>
  <c r="C125" i="35"/>
  <c r="D125" i="34"/>
  <c r="C137" i="35"/>
  <c r="D137" i="34"/>
  <c r="C151" i="35"/>
  <c r="D151" i="34"/>
  <c r="C165" i="35"/>
  <c r="D165" i="34"/>
  <c r="C175" i="35"/>
  <c r="D175" i="34"/>
  <c r="C194" i="35"/>
  <c r="D194" i="34"/>
  <c r="C206" i="35"/>
  <c r="D206" i="34"/>
  <c r="C218" i="35"/>
  <c r="D218" i="34"/>
  <c r="C235" i="35"/>
  <c r="D235" i="34"/>
  <c r="C258" i="35"/>
  <c r="D258" i="34"/>
  <c r="C273" i="35"/>
  <c r="D273" i="34"/>
  <c r="C127" i="35"/>
  <c r="D127" i="34"/>
  <c r="C134" i="35"/>
  <c r="D134" i="34"/>
  <c r="C140" i="35"/>
  <c r="D140" i="34"/>
  <c r="C148" i="35"/>
  <c r="D148" i="34"/>
  <c r="C154" i="35"/>
  <c r="D154" i="34"/>
  <c r="C162" i="35"/>
  <c r="D162" i="34"/>
  <c r="C167" i="35"/>
  <c r="D167" i="34"/>
  <c r="C171" i="35"/>
  <c r="D171" i="34"/>
  <c r="C182" i="35"/>
  <c r="D182" i="34"/>
  <c r="C188" i="35"/>
  <c r="D188" i="34"/>
  <c r="C195" i="35"/>
  <c r="D195" i="34"/>
  <c r="C203" i="35"/>
  <c r="D203" i="34"/>
  <c r="C207" i="35"/>
  <c r="D207" i="34"/>
  <c r="C213" i="35"/>
  <c r="D213" i="34"/>
  <c r="C219" i="35"/>
  <c r="D219" i="34"/>
  <c r="C224" i="35"/>
  <c r="D224" i="34"/>
  <c r="C249" i="35"/>
  <c r="C249" i="36" s="1"/>
  <c r="C249" i="37" s="1"/>
  <c r="C249" i="38" s="1"/>
  <c r="C249" i="39" s="1"/>
  <c r="C249" i="40" s="1"/>
  <c r="C249" i="41" s="1"/>
  <c r="C249" i="42" s="1"/>
  <c r="C249" i="43" s="1"/>
  <c r="C249" i="44" s="1"/>
  <c r="C249" i="45" s="1"/>
  <c r="C249" i="46" s="1"/>
  <c r="C249" i="47" s="1"/>
  <c r="C249" i="48" s="1"/>
  <c r="D249" i="34"/>
  <c r="I259" i="34"/>
  <c r="M259" i="34" s="1"/>
  <c r="C259" i="35"/>
  <c r="D259" i="34"/>
  <c r="C268" i="35"/>
  <c r="D268" i="34"/>
  <c r="C274" i="35"/>
  <c r="D274" i="34"/>
  <c r="C145" i="35"/>
  <c r="D145" i="34"/>
  <c r="K193" i="40"/>
  <c r="H193" i="41"/>
  <c r="C136" i="35"/>
  <c r="D136" i="34"/>
  <c r="C150" i="35"/>
  <c r="D150" i="34"/>
  <c r="C164" i="35"/>
  <c r="D164" i="34"/>
  <c r="C174" i="35"/>
  <c r="D174" i="34"/>
  <c r="C199" i="35"/>
  <c r="D199" i="34"/>
  <c r="C217" i="35"/>
  <c r="D217" i="34"/>
  <c r="C251" i="35"/>
  <c r="D251" i="34"/>
  <c r="C290" i="35"/>
  <c r="D290" i="34"/>
  <c r="C133" i="35"/>
  <c r="D133" i="34"/>
  <c r="C147" i="35"/>
  <c r="D147" i="34"/>
  <c r="C158" i="35"/>
  <c r="D158" i="34"/>
  <c r="C170" i="35"/>
  <c r="D170" i="34"/>
  <c r="C186" i="35"/>
  <c r="D186" i="34"/>
  <c r="C200" i="35"/>
  <c r="D200" i="34"/>
  <c r="C212" i="35"/>
  <c r="D212" i="34"/>
  <c r="C223" i="35"/>
  <c r="D223" i="34"/>
  <c r="C242" i="35"/>
  <c r="D242" i="34"/>
  <c r="C248" i="35"/>
  <c r="C248" i="36" s="1"/>
  <c r="C248" i="37" s="1"/>
  <c r="C248" i="38" s="1"/>
  <c r="C248" i="39" s="1"/>
  <c r="C248" i="40" s="1"/>
  <c r="C248" i="41" s="1"/>
  <c r="C248" i="42" s="1"/>
  <c r="C248" i="43" s="1"/>
  <c r="C248" i="44" s="1"/>
  <c r="C248" i="45" s="1"/>
  <c r="C248" i="46" s="1"/>
  <c r="C248" i="47" s="1"/>
  <c r="C248" i="48" s="1"/>
  <c r="D248" i="34"/>
  <c r="C267" i="35"/>
  <c r="D267" i="34"/>
  <c r="H128" i="46"/>
  <c r="K128" i="45"/>
  <c r="C128" i="47"/>
  <c r="I128" i="46"/>
  <c r="M128" i="46" s="1"/>
  <c r="C120" i="35"/>
  <c r="D120" i="34"/>
  <c r="C130" i="35"/>
  <c r="D130" i="34"/>
  <c r="C135" i="35"/>
  <c r="D135" i="34"/>
  <c r="C149" i="35"/>
  <c r="D149" i="34"/>
  <c r="C155" i="35"/>
  <c r="D155" i="34"/>
  <c r="C163" i="35"/>
  <c r="D163" i="34"/>
  <c r="C168" i="35"/>
  <c r="D168" i="34"/>
  <c r="C173" i="35"/>
  <c r="D173" i="34"/>
  <c r="C184" i="35"/>
  <c r="D184" i="34"/>
  <c r="C189" i="35"/>
  <c r="D189" i="34"/>
  <c r="C196" i="35"/>
  <c r="D196" i="34"/>
  <c r="C204" i="35"/>
  <c r="D204" i="34"/>
  <c r="C209" i="35"/>
  <c r="D209" i="34"/>
  <c r="C215" i="35"/>
  <c r="D215" i="34"/>
  <c r="C221" i="35"/>
  <c r="D221" i="34"/>
  <c r="C226" i="35"/>
  <c r="D226" i="34"/>
  <c r="C239" i="35"/>
  <c r="D239" i="34"/>
  <c r="C250" i="35"/>
  <c r="D250" i="34"/>
  <c r="C260" i="35"/>
  <c r="D260" i="34"/>
  <c r="C270" i="35"/>
  <c r="D270" i="34"/>
  <c r="C289" i="35"/>
  <c r="D289" i="34"/>
  <c r="C193" i="42"/>
  <c r="I193" i="41"/>
  <c r="M193" i="41" s="1"/>
  <c r="C246" i="35"/>
  <c r="D246" i="34"/>
  <c r="C245" i="35"/>
  <c r="D245" i="34"/>
  <c r="C240" i="35"/>
  <c r="D240" i="34"/>
  <c r="C238" i="35"/>
  <c r="D238" i="34"/>
  <c r="C184" i="36" l="1"/>
  <c r="C155" i="36"/>
  <c r="C128" i="48"/>
  <c r="I128" i="48" s="1"/>
  <c r="I128" i="47"/>
  <c r="M128" i="47" s="1"/>
  <c r="C186" i="36"/>
  <c r="C133" i="36"/>
  <c r="C195" i="36"/>
  <c r="C140" i="36"/>
  <c r="C258" i="36"/>
  <c r="C169" i="36"/>
  <c r="C122" i="36"/>
  <c r="C250" i="36"/>
  <c r="C189" i="36"/>
  <c r="C163" i="36"/>
  <c r="C200" i="36"/>
  <c r="C217" i="36"/>
  <c r="C150" i="36"/>
  <c r="C268" i="36"/>
  <c r="C171" i="36"/>
  <c r="C151" i="36"/>
  <c r="C185" i="36"/>
  <c r="C260" i="36"/>
  <c r="C221" i="36"/>
  <c r="C196" i="36"/>
  <c r="C168" i="36"/>
  <c r="C135" i="36"/>
  <c r="C212" i="36"/>
  <c r="C158" i="36"/>
  <c r="C251" i="36"/>
  <c r="C164" i="36"/>
  <c r="C274" i="36"/>
  <c r="C207" i="36"/>
  <c r="C182" i="36"/>
  <c r="C154" i="36"/>
  <c r="C127" i="36"/>
  <c r="C218" i="36"/>
  <c r="C165" i="36"/>
  <c r="C271" i="36"/>
  <c r="C233" i="36"/>
  <c r="C191" i="36"/>
  <c r="C146" i="36"/>
  <c r="C289" i="36"/>
  <c r="C239" i="36"/>
  <c r="C209" i="36"/>
  <c r="C120" i="36"/>
  <c r="H128" i="47"/>
  <c r="K128" i="46"/>
  <c r="C242" i="36"/>
  <c r="C199" i="36"/>
  <c r="C136" i="36"/>
  <c r="C219" i="36"/>
  <c r="C167" i="36"/>
  <c r="C194" i="36"/>
  <c r="C137" i="36"/>
  <c r="C211" i="36"/>
  <c r="C193" i="43"/>
  <c r="I193" i="42"/>
  <c r="M193" i="42" s="1"/>
  <c r="C215" i="36"/>
  <c r="C130" i="36"/>
  <c r="H259" i="35"/>
  <c r="K259" i="34"/>
  <c r="C147" i="36"/>
  <c r="C224" i="36"/>
  <c r="C203" i="36"/>
  <c r="C148" i="36"/>
  <c r="C273" i="36"/>
  <c r="C206" i="36"/>
  <c r="C261" i="36"/>
  <c r="C222" i="36"/>
  <c r="C131" i="36"/>
  <c r="C270" i="36"/>
  <c r="C226" i="36"/>
  <c r="C204" i="36"/>
  <c r="C173" i="36"/>
  <c r="C149" i="36"/>
  <c r="C267" i="36"/>
  <c r="C223" i="36"/>
  <c r="C170" i="36"/>
  <c r="C290" i="36"/>
  <c r="C174" i="36"/>
  <c r="H193" i="42"/>
  <c r="K193" i="41"/>
  <c r="C145" i="36"/>
  <c r="C259" i="36"/>
  <c r="I259" i="35"/>
  <c r="M259" i="35" s="1"/>
  <c r="C213" i="36"/>
  <c r="C188" i="36"/>
  <c r="C162" i="36"/>
  <c r="C134" i="36"/>
  <c r="C235" i="36"/>
  <c r="C175" i="36"/>
  <c r="C125" i="36"/>
  <c r="C205" i="36"/>
  <c r="C156" i="36"/>
  <c r="C143" i="36"/>
  <c r="C246" i="36"/>
  <c r="C245" i="36"/>
  <c r="C240" i="36"/>
  <c r="C238" i="36"/>
  <c r="G259" i="35"/>
  <c r="G259" i="36" s="1"/>
  <c r="G259" i="37" s="1"/>
  <c r="G259" i="38" s="1"/>
  <c r="G259" i="39" s="1"/>
  <c r="G259" i="40" s="1"/>
  <c r="G259" i="41" s="1"/>
  <c r="G259" i="42" s="1"/>
  <c r="G259" i="43" s="1"/>
  <c r="G259" i="44" s="1"/>
  <c r="G259" i="45" s="1"/>
  <c r="G259" i="46" s="1"/>
  <c r="G259" i="47" s="1"/>
  <c r="G259" i="48" s="1"/>
  <c r="C213" i="37" l="1"/>
  <c r="H193" i="43"/>
  <c r="K193" i="42"/>
  <c r="C223" i="37"/>
  <c r="C148" i="37"/>
  <c r="C147" i="37"/>
  <c r="C194" i="37"/>
  <c r="C199" i="37"/>
  <c r="C146" i="37"/>
  <c r="C165" i="37"/>
  <c r="C158" i="37"/>
  <c r="C221" i="37"/>
  <c r="C186" i="37"/>
  <c r="C188" i="37"/>
  <c r="C170" i="37"/>
  <c r="C270" i="37"/>
  <c r="C261" i="37"/>
  <c r="C224" i="37"/>
  <c r="I193" i="43"/>
  <c r="M193" i="43" s="1"/>
  <c r="C193" i="44"/>
  <c r="C271" i="37"/>
  <c r="C274" i="37"/>
  <c r="C185" i="37"/>
  <c r="C156" i="37"/>
  <c r="C125" i="37"/>
  <c r="C162" i="37"/>
  <c r="C145" i="37"/>
  <c r="C290" i="37"/>
  <c r="C267" i="37"/>
  <c r="C226" i="37"/>
  <c r="C273" i="37"/>
  <c r="C137" i="37"/>
  <c r="C136" i="37"/>
  <c r="H128" i="48"/>
  <c r="K128" i="48" s="1"/>
  <c r="K128" i="47"/>
  <c r="C239" i="37"/>
  <c r="C233" i="37"/>
  <c r="C182" i="37"/>
  <c r="C164" i="37"/>
  <c r="C168" i="37"/>
  <c r="C151" i="37"/>
  <c r="C150" i="37"/>
  <c r="C250" i="37"/>
  <c r="C169" i="37"/>
  <c r="C195" i="37"/>
  <c r="C133" i="37"/>
  <c r="C205" i="37"/>
  <c r="C235" i="37"/>
  <c r="C173" i="37"/>
  <c r="C206" i="37"/>
  <c r="C167" i="37"/>
  <c r="C242" i="37"/>
  <c r="C120" i="37"/>
  <c r="C209" i="37"/>
  <c r="C289" i="37"/>
  <c r="C127" i="37"/>
  <c r="C217" i="37"/>
  <c r="C175" i="37"/>
  <c r="C149" i="37"/>
  <c r="C131" i="37"/>
  <c r="K259" i="35"/>
  <c r="H259" i="36"/>
  <c r="C207" i="37"/>
  <c r="C251" i="37"/>
  <c r="C196" i="37"/>
  <c r="C163" i="37"/>
  <c r="C155" i="37"/>
  <c r="C143" i="37"/>
  <c r="C134" i="37"/>
  <c r="C259" i="37"/>
  <c r="I259" i="36"/>
  <c r="M259" i="36" s="1"/>
  <c r="C174" i="37"/>
  <c r="C204" i="37"/>
  <c r="C222" i="37"/>
  <c r="C203" i="37"/>
  <c r="C130" i="37"/>
  <c r="C215" i="37"/>
  <c r="C211" i="37"/>
  <c r="C219" i="37"/>
  <c r="C191" i="37"/>
  <c r="C218" i="37"/>
  <c r="C154" i="37"/>
  <c r="J259" i="34"/>
  <c r="N259" i="34" s="1"/>
  <c r="C212" i="37"/>
  <c r="C135" i="37"/>
  <c r="C260" i="37"/>
  <c r="C171" i="37"/>
  <c r="C268" i="37"/>
  <c r="C200" i="37"/>
  <c r="C189" i="37"/>
  <c r="C122" i="37"/>
  <c r="C258" i="37"/>
  <c r="C140" i="37"/>
  <c r="A159" i="31"/>
  <c r="M128" i="48"/>
  <c r="C184" i="37"/>
  <c r="C246" i="37"/>
  <c r="C245" i="37"/>
  <c r="C240" i="37"/>
  <c r="C238" i="37"/>
  <c r="C219" i="38" l="1"/>
  <c r="C203" i="38"/>
  <c r="C174" i="38"/>
  <c r="C134" i="38"/>
  <c r="C163" i="38"/>
  <c r="C251" i="38"/>
  <c r="C120" i="38"/>
  <c r="C167" i="38"/>
  <c r="C205" i="38"/>
  <c r="C250" i="38"/>
  <c r="C151" i="38"/>
  <c r="C233" i="38"/>
  <c r="C137" i="38"/>
  <c r="C226" i="38"/>
  <c r="C162" i="38"/>
  <c r="C271" i="38"/>
  <c r="C270" i="38"/>
  <c r="C165" i="38"/>
  <c r="C199" i="38"/>
  <c r="C223" i="38"/>
  <c r="C140" i="38"/>
  <c r="C171" i="38"/>
  <c r="C154" i="38"/>
  <c r="C191" i="38"/>
  <c r="C130" i="38"/>
  <c r="C222" i="38"/>
  <c r="C204" i="38"/>
  <c r="C143" i="38"/>
  <c r="C196" i="38"/>
  <c r="C207" i="38"/>
  <c r="C149" i="38"/>
  <c r="C127" i="38"/>
  <c r="C258" i="38"/>
  <c r="C189" i="38"/>
  <c r="C268" i="38"/>
  <c r="C260" i="38"/>
  <c r="C212" i="38"/>
  <c r="C218" i="38"/>
  <c r="C215" i="38"/>
  <c r="C155" i="38"/>
  <c r="C131" i="38"/>
  <c r="C175" i="38"/>
  <c r="C289" i="38"/>
  <c r="C173" i="38"/>
  <c r="C195" i="38"/>
  <c r="C290" i="38"/>
  <c r="C156" i="38"/>
  <c r="C185" i="38"/>
  <c r="C224" i="38"/>
  <c r="C188" i="38"/>
  <c r="C221" i="38"/>
  <c r="C147" i="38"/>
  <c r="C213" i="38"/>
  <c r="C184" i="38"/>
  <c r="C122" i="38"/>
  <c r="C200" i="38"/>
  <c r="C135" i="38"/>
  <c r="K259" i="36"/>
  <c r="H259" i="37"/>
  <c r="I193" i="44"/>
  <c r="M193" i="44" s="1"/>
  <c r="C193" i="45"/>
  <c r="C211" i="38"/>
  <c r="I259" i="37"/>
  <c r="M259" i="37" s="1"/>
  <c r="C259" i="38"/>
  <c r="C217" i="38"/>
  <c r="C209" i="38"/>
  <c r="C242" i="38"/>
  <c r="C206" i="38"/>
  <c r="C235" i="38"/>
  <c r="C133" i="38"/>
  <c r="C169" i="38"/>
  <c r="C150" i="38"/>
  <c r="C168" i="38"/>
  <c r="C164" i="38"/>
  <c r="C182" i="38"/>
  <c r="C239" i="38"/>
  <c r="C136" i="38"/>
  <c r="C273" i="38"/>
  <c r="C267" i="38"/>
  <c r="C145" i="38"/>
  <c r="C125" i="38"/>
  <c r="C274" i="38"/>
  <c r="C261" i="38"/>
  <c r="C170" i="38"/>
  <c r="C186" i="38"/>
  <c r="C158" i="38"/>
  <c r="C146" i="38"/>
  <c r="C194" i="38"/>
  <c r="C148" i="38"/>
  <c r="H193" i="44"/>
  <c r="K193" i="43"/>
  <c r="C246" i="38"/>
  <c r="C245" i="38"/>
  <c r="C240" i="38"/>
  <c r="C238" i="38"/>
  <c r="C193" i="46" l="1"/>
  <c r="I193" i="45"/>
  <c r="M193" i="45" s="1"/>
  <c r="C145" i="39"/>
  <c r="C239" i="39"/>
  <c r="C150" i="39"/>
  <c r="C206" i="39"/>
  <c r="C209" i="39"/>
  <c r="C135" i="39"/>
  <c r="C213" i="39"/>
  <c r="C156" i="39"/>
  <c r="C289" i="39"/>
  <c r="C260" i="39"/>
  <c r="C127" i="39"/>
  <c r="C207" i="39"/>
  <c r="C204" i="39"/>
  <c r="C130" i="39"/>
  <c r="C154" i="39"/>
  <c r="C199" i="39"/>
  <c r="C271" i="39"/>
  <c r="C226" i="39"/>
  <c r="C233" i="39"/>
  <c r="C250" i="39"/>
  <c r="C167" i="39"/>
  <c r="C251" i="39"/>
  <c r="C134" i="39"/>
  <c r="C203" i="39"/>
  <c r="K259" i="37"/>
  <c r="H259" i="38"/>
  <c r="C259" i="39"/>
  <c r="I259" i="38"/>
  <c r="M259" i="38" s="1"/>
  <c r="C148" i="39"/>
  <c r="C146" i="39"/>
  <c r="C170" i="39"/>
  <c r="C274" i="39"/>
  <c r="C273" i="39"/>
  <c r="C164" i="39"/>
  <c r="C133" i="39"/>
  <c r="C122" i="39"/>
  <c r="C221" i="39"/>
  <c r="C224" i="39"/>
  <c r="C195" i="39"/>
  <c r="C131" i="39"/>
  <c r="C218" i="39"/>
  <c r="C189" i="39"/>
  <c r="C140" i="39"/>
  <c r="H193" i="45"/>
  <c r="K193" i="44"/>
  <c r="C194" i="39"/>
  <c r="C158" i="39"/>
  <c r="C186" i="39"/>
  <c r="C261" i="39"/>
  <c r="C125" i="39"/>
  <c r="C267" i="39"/>
  <c r="C136" i="39"/>
  <c r="C182" i="39"/>
  <c r="C168" i="39"/>
  <c r="C169" i="39"/>
  <c r="C235" i="39"/>
  <c r="C242" i="39"/>
  <c r="C217" i="39"/>
  <c r="C211" i="39"/>
  <c r="C200" i="39"/>
  <c r="C184" i="39"/>
  <c r="C147" i="39"/>
  <c r="C188" i="39"/>
  <c r="C185" i="39"/>
  <c r="C290" i="39"/>
  <c r="C173" i="39"/>
  <c r="C175" i="39"/>
  <c r="C155" i="39"/>
  <c r="C215" i="39"/>
  <c r="C212" i="39"/>
  <c r="C268" i="39"/>
  <c r="C258" i="39"/>
  <c r="C149" i="39"/>
  <c r="C196" i="39"/>
  <c r="C143" i="39"/>
  <c r="C222" i="39"/>
  <c r="C191" i="39"/>
  <c r="C171" i="39"/>
  <c r="C223" i="39"/>
  <c r="C165" i="39"/>
  <c r="C270" i="39"/>
  <c r="C162" i="39"/>
  <c r="C137" i="39"/>
  <c r="C151" i="39"/>
  <c r="C205" i="39"/>
  <c r="C120" i="39"/>
  <c r="C163" i="39"/>
  <c r="C174" i="39"/>
  <c r="C219" i="39"/>
  <c r="C246" i="39"/>
  <c r="C245" i="39"/>
  <c r="C240" i="39"/>
  <c r="C238" i="39"/>
  <c r="C174" i="40" l="1"/>
  <c r="C120" i="40"/>
  <c r="C151" i="40"/>
  <c r="C165" i="40"/>
  <c r="C222" i="40"/>
  <c r="C258" i="40"/>
  <c r="C155" i="40"/>
  <c r="C185" i="40"/>
  <c r="C200" i="40"/>
  <c r="C235" i="40"/>
  <c r="C125" i="40"/>
  <c r="C186" i="40"/>
  <c r="C194" i="40"/>
  <c r="C189" i="40"/>
  <c r="C122" i="40"/>
  <c r="C164" i="40"/>
  <c r="C146" i="40"/>
  <c r="I259" i="39"/>
  <c r="M259" i="39" s="1"/>
  <c r="C259" i="40"/>
  <c r="C251" i="40"/>
  <c r="C154" i="40"/>
  <c r="C204" i="40"/>
  <c r="C207" i="40"/>
  <c r="C260" i="40"/>
  <c r="C156" i="40"/>
  <c r="C206" i="40"/>
  <c r="C239" i="40"/>
  <c r="I193" i="46"/>
  <c r="M193" i="46" s="1"/>
  <c r="C193" i="47"/>
  <c r="K259" i="38"/>
  <c r="H259" i="39"/>
  <c r="C162" i="40"/>
  <c r="C171" i="40"/>
  <c r="C196" i="40"/>
  <c r="C212" i="40"/>
  <c r="C173" i="40"/>
  <c r="C147" i="40"/>
  <c r="C217" i="40"/>
  <c r="C168" i="40"/>
  <c r="C136" i="40"/>
  <c r="C131" i="40"/>
  <c r="C224" i="40"/>
  <c r="C274" i="40"/>
  <c r="C203" i="40"/>
  <c r="C250" i="40"/>
  <c r="C226" i="40"/>
  <c r="C135" i="40"/>
  <c r="C219" i="40"/>
  <c r="C163" i="40"/>
  <c r="C205" i="40"/>
  <c r="C137" i="40"/>
  <c r="C270" i="40"/>
  <c r="C223" i="40"/>
  <c r="C191" i="40"/>
  <c r="C143" i="40"/>
  <c r="C149" i="40"/>
  <c r="C268" i="40"/>
  <c r="C215" i="40"/>
  <c r="C175" i="40"/>
  <c r="C290" i="40"/>
  <c r="C188" i="40"/>
  <c r="C184" i="40"/>
  <c r="C211" i="40"/>
  <c r="C242" i="40"/>
  <c r="C169" i="40"/>
  <c r="C182" i="40"/>
  <c r="C267" i="40"/>
  <c r="C261" i="40"/>
  <c r="C158" i="40"/>
  <c r="H193" i="46"/>
  <c r="K193" i="45"/>
  <c r="C140" i="40"/>
  <c r="C218" i="40"/>
  <c r="C195" i="40"/>
  <c r="C221" i="40"/>
  <c r="C133" i="40"/>
  <c r="C273" i="40"/>
  <c r="C170" i="40"/>
  <c r="C148" i="40"/>
  <c r="C134" i="40"/>
  <c r="C167" i="40"/>
  <c r="C233" i="40"/>
  <c r="C271" i="40"/>
  <c r="C199" i="40"/>
  <c r="C130" i="40"/>
  <c r="C127" i="40"/>
  <c r="C289" i="40"/>
  <c r="C213" i="40"/>
  <c r="C209" i="40"/>
  <c r="C150" i="40"/>
  <c r="C145" i="40"/>
  <c r="C246" i="40"/>
  <c r="C245" i="40"/>
  <c r="C240" i="40"/>
  <c r="C238" i="40"/>
  <c r="C127" i="41" l="1"/>
  <c r="C271" i="41"/>
  <c r="C167" i="41"/>
  <c r="C273" i="41"/>
  <c r="C218" i="41"/>
  <c r="C182" i="41"/>
  <c r="C184" i="41"/>
  <c r="C215" i="41"/>
  <c r="C191" i="41"/>
  <c r="C205" i="41"/>
  <c r="C226" i="41"/>
  <c r="C147" i="41"/>
  <c r="C212" i="41"/>
  <c r="C239" i="41"/>
  <c r="C156" i="41"/>
  <c r="C260" i="41"/>
  <c r="C204" i="41"/>
  <c r="C251" i="41"/>
  <c r="C146" i="41"/>
  <c r="C122" i="41"/>
  <c r="C194" i="41"/>
  <c r="C125" i="41"/>
  <c r="C200" i="41"/>
  <c r="C155" i="41"/>
  <c r="C222" i="41"/>
  <c r="C151" i="41"/>
  <c r="C174" i="41"/>
  <c r="H259" i="40"/>
  <c r="K259" i="39"/>
  <c r="I193" i="47"/>
  <c r="M193" i="47" s="1"/>
  <c r="C193" i="48"/>
  <c r="I193" i="48" s="1"/>
  <c r="C259" i="41"/>
  <c r="I259" i="40"/>
  <c r="M259" i="40" s="1"/>
  <c r="C150" i="41"/>
  <c r="C213" i="41"/>
  <c r="C130" i="41"/>
  <c r="C148" i="41"/>
  <c r="C221" i="41"/>
  <c r="K193" i="46"/>
  <c r="H193" i="47"/>
  <c r="C261" i="41"/>
  <c r="C242" i="41"/>
  <c r="C290" i="41"/>
  <c r="C149" i="41"/>
  <c r="C270" i="41"/>
  <c r="C219" i="41"/>
  <c r="C203" i="41"/>
  <c r="C224" i="41"/>
  <c r="C168" i="41"/>
  <c r="C171" i="41"/>
  <c r="C145" i="41"/>
  <c r="C209" i="41"/>
  <c r="C289" i="41"/>
  <c r="C199" i="41"/>
  <c r="C233" i="41"/>
  <c r="C134" i="41"/>
  <c r="C170" i="41"/>
  <c r="C133" i="41"/>
  <c r="C195" i="41"/>
  <c r="C140" i="41"/>
  <c r="C158" i="41"/>
  <c r="C267" i="41"/>
  <c r="C169" i="41"/>
  <c r="C211" i="41"/>
  <c r="C188" i="41"/>
  <c r="C175" i="41"/>
  <c r="C268" i="41"/>
  <c r="C143" i="41"/>
  <c r="C223" i="41"/>
  <c r="C137" i="41"/>
  <c r="C163" i="41"/>
  <c r="C135" i="41"/>
  <c r="C250" i="41"/>
  <c r="C274" i="41"/>
  <c r="C131" i="41"/>
  <c r="C136" i="41"/>
  <c r="C217" i="41"/>
  <c r="C173" i="41"/>
  <c r="C196" i="41"/>
  <c r="C162" i="41"/>
  <c r="C206" i="41"/>
  <c r="C207" i="41"/>
  <c r="C154" i="41"/>
  <c r="C164" i="41"/>
  <c r="C189" i="41"/>
  <c r="C186" i="41"/>
  <c r="C235" i="41"/>
  <c r="C185" i="41"/>
  <c r="C258" i="41"/>
  <c r="C165" i="41"/>
  <c r="C120" i="41"/>
  <c r="C246" i="41"/>
  <c r="C245" i="41"/>
  <c r="C240" i="41"/>
  <c r="C238" i="41"/>
  <c r="C185" i="42" l="1"/>
  <c r="C164" i="42"/>
  <c r="C206" i="42"/>
  <c r="C217" i="42"/>
  <c r="C250" i="42"/>
  <c r="C163" i="42"/>
  <c r="C268" i="42"/>
  <c r="C169" i="42"/>
  <c r="C195" i="42"/>
  <c r="C170" i="42"/>
  <c r="C233" i="42"/>
  <c r="C209" i="42"/>
  <c r="C219" i="42"/>
  <c r="C155" i="42"/>
  <c r="C122" i="42"/>
  <c r="C260" i="42"/>
  <c r="C215" i="42"/>
  <c r="C273" i="42"/>
  <c r="K193" i="47"/>
  <c r="H193" i="48"/>
  <c r="K193" i="48" s="1"/>
  <c r="A224" i="31"/>
  <c r="M193" i="48"/>
  <c r="C165" i="42"/>
  <c r="C186" i="42"/>
  <c r="C207" i="42"/>
  <c r="C196" i="42"/>
  <c r="C131" i="42"/>
  <c r="C223" i="42"/>
  <c r="C188" i="42"/>
  <c r="C158" i="42"/>
  <c r="C171" i="42"/>
  <c r="C224" i="42"/>
  <c r="C149" i="42"/>
  <c r="C242" i="42"/>
  <c r="C148" i="42"/>
  <c r="C213" i="42"/>
  <c r="C151" i="42"/>
  <c r="C125" i="42"/>
  <c r="C251" i="42"/>
  <c r="C239" i="42"/>
  <c r="C212" i="42"/>
  <c r="C205" i="42"/>
  <c r="C182" i="42"/>
  <c r="C271" i="42"/>
  <c r="C120" i="42"/>
  <c r="C258" i="42"/>
  <c r="C235" i="42"/>
  <c r="C189" i="42"/>
  <c r="C154" i="42"/>
  <c r="C162" i="42"/>
  <c r="C173" i="42"/>
  <c r="C136" i="42"/>
  <c r="C274" i="42"/>
  <c r="C135" i="42"/>
  <c r="C137" i="42"/>
  <c r="C143" i="42"/>
  <c r="C175" i="42"/>
  <c r="C211" i="42"/>
  <c r="C267" i="42"/>
  <c r="C140" i="42"/>
  <c r="C133" i="42"/>
  <c r="C134" i="42"/>
  <c r="C199" i="42"/>
  <c r="C289" i="42"/>
  <c r="C145" i="42"/>
  <c r="C168" i="42"/>
  <c r="C203" i="42"/>
  <c r="C270" i="42"/>
  <c r="C290" i="42"/>
  <c r="C261" i="42"/>
  <c r="C221" i="42"/>
  <c r="C130" i="42"/>
  <c r="C150" i="42"/>
  <c r="I259" i="41"/>
  <c r="M259" i="41" s="1"/>
  <c r="C259" i="42"/>
  <c r="K259" i="40"/>
  <c r="H259" i="41"/>
  <c r="C174" i="42"/>
  <c r="C222" i="42"/>
  <c r="C200" i="42"/>
  <c r="C194" i="42"/>
  <c r="C146" i="42"/>
  <c r="C204" i="42"/>
  <c r="C156" i="42"/>
  <c r="C147" i="42"/>
  <c r="C226" i="42"/>
  <c r="C191" i="42"/>
  <c r="C184" i="42"/>
  <c r="C218" i="42"/>
  <c r="C167" i="42"/>
  <c r="C127" i="42"/>
  <c r="C246" i="42"/>
  <c r="C245" i="42"/>
  <c r="C240" i="42"/>
  <c r="C238" i="42"/>
  <c r="C167" i="43" l="1"/>
  <c r="C204" i="43"/>
  <c r="C194" i="43"/>
  <c r="C222" i="43"/>
  <c r="C150" i="43"/>
  <c r="C290" i="43"/>
  <c r="C145" i="43"/>
  <c r="C133" i="43"/>
  <c r="C175" i="43"/>
  <c r="C251" i="43"/>
  <c r="C148" i="43"/>
  <c r="C149" i="43"/>
  <c r="C171" i="43"/>
  <c r="C223" i="43"/>
  <c r="C196" i="43"/>
  <c r="C186" i="43"/>
  <c r="C273" i="43"/>
  <c r="C122" i="43"/>
  <c r="C209" i="43"/>
  <c r="C217" i="43"/>
  <c r="H259" i="42"/>
  <c r="K259" i="41"/>
  <c r="C184" i="43"/>
  <c r="C226" i="43"/>
  <c r="C221" i="43"/>
  <c r="C203" i="43"/>
  <c r="C199" i="43"/>
  <c r="C267" i="43"/>
  <c r="C137" i="43"/>
  <c r="C274" i="43"/>
  <c r="C173" i="43"/>
  <c r="C189" i="43"/>
  <c r="C258" i="43"/>
  <c r="C271" i="43"/>
  <c r="C205" i="43"/>
  <c r="C151" i="43"/>
  <c r="C158" i="43"/>
  <c r="C170" i="43"/>
  <c r="C169" i="43"/>
  <c r="C163" i="43"/>
  <c r="C164" i="43"/>
  <c r="I259" i="42"/>
  <c r="M259" i="42" s="1"/>
  <c r="C259" i="43"/>
  <c r="C127" i="43"/>
  <c r="C218" i="43"/>
  <c r="C191" i="43"/>
  <c r="C147" i="43"/>
  <c r="C156" i="43"/>
  <c r="C146" i="43"/>
  <c r="C200" i="43"/>
  <c r="C174" i="43"/>
  <c r="C130" i="43"/>
  <c r="C261" i="43"/>
  <c r="C270" i="43"/>
  <c r="C168" i="43"/>
  <c r="C289" i="43"/>
  <c r="C134" i="43"/>
  <c r="C140" i="43"/>
  <c r="C211" i="43"/>
  <c r="C143" i="43"/>
  <c r="C135" i="43"/>
  <c r="C136" i="43"/>
  <c r="C162" i="43"/>
  <c r="C154" i="43"/>
  <c r="C235" i="43"/>
  <c r="C120" i="43"/>
  <c r="C182" i="43"/>
  <c r="C212" i="43"/>
  <c r="C239" i="43"/>
  <c r="C125" i="43"/>
  <c r="C213" i="43"/>
  <c r="C242" i="43"/>
  <c r="C224" i="43"/>
  <c r="C188" i="43"/>
  <c r="C131" i="43"/>
  <c r="C207" i="43"/>
  <c r="C165" i="43"/>
  <c r="C215" i="43"/>
  <c r="C260" i="43"/>
  <c r="C155" i="43"/>
  <c r="C219" i="43"/>
  <c r="C233" i="43"/>
  <c r="C195" i="43"/>
  <c r="C268" i="43"/>
  <c r="C250" i="43"/>
  <c r="C206" i="43"/>
  <c r="C185" i="43"/>
  <c r="C246" i="43"/>
  <c r="C245" i="43"/>
  <c r="C240" i="43"/>
  <c r="C238" i="43"/>
  <c r="C268" i="44" l="1"/>
  <c r="C215" i="44"/>
  <c r="C188" i="44"/>
  <c r="C213" i="44"/>
  <c r="C239" i="44"/>
  <c r="C235" i="44"/>
  <c r="C162" i="44"/>
  <c r="C211" i="44"/>
  <c r="C168" i="44"/>
  <c r="C174" i="44"/>
  <c r="C147" i="44"/>
  <c r="C218" i="44"/>
  <c r="C164" i="44"/>
  <c r="C151" i="44"/>
  <c r="C189" i="44"/>
  <c r="C267" i="44"/>
  <c r="C203" i="44"/>
  <c r="C226" i="44"/>
  <c r="K259" i="42"/>
  <c r="H259" i="43"/>
  <c r="C273" i="44"/>
  <c r="C196" i="44"/>
  <c r="C171" i="44"/>
  <c r="C133" i="44"/>
  <c r="C290" i="44"/>
  <c r="C222" i="44"/>
  <c r="C204" i="44"/>
  <c r="I259" i="43"/>
  <c r="M259" i="43" s="1"/>
  <c r="C259" i="44"/>
  <c r="C206" i="44"/>
  <c r="C233" i="44"/>
  <c r="C155" i="44"/>
  <c r="C207" i="44"/>
  <c r="C224" i="44"/>
  <c r="C182" i="44"/>
  <c r="C135" i="44"/>
  <c r="C134" i="44"/>
  <c r="C261" i="44"/>
  <c r="C146" i="44"/>
  <c r="C169" i="44"/>
  <c r="C271" i="44"/>
  <c r="C274" i="44"/>
  <c r="C209" i="44"/>
  <c r="C148" i="44"/>
  <c r="C185" i="44"/>
  <c r="C250" i="44"/>
  <c r="C195" i="44"/>
  <c r="C219" i="44"/>
  <c r="C260" i="44"/>
  <c r="C165" i="44"/>
  <c r="C131" i="44"/>
  <c r="C242" i="44"/>
  <c r="C125" i="44"/>
  <c r="C212" i="44"/>
  <c r="C120" i="44"/>
  <c r="C154" i="44"/>
  <c r="C136" i="44"/>
  <c r="C143" i="44"/>
  <c r="C140" i="44"/>
  <c r="C289" i="44"/>
  <c r="C270" i="44"/>
  <c r="C130" i="44"/>
  <c r="C200" i="44"/>
  <c r="C156" i="44"/>
  <c r="C191" i="44"/>
  <c r="C127" i="44"/>
  <c r="C163" i="44"/>
  <c r="C170" i="44"/>
  <c r="C158" i="44"/>
  <c r="C205" i="44"/>
  <c r="C258" i="44"/>
  <c r="C173" i="44"/>
  <c r="C137" i="44"/>
  <c r="C199" i="44"/>
  <c r="C221" i="44"/>
  <c r="C184" i="44"/>
  <c r="C217" i="44"/>
  <c r="C122" i="44"/>
  <c r="C186" i="44"/>
  <c r="C223" i="44"/>
  <c r="C149" i="44"/>
  <c r="C251" i="44"/>
  <c r="C175" i="44"/>
  <c r="C145" i="44"/>
  <c r="C150" i="44"/>
  <c r="C194" i="44"/>
  <c r="C167" i="44"/>
  <c r="C246" i="44"/>
  <c r="C245" i="44"/>
  <c r="C240" i="44"/>
  <c r="C238" i="44"/>
  <c r="H259" i="44" l="1"/>
  <c r="K259" i="43"/>
  <c r="C194" i="45"/>
  <c r="C251" i="45"/>
  <c r="C122" i="45"/>
  <c r="C199" i="45"/>
  <c r="C173" i="45"/>
  <c r="C170" i="45"/>
  <c r="C156" i="45"/>
  <c r="C130" i="45"/>
  <c r="C143" i="45"/>
  <c r="C212" i="45"/>
  <c r="C131" i="45"/>
  <c r="C195" i="45"/>
  <c r="C209" i="45"/>
  <c r="C169" i="45"/>
  <c r="C182" i="45"/>
  <c r="C290" i="45"/>
  <c r="C196" i="45"/>
  <c r="C218" i="45"/>
  <c r="C174" i="45"/>
  <c r="C211" i="45"/>
  <c r="C235" i="45"/>
  <c r="C215" i="45"/>
  <c r="C259" i="45"/>
  <c r="I259" i="44"/>
  <c r="M259" i="44" s="1"/>
  <c r="C145" i="45"/>
  <c r="C223" i="45"/>
  <c r="C184" i="45"/>
  <c r="C205" i="45"/>
  <c r="C127" i="45"/>
  <c r="C289" i="45"/>
  <c r="C154" i="45"/>
  <c r="C242" i="45"/>
  <c r="C260" i="45"/>
  <c r="C185" i="45"/>
  <c r="C274" i="45"/>
  <c r="C146" i="45"/>
  <c r="C134" i="45"/>
  <c r="C207" i="45"/>
  <c r="C233" i="45"/>
  <c r="C204" i="45"/>
  <c r="C203" i="45"/>
  <c r="C189" i="45"/>
  <c r="C213" i="45"/>
  <c r="C167" i="45"/>
  <c r="C150" i="45"/>
  <c r="C175" i="45"/>
  <c r="C149" i="45"/>
  <c r="C186" i="45"/>
  <c r="C217" i="45"/>
  <c r="C221" i="45"/>
  <c r="C137" i="45"/>
  <c r="C258" i="45"/>
  <c r="C158" i="45"/>
  <c r="C163" i="45"/>
  <c r="C191" i="45"/>
  <c r="C200" i="45"/>
  <c r="C270" i="45"/>
  <c r="C140" i="45"/>
  <c r="C136" i="45"/>
  <c r="C120" i="45"/>
  <c r="C125" i="45"/>
  <c r="C165" i="45"/>
  <c r="C219" i="45"/>
  <c r="C250" i="45"/>
  <c r="C148" i="45"/>
  <c r="C271" i="45"/>
  <c r="C261" i="45"/>
  <c r="C135" i="45"/>
  <c r="C224" i="45"/>
  <c r="C155" i="45"/>
  <c r="C206" i="45"/>
  <c r="C222" i="45"/>
  <c r="C133" i="45"/>
  <c r="C171" i="45"/>
  <c r="C273" i="45"/>
  <c r="C226" i="45"/>
  <c r="C267" i="45"/>
  <c r="C151" i="45"/>
  <c r="C164" i="45"/>
  <c r="C147" i="45"/>
  <c r="C168" i="45"/>
  <c r="C162" i="45"/>
  <c r="C239" i="45"/>
  <c r="C188" i="45"/>
  <c r="C268" i="45"/>
  <c r="C246" i="45"/>
  <c r="C245" i="45"/>
  <c r="C240" i="45"/>
  <c r="C238" i="45"/>
  <c r="C188" i="46" l="1"/>
  <c r="C147" i="46"/>
  <c r="C151" i="46"/>
  <c r="C171" i="46"/>
  <c r="C222" i="46"/>
  <c r="C155" i="46"/>
  <c r="C135" i="46"/>
  <c r="C148" i="46"/>
  <c r="C219" i="46"/>
  <c r="C136" i="46"/>
  <c r="C191" i="46"/>
  <c r="C137" i="46"/>
  <c r="C149" i="46"/>
  <c r="C213" i="46"/>
  <c r="C233" i="46"/>
  <c r="C274" i="46"/>
  <c r="C260" i="46"/>
  <c r="C127" i="46"/>
  <c r="C145" i="46"/>
  <c r="I259" i="45"/>
  <c r="M259" i="45" s="1"/>
  <c r="C259" i="46"/>
  <c r="C211" i="46"/>
  <c r="C218" i="46"/>
  <c r="C290" i="46"/>
  <c r="C169" i="46"/>
  <c r="C195" i="46"/>
  <c r="C212" i="46"/>
  <c r="C130" i="46"/>
  <c r="C170" i="46"/>
  <c r="C199" i="46"/>
  <c r="K259" i="44"/>
  <c r="H259" i="45"/>
  <c r="C162" i="46"/>
  <c r="C226" i="46"/>
  <c r="C125" i="46"/>
  <c r="C270" i="46"/>
  <c r="C158" i="46"/>
  <c r="C217" i="46"/>
  <c r="C150" i="46"/>
  <c r="C203" i="46"/>
  <c r="C134" i="46"/>
  <c r="C154" i="46"/>
  <c r="C184" i="46"/>
  <c r="C215" i="46"/>
  <c r="C251" i="46"/>
  <c r="C268" i="46"/>
  <c r="C239" i="46"/>
  <c r="C168" i="46"/>
  <c r="C164" i="46"/>
  <c r="C267" i="46"/>
  <c r="C273" i="46"/>
  <c r="C133" i="46"/>
  <c r="C206" i="46"/>
  <c r="C224" i="46"/>
  <c r="C261" i="46"/>
  <c r="C271" i="46"/>
  <c r="C250" i="46"/>
  <c r="C165" i="46"/>
  <c r="C120" i="46"/>
  <c r="C140" i="46"/>
  <c r="C200" i="46"/>
  <c r="C163" i="46"/>
  <c r="C258" i="46"/>
  <c r="C221" i="46"/>
  <c r="C186" i="46"/>
  <c r="C175" i="46"/>
  <c r="C167" i="46"/>
  <c r="C189" i="46"/>
  <c r="C204" i="46"/>
  <c r="C207" i="46"/>
  <c r="C146" i="46"/>
  <c r="C185" i="46"/>
  <c r="C242" i="46"/>
  <c r="C289" i="46"/>
  <c r="C205" i="46"/>
  <c r="C223" i="46"/>
  <c r="C235" i="46"/>
  <c r="C174" i="46"/>
  <c r="C196" i="46"/>
  <c r="C182" i="46"/>
  <c r="C209" i="46"/>
  <c r="C131" i="46"/>
  <c r="C143" i="46"/>
  <c r="C156" i="46"/>
  <c r="C173" i="46"/>
  <c r="C122" i="46"/>
  <c r="C194" i="46"/>
  <c r="C246" i="46"/>
  <c r="C245" i="46"/>
  <c r="C240" i="46"/>
  <c r="C238" i="46"/>
  <c r="F130" i="35" l="1"/>
  <c r="I130" i="34"/>
  <c r="M130" i="34" s="1"/>
  <c r="F134" i="35"/>
  <c r="I134" i="34"/>
  <c r="M134" i="34" s="1"/>
  <c r="F145" i="35"/>
  <c r="I145" i="34"/>
  <c r="M145" i="34" s="1"/>
  <c r="F163" i="35"/>
  <c r="I163" i="34"/>
  <c r="M163" i="34" s="1"/>
  <c r="F167" i="35"/>
  <c r="I167" i="34"/>
  <c r="M167" i="34" s="1"/>
  <c r="F169" i="35"/>
  <c r="I169" i="34"/>
  <c r="M169" i="34" s="1"/>
  <c r="F196" i="35"/>
  <c r="I196" i="34"/>
  <c r="M196" i="34" s="1"/>
  <c r="F199" i="35"/>
  <c r="I199" i="34"/>
  <c r="M199" i="34" s="1"/>
  <c r="F207" i="35"/>
  <c r="I207" i="34"/>
  <c r="M207" i="34" s="1"/>
  <c r="F226" i="35"/>
  <c r="I226" i="34"/>
  <c r="M226" i="34" s="1"/>
  <c r="K259" i="45"/>
  <c r="H259" i="46"/>
  <c r="I259" i="46"/>
  <c r="M259" i="46" s="1"/>
  <c r="C259" i="47"/>
  <c r="F120" i="35"/>
  <c r="I120" i="34"/>
  <c r="M120" i="34" s="1"/>
  <c r="F122" i="35"/>
  <c r="I122" i="34"/>
  <c r="M122" i="34" s="1"/>
  <c r="F158" i="35"/>
  <c r="I158" i="34"/>
  <c r="M158" i="34" s="1"/>
  <c r="F171" i="35"/>
  <c r="I171" i="34"/>
  <c r="M171" i="34" s="1"/>
  <c r="F173" i="35"/>
  <c r="I173" i="34"/>
  <c r="M173" i="34" s="1"/>
  <c r="F186" i="35"/>
  <c r="I186" i="34"/>
  <c r="M186" i="34" s="1"/>
  <c r="F203" i="35"/>
  <c r="I203" i="34"/>
  <c r="M203" i="34" s="1"/>
  <c r="F213" i="35"/>
  <c r="I213" i="34"/>
  <c r="M213" i="34" s="1"/>
  <c r="F215" i="35"/>
  <c r="I215" i="34"/>
  <c r="M215" i="34" s="1"/>
  <c r="F271" i="35"/>
  <c r="I271" i="34"/>
  <c r="M271" i="34" s="1"/>
  <c r="C143" i="47"/>
  <c r="C146" i="47"/>
  <c r="C167" i="47"/>
  <c r="C200" i="47"/>
  <c r="C261" i="47"/>
  <c r="C273" i="47"/>
  <c r="C164" i="47"/>
  <c r="C251" i="47"/>
  <c r="C150" i="47"/>
  <c r="C125" i="47"/>
  <c r="C212" i="47"/>
  <c r="C169" i="47"/>
  <c r="C218" i="47"/>
  <c r="C127" i="47"/>
  <c r="C274" i="47"/>
  <c r="C213" i="47"/>
  <c r="C137" i="47"/>
  <c r="C136" i="47"/>
  <c r="C148" i="47"/>
  <c r="C155" i="47"/>
  <c r="C147" i="47"/>
  <c r="F131" i="35"/>
  <c r="I131" i="34"/>
  <c r="M131" i="34" s="1"/>
  <c r="F137" i="35"/>
  <c r="I137" i="34"/>
  <c r="M137" i="34" s="1"/>
  <c r="F143" i="35"/>
  <c r="I143" i="34"/>
  <c r="M143" i="34" s="1"/>
  <c r="F147" i="35"/>
  <c r="I147" i="34"/>
  <c r="M147" i="34" s="1"/>
  <c r="F148" i="35"/>
  <c r="I148" i="34"/>
  <c r="M148" i="34" s="1"/>
  <c r="F149" i="35"/>
  <c r="I149" i="34"/>
  <c r="M149" i="34" s="1"/>
  <c r="F150" i="35"/>
  <c r="I150" i="34"/>
  <c r="M150" i="34" s="1"/>
  <c r="F154" i="35"/>
  <c r="I154" i="34"/>
  <c r="M154" i="34" s="1"/>
  <c r="F155" i="35"/>
  <c r="I155" i="34"/>
  <c r="M155" i="34" s="1"/>
  <c r="F175" i="35"/>
  <c r="I175" i="34"/>
  <c r="M175" i="34" s="1"/>
  <c r="F184" i="35"/>
  <c r="I184" i="34"/>
  <c r="M184" i="34" s="1"/>
  <c r="F188" i="35"/>
  <c r="I188" i="34"/>
  <c r="M188" i="34" s="1"/>
  <c r="F189" i="35"/>
  <c r="I189" i="34"/>
  <c r="M189" i="34" s="1"/>
  <c r="F191" i="35"/>
  <c r="I191" i="34"/>
  <c r="M191" i="34" s="1"/>
  <c r="F204" i="35"/>
  <c r="I204" i="34"/>
  <c r="M204" i="34" s="1"/>
  <c r="F205" i="35"/>
  <c r="I205" i="34"/>
  <c r="M205" i="34" s="1"/>
  <c r="F221" i="35"/>
  <c r="I221" i="34"/>
  <c r="M221" i="34" s="1"/>
  <c r="F222" i="35"/>
  <c r="I222" i="34"/>
  <c r="M222" i="34" s="1"/>
  <c r="F223" i="35"/>
  <c r="I223" i="34"/>
  <c r="M223" i="34" s="1"/>
  <c r="F233" i="35"/>
  <c r="I233" i="34"/>
  <c r="M233" i="34" s="1"/>
  <c r="F235" i="35"/>
  <c r="I235" i="34"/>
  <c r="M235" i="34" s="1"/>
  <c r="F133" i="35"/>
  <c r="I133" i="34"/>
  <c r="M133" i="34" s="1"/>
  <c r="F135" i="35"/>
  <c r="I135" i="34"/>
  <c r="M135" i="34" s="1"/>
  <c r="F146" i="35"/>
  <c r="I146" i="34"/>
  <c r="M146" i="34" s="1"/>
  <c r="F151" i="35"/>
  <c r="I151" i="34"/>
  <c r="M151" i="34" s="1"/>
  <c r="F162" i="35"/>
  <c r="I162" i="34"/>
  <c r="M162" i="34" s="1"/>
  <c r="F164" i="35"/>
  <c r="I164" i="34"/>
  <c r="M164" i="34" s="1"/>
  <c r="F168" i="35"/>
  <c r="I168" i="34"/>
  <c r="M168" i="34" s="1"/>
  <c r="F170" i="35"/>
  <c r="I170" i="34"/>
  <c r="M170" i="34" s="1"/>
  <c r="F195" i="35"/>
  <c r="I195" i="34"/>
  <c r="M195" i="34" s="1"/>
  <c r="F209" i="35"/>
  <c r="I209" i="34"/>
  <c r="M209" i="34" s="1"/>
  <c r="F268" i="35"/>
  <c r="I268" i="34"/>
  <c r="M268" i="34" s="1"/>
  <c r="F140" i="35"/>
  <c r="I140" i="34"/>
  <c r="M140" i="34" s="1"/>
  <c r="F174" i="35"/>
  <c r="I174" i="34"/>
  <c r="M174" i="34" s="1"/>
  <c r="F182" i="35"/>
  <c r="I182" i="34"/>
  <c r="M182" i="34" s="1"/>
  <c r="F200" i="35"/>
  <c r="I200" i="34"/>
  <c r="M200" i="34" s="1"/>
  <c r="F217" i="35"/>
  <c r="I217" i="34"/>
  <c r="M217" i="34" s="1"/>
  <c r="F239" i="35"/>
  <c r="I239" i="34"/>
  <c r="M239" i="34" s="1"/>
  <c r="F242" i="35"/>
  <c r="I242" i="34"/>
  <c r="M242" i="34" s="1"/>
  <c r="F270" i="35"/>
  <c r="I270" i="34"/>
  <c r="M270" i="34" s="1"/>
  <c r="C194" i="47"/>
  <c r="C173" i="47"/>
  <c r="C209" i="47"/>
  <c r="C196" i="47"/>
  <c r="C235" i="47"/>
  <c r="C205" i="47"/>
  <c r="C242" i="47"/>
  <c r="C204" i="47"/>
  <c r="C186" i="47"/>
  <c r="C258" i="47"/>
  <c r="C120" i="47"/>
  <c r="C250" i="47"/>
  <c r="C206" i="47"/>
  <c r="C239" i="47"/>
  <c r="C184" i="47"/>
  <c r="C134" i="47"/>
  <c r="C158" i="47"/>
  <c r="C226" i="47"/>
  <c r="C170" i="47"/>
  <c r="C171" i="47"/>
  <c r="F127" i="35"/>
  <c r="I127" i="34"/>
  <c r="M127" i="34" s="1"/>
  <c r="F156" i="35"/>
  <c r="I156" i="34"/>
  <c r="M156" i="34" s="1"/>
  <c r="F165" i="35"/>
  <c r="I165" i="34"/>
  <c r="M165" i="34" s="1"/>
  <c r="F185" i="35"/>
  <c r="I185" i="34"/>
  <c r="M185" i="34" s="1"/>
  <c r="F194" i="35"/>
  <c r="I194" i="34"/>
  <c r="M194" i="34" s="1"/>
  <c r="F206" i="35"/>
  <c r="I206" i="34"/>
  <c r="M206" i="34" s="1"/>
  <c r="F211" i="35"/>
  <c r="I211" i="34"/>
  <c r="M211" i="34" s="1"/>
  <c r="F212" i="35"/>
  <c r="I212" i="34"/>
  <c r="M212" i="34" s="1"/>
  <c r="F218" i="35"/>
  <c r="I218" i="34"/>
  <c r="M218" i="34" s="1"/>
  <c r="F219" i="35"/>
  <c r="I219" i="34"/>
  <c r="M219" i="34" s="1"/>
  <c r="F224" i="35"/>
  <c r="I224" i="34"/>
  <c r="M224" i="34" s="1"/>
  <c r="F250" i="35"/>
  <c r="I250" i="34"/>
  <c r="M250" i="34" s="1"/>
  <c r="F251" i="35"/>
  <c r="I251" i="34"/>
  <c r="M251" i="34" s="1"/>
  <c r="F258" i="35"/>
  <c r="I258" i="34"/>
  <c r="M258" i="34" s="1"/>
  <c r="F260" i="35"/>
  <c r="I260" i="34"/>
  <c r="M260" i="34" s="1"/>
  <c r="F261" i="35"/>
  <c r="I261" i="34"/>
  <c r="M261" i="34" s="1"/>
  <c r="F267" i="35"/>
  <c r="I267" i="34"/>
  <c r="M267" i="34" s="1"/>
  <c r="F273" i="35"/>
  <c r="I273" i="34"/>
  <c r="M273" i="34" s="1"/>
  <c r="F274" i="35"/>
  <c r="I274" i="34"/>
  <c r="M274" i="34" s="1"/>
  <c r="F289" i="35"/>
  <c r="I289" i="34"/>
  <c r="M289" i="34" s="1"/>
  <c r="F290" i="35"/>
  <c r="I290" i="34"/>
  <c r="M290" i="34" s="1"/>
  <c r="C122" i="47"/>
  <c r="C156" i="47"/>
  <c r="C131" i="47"/>
  <c r="C182" i="47"/>
  <c r="C174" i="47"/>
  <c r="C223" i="47"/>
  <c r="C289" i="47"/>
  <c r="C185" i="47"/>
  <c r="C207" i="47"/>
  <c r="C189" i="47"/>
  <c r="C175" i="47"/>
  <c r="C221" i="47"/>
  <c r="C163" i="47"/>
  <c r="C140" i="47"/>
  <c r="C165" i="47"/>
  <c r="C271" i="47"/>
  <c r="C224" i="47"/>
  <c r="C133" i="47"/>
  <c r="C267" i="47"/>
  <c r="C168" i="47"/>
  <c r="C268" i="47"/>
  <c r="C215" i="47"/>
  <c r="C154" i="47"/>
  <c r="C203" i="47"/>
  <c r="C217" i="47"/>
  <c r="C270" i="47"/>
  <c r="C162" i="47"/>
  <c r="C199" i="47"/>
  <c r="C130" i="47"/>
  <c r="C195" i="47"/>
  <c r="C290" i="47"/>
  <c r="C211" i="47"/>
  <c r="C145" i="47"/>
  <c r="C260" i="47"/>
  <c r="C233" i="47"/>
  <c r="C149" i="47"/>
  <c r="C191" i="47"/>
  <c r="C219" i="47"/>
  <c r="C135" i="47"/>
  <c r="C222" i="47"/>
  <c r="C151" i="47"/>
  <c r="C188" i="47"/>
  <c r="F249" i="35"/>
  <c r="I249" i="34"/>
  <c r="M249" i="34" s="1"/>
  <c r="F248" i="35"/>
  <c r="I248" i="34"/>
  <c r="M248" i="34" s="1"/>
  <c r="F247" i="35"/>
  <c r="I247" i="34"/>
  <c r="M247" i="34" s="1"/>
  <c r="F246" i="35"/>
  <c r="I246" i="34"/>
  <c r="M246" i="34" s="1"/>
  <c r="C246" i="47"/>
  <c r="F245" i="35"/>
  <c r="I245" i="34"/>
  <c r="M245" i="34" s="1"/>
  <c r="C245" i="47"/>
  <c r="F240" i="35"/>
  <c r="I240" i="34"/>
  <c r="M240" i="34" s="1"/>
  <c r="C240" i="47"/>
  <c r="F238" i="35"/>
  <c r="I238" i="34"/>
  <c r="M238" i="34" s="1"/>
  <c r="C238" i="47"/>
  <c r="F144" i="35"/>
  <c r="F144" i="36" s="1"/>
  <c r="F144" i="37" s="1"/>
  <c r="F144" i="38" s="1"/>
  <c r="F144" i="39" s="1"/>
  <c r="F144" i="40" s="1"/>
  <c r="F144" i="41" s="1"/>
  <c r="F144" i="42" s="1"/>
  <c r="F144" i="43" s="1"/>
  <c r="F144" i="44" s="1"/>
  <c r="F144" i="45" s="1"/>
  <c r="F144" i="46" s="1"/>
  <c r="F144" i="47" s="1"/>
  <c r="F144" i="48" s="1"/>
  <c r="F187" i="35"/>
  <c r="F187" i="36" s="1"/>
  <c r="F187" i="37" s="1"/>
  <c r="F187" i="38" s="1"/>
  <c r="F187" i="39" s="1"/>
  <c r="F187" i="40" s="1"/>
  <c r="F187" i="41" s="1"/>
  <c r="F187" i="42" s="1"/>
  <c r="F187" i="43" s="1"/>
  <c r="F187" i="44" s="1"/>
  <c r="F187" i="45" s="1"/>
  <c r="F187" i="46" s="1"/>
  <c r="F187" i="47" s="1"/>
  <c r="F187" i="48" s="1"/>
  <c r="F225" i="35"/>
  <c r="F225" i="36" s="1"/>
  <c r="F225" i="37" s="1"/>
  <c r="F225" i="38" s="1"/>
  <c r="F225" i="39" s="1"/>
  <c r="F225" i="40" s="1"/>
  <c r="F225" i="41" s="1"/>
  <c r="F225" i="42" s="1"/>
  <c r="F225" i="43" s="1"/>
  <c r="F225" i="44" s="1"/>
  <c r="F225" i="45" s="1"/>
  <c r="F225" i="46" s="1"/>
  <c r="F225" i="47" s="1"/>
  <c r="F225" i="48" s="1"/>
  <c r="F230" i="35"/>
  <c r="F230" i="36" s="1"/>
  <c r="F230" i="37" s="1"/>
  <c r="F230" i="38" s="1"/>
  <c r="F230" i="39" s="1"/>
  <c r="F230" i="40" s="1"/>
  <c r="F230" i="41" s="1"/>
  <c r="F230" i="42" s="1"/>
  <c r="F230" i="43" s="1"/>
  <c r="F230" i="44" s="1"/>
  <c r="F230" i="45" s="1"/>
  <c r="F230" i="46" s="1"/>
  <c r="F230" i="47" s="1"/>
  <c r="F230" i="48" s="1"/>
  <c r="F241" i="35"/>
  <c r="F241" i="36" s="1"/>
  <c r="F241" i="37" s="1"/>
  <c r="F241" i="38" s="1"/>
  <c r="F241" i="39" s="1"/>
  <c r="F241" i="40" s="1"/>
  <c r="F241" i="41" s="1"/>
  <c r="F241" i="42" s="1"/>
  <c r="F241" i="43" s="1"/>
  <c r="F241" i="44" s="1"/>
  <c r="F241" i="45" s="1"/>
  <c r="F241" i="46" s="1"/>
  <c r="F241" i="47" s="1"/>
  <c r="F241" i="48" s="1"/>
  <c r="F243" i="35"/>
  <c r="F243" i="36" s="1"/>
  <c r="F243" i="37" s="1"/>
  <c r="F243" i="38" s="1"/>
  <c r="F243" i="39" s="1"/>
  <c r="F243" i="40" s="1"/>
  <c r="F243" i="41" s="1"/>
  <c r="F243" i="42" s="1"/>
  <c r="F243" i="43" s="1"/>
  <c r="F243" i="44" s="1"/>
  <c r="F243" i="45" s="1"/>
  <c r="F243" i="46" s="1"/>
  <c r="F243" i="47" s="1"/>
  <c r="F243" i="48" s="1"/>
  <c r="F263" i="35"/>
  <c r="F263" i="36" s="1"/>
  <c r="F263" i="37" s="1"/>
  <c r="F263" i="38" s="1"/>
  <c r="F263" i="39" s="1"/>
  <c r="F263" i="40" s="1"/>
  <c r="F263" i="41" s="1"/>
  <c r="F263" i="42" s="1"/>
  <c r="F263" i="43" s="1"/>
  <c r="F263" i="44" s="1"/>
  <c r="F263" i="45" s="1"/>
  <c r="F263" i="46" s="1"/>
  <c r="F263" i="47" s="1"/>
  <c r="F263" i="48" s="1"/>
  <c r="F269" i="35"/>
  <c r="F269" i="36" s="1"/>
  <c r="F269" i="37" s="1"/>
  <c r="F269" i="38" s="1"/>
  <c r="F269" i="39" s="1"/>
  <c r="F269" i="40" s="1"/>
  <c r="F269" i="41" s="1"/>
  <c r="F269" i="42" s="1"/>
  <c r="F269" i="43" s="1"/>
  <c r="F269" i="44" s="1"/>
  <c r="F269" i="45" s="1"/>
  <c r="F269" i="46" s="1"/>
  <c r="F269" i="47" s="1"/>
  <c r="F269" i="48" s="1"/>
  <c r="F141" i="35"/>
  <c r="F141" i="36" s="1"/>
  <c r="F141" i="37" s="1"/>
  <c r="F141" i="38" s="1"/>
  <c r="F141" i="39" s="1"/>
  <c r="F141" i="40" s="1"/>
  <c r="F141" i="41" s="1"/>
  <c r="F141" i="42" s="1"/>
  <c r="F141" i="43" s="1"/>
  <c r="F141" i="44" s="1"/>
  <c r="F141" i="45" s="1"/>
  <c r="F141" i="46" s="1"/>
  <c r="F141" i="47" s="1"/>
  <c r="F141" i="48" s="1"/>
  <c r="G153" i="35"/>
  <c r="G153" i="36" s="1"/>
  <c r="G153" i="37" s="1"/>
  <c r="G153" i="38" s="1"/>
  <c r="G153" i="39" s="1"/>
  <c r="G153" i="40" s="1"/>
  <c r="G153" i="41" s="1"/>
  <c r="G153" i="42" s="1"/>
  <c r="G153" i="43" s="1"/>
  <c r="G153" i="44" s="1"/>
  <c r="G153" i="45" s="1"/>
  <c r="G153" i="46" s="1"/>
  <c r="G153" i="47" s="1"/>
  <c r="G153" i="48" s="1"/>
  <c r="F161" i="35"/>
  <c r="F161" i="36" s="1"/>
  <c r="F161" i="37" s="1"/>
  <c r="F161" i="38" s="1"/>
  <c r="F161" i="39" s="1"/>
  <c r="F161" i="40" s="1"/>
  <c r="F161" i="41" s="1"/>
  <c r="F161" i="42" s="1"/>
  <c r="F161" i="43" s="1"/>
  <c r="F161" i="44" s="1"/>
  <c r="F161" i="45" s="1"/>
  <c r="F161" i="46" s="1"/>
  <c r="F161" i="47" s="1"/>
  <c r="F161" i="48" s="1"/>
  <c r="F181" i="35"/>
  <c r="F181" i="36" s="1"/>
  <c r="F181" i="37" s="1"/>
  <c r="F181" i="38" s="1"/>
  <c r="F181" i="39" s="1"/>
  <c r="F181" i="40" s="1"/>
  <c r="F181" i="41" s="1"/>
  <c r="F181" i="42" s="1"/>
  <c r="F181" i="43" s="1"/>
  <c r="F181" i="44" s="1"/>
  <c r="F181" i="45" s="1"/>
  <c r="F181" i="46" s="1"/>
  <c r="F181" i="47" s="1"/>
  <c r="F181" i="48" s="1"/>
  <c r="F210" i="35"/>
  <c r="F210" i="36" s="1"/>
  <c r="F210" i="37" s="1"/>
  <c r="F210" i="38" s="1"/>
  <c r="F210" i="39" s="1"/>
  <c r="F210" i="40" s="1"/>
  <c r="F210" i="41" s="1"/>
  <c r="F210" i="42" s="1"/>
  <c r="F210" i="43" s="1"/>
  <c r="F210" i="44" s="1"/>
  <c r="F210" i="45" s="1"/>
  <c r="F210" i="46" s="1"/>
  <c r="F210" i="47" s="1"/>
  <c r="F210" i="48" s="1"/>
  <c r="F228" i="35"/>
  <c r="F228" i="36" s="1"/>
  <c r="F228" i="37" s="1"/>
  <c r="F228" i="38" s="1"/>
  <c r="F228" i="39" s="1"/>
  <c r="F228" i="40" s="1"/>
  <c r="F228" i="41" s="1"/>
  <c r="F228" i="42" s="1"/>
  <c r="F228" i="43" s="1"/>
  <c r="F228" i="44" s="1"/>
  <c r="F228" i="45" s="1"/>
  <c r="F228" i="46" s="1"/>
  <c r="F228" i="47" s="1"/>
  <c r="F228" i="48" s="1"/>
  <c r="F244" i="35"/>
  <c r="F244" i="36" s="1"/>
  <c r="F244" i="37" s="1"/>
  <c r="F244" i="38" s="1"/>
  <c r="F244" i="39" s="1"/>
  <c r="F244" i="40" s="1"/>
  <c r="F244" i="41" s="1"/>
  <c r="F244" i="42" s="1"/>
  <c r="F244" i="43" s="1"/>
  <c r="F244" i="44" s="1"/>
  <c r="F244" i="45" s="1"/>
  <c r="F244" i="46" s="1"/>
  <c r="F244" i="47" s="1"/>
  <c r="F244" i="48" s="1"/>
  <c r="F256" i="35"/>
  <c r="F256" i="36" s="1"/>
  <c r="F256" i="37" s="1"/>
  <c r="F256" i="38" s="1"/>
  <c r="F256" i="39" s="1"/>
  <c r="F256" i="40" s="1"/>
  <c r="F256" i="41" s="1"/>
  <c r="F256" i="42" s="1"/>
  <c r="F256" i="43" s="1"/>
  <c r="F256" i="44" s="1"/>
  <c r="F256" i="45" s="1"/>
  <c r="F256" i="46" s="1"/>
  <c r="F256" i="47" s="1"/>
  <c r="F256" i="48" s="1"/>
  <c r="F264" i="35"/>
  <c r="F264" i="36" s="1"/>
  <c r="F264" i="37" s="1"/>
  <c r="F264" i="38" s="1"/>
  <c r="F264" i="39" s="1"/>
  <c r="F264" i="40" s="1"/>
  <c r="F264" i="41" s="1"/>
  <c r="F264" i="42" s="1"/>
  <c r="F264" i="43" s="1"/>
  <c r="F264" i="44" s="1"/>
  <c r="F264" i="45" s="1"/>
  <c r="F264" i="46" s="1"/>
  <c r="F264" i="47" s="1"/>
  <c r="F264" i="48" s="1"/>
  <c r="F278" i="35"/>
  <c r="F278" i="36" s="1"/>
  <c r="F278" i="37" s="1"/>
  <c r="F278" i="38" s="1"/>
  <c r="F278" i="39" s="1"/>
  <c r="F278" i="40" s="1"/>
  <c r="F278" i="41" s="1"/>
  <c r="F278" i="42" s="1"/>
  <c r="F278" i="43" s="1"/>
  <c r="F278" i="44" s="1"/>
  <c r="F278" i="45" s="1"/>
  <c r="F278" i="46" s="1"/>
  <c r="F278" i="47" s="1"/>
  <c r="F278" i="48" s="1"/>
  <c r="G281" i="35"/>
  <c r="G281" i="36" s="1"/>
  <c r="G281" i="37" s="1"/>
  <c r="G281" i="38" s="1"/>
  <c r="G281" i="39" s="1"/>
  <c r="G281" i="40" s="1"/>
  <c r="G281" i="41" s="1"/>
  <c r="G281" i="42" s="1"/>
  <c r="G281" i="43" s="1"/>
  <c r="G281" i="44" s="1"/>
  <c r="G281" i="45" s="1"/>
  <c r="G281" i="46" s="1"/>
  <c r="G281" i="47" s="1"/>
  <c r="G281" i="48" s="1"/>
  <c r="F286" i="35"/>
  <c r="F286" i="36" s="1"/>
  <c r="F286" i="37" s="1"/>
  <c r="F286" i="38" s="1"/>
  <c r="F286" i="39" s="1"/>
  <c r="F286" i="40" s="1"/>
  <c r="F286" i="41" s="1"/>
  <c r="F286" i="42" s="1"/>
  <c r="F286" i="43" s="1"/>
  <c r="F286" i="44" s="1"/>
  <c r="F286" i="45" s="1"/>
  <c r="F286" i="46" s="1"/>
  <c r="F286" i="47" s="1"/>
  <c r="F286" i="48" s="1"/>
  <c r="F291" i="35"/>
  <c r="F291" i="36" s="1"/>
  <c r="F291" i="37" s="1"/>
  <c r="F291" i="38" s="1"/>
  <c r="F291" i="39" s="1"/>
  <c r="F291" i="40" s="1"/>
  <c r="F291" i="41" s="1"/>
  <c r="F291" i="42" s="1"/>
  <c r="F291" i="43" s="1"/>
  <c r="F291" i="44" s="1"/>
  <c r="F291" i="45" s="1"/>
  <c r="F291" i="46" s="1"/>
  <c r="F291" i="47" s="1"/>
  <c r="F291" i="48" s="1"/>
  <c r="F118" i="35"/>
  <c r="F118" i="36" s="1"/>
  <c r="F118" i="37" s="1"/>
  <c r="F118" i="38" s="1"/>
  <c r="F118" i="39" s="1"/>
  <c r="F118" i="40" s="1"/>
  <c r="F118" i="41" s="1"/>
  <c r="F118" i="42" s="1"/>
  <c r="F118" i="43" s="1"/>
  <c r="F118" i="44" s="1"/>
  <c r="F118" i="45" s="1"/>
  <c r="F118" i="46" s="1"/>
  <c r="F118" i="47" s="1"/>
  <c r="F118" i="48" s="1"/>
  <c r="F126" i="35"/>
  <c r="F126" i="36" s="1"/>
  <c r="F126" i="37" s="1"/>
  <c r="F126" i="38" s="1"/>
  <c r="F126" i="39" s="1"/>
  <c r="F126" i="40" s="1"/>
  <c r="F126" i="41" s="1"/>
  <c r="F126" i="42" s="1"/>
  <c r="F126" i="43" s="1"/>
  <c r="F126" i="44" s="1"/>
  <c r="F126" i="45" s="1"/>
  <c r="F126" i="46" s="1"/>
  <c r="F126" i="47" s="1"/>
  <c r="F126" i="48" s="1"/>
  <c r="F129" i="35"/>
  <c r="F129" i="36" s="1"/>
  <c r="F129" i="37" s="1"/>
  <c r="F129" i="38" s="1"/>
  <c r="F129" i="39" s="1"/>
  <c r="F129" i="40" s="1"/>
  <c r="F129" i="41" s="1"/>
  <c r="F129" i="42" s="1"/>
  <c r="F129" i="43" s="1"/>
  <c r="F129" i="44" s="1"/>
  <c r="F129" i="45" s="1"/>
  <c r="F129" i="46" s="1"/>
  <c r="F129" i="47" s="1"/>
  <c r="F129" i="48" s="1"/>
  <c r="G132" i="35"/>
  <c r="G132" i="36" s="1"/>
  <c r="G132" i="37" s="1"/>
  <c r="G132" i="38" s="1"/>
  <c r="G132" i="39" s="1"/>
  <c r="G132" i="40" s="1"/>
  <c r="G132" i="41" s="1"/>
  <c r="G132" i="42" s="1"/>
  <c r="G132" i="43" s="1"/>
  <c r="G132" i="44" s="1"/>
  <c r="G132" i="45" s="1"/>
  <c r="G132" i="46" s="1"/>
  <c r="G132" i="47" s="1"/>
  <c r="G132" i="48" s="1"/>
  <c r="F138" i="35"/>
  <c r="F138" i="36" s="1"/>
  <c r="F138" i="37" s="1"/>
  <c r="F138" i="38" s="1"/>
  <c r="F138" i="39" s="1"/>
  <c r="F138" i="40" s="1"/>
  <c r="F138" i="41" s="1"/>
  <c r="F138" i="42" s="1"/>
  <c r="F138" i="43" s="1"/>
  <c r="F138" i="44" s="1"/>
  <c r="F138" i="45" s="1"/>
  <c r="F138" i="46" s="1"/>
  <c r="F138" i="47" s="1"/>
  <c r="F138" i="48" s="1"/>
  <c r="F142" i="35"/>
  <c r="F142" i="36" s="1"/>
  <c r="F142" i="37" s="1"/>
  <c r="F142" i="38" s="1"/>
  <c r="F142" i="39" s="1"/>
  <c r="F142" i="40" s="1"/>
  <c r="F142" i="41" s="1"/>
  <c r="F142" i="42" s="1"/>
  <c r="F142" i="43" s="1"/>
  <c r="F142" i="44" s="1"/>
  <c r="F142" i="45" s="1"/>
  <c r="F142" i="46" s="1"/>
  <c r="F142" i="47" s="1"/>
  <c r="F142" i="48" s="1"/>
  <c r="F153" i="35"/>
  <c r="F153" i="36" s="1"/>
  <c r="F153" i="37" s="1"/>
  <c r="F153" i="38" s="1"/>
  <c r="F153" i="39" s="1"/>
  <c r="F153" i="40" s="1"/>
  <c r="F153" i="41" s="1"/>
  <c r="F153" i="42" s="1"/>
  <c r="F153" i="43" s="1"/>
  <c r="F153" i="44" s="1"/>
  <c r="F153" i="45" s="1"/>
  <c r="F153" i="46" s="1"/>
  <c r="F153" i="47" s="1"/>
  <c r="F153" i="48" s="1"/>
  <c r="F166" i="35"/>
  <c r="F166" i="36" s="1"/>
  <c r="F166" i="37" s="1"/>
  <c r="F166" i="38" s="1"/>
  <c r="F166" i="39" s="1"/>
  <c r="F166" i="40" s="1"/>
  <c r="F166" i="41" s="1"/>
  <c r="F166" i="42" s="1"/>
  <c r="F166" i="43" s="1"/>
  <c r="F166" i="44" s="1"/>
  <c r="F166" i="45" s="1"/>
  <c r="F166" i="46" s="1"/>
  <c r="F166" i="47" s="1"/>
  <c r="F166" i="48" s="1"/>
  <c r="F176" i="35"/>
  <c r="F176" i="36" s="1"/>
  <c r="F176" i="37" s="1"/>
  <c r="F176" i="38" s="1"/>
  <c r="F176" i="39" s="1"/>
  <c r="F176" i="40" s="1"/>
  <c r="F176" i="41" s="1"/>
  <c r="F176" i="42" s="1"/>
  <c r="F176" i="43" s="1"/>
  <c r="F176" i="44" s="1"/>
  <c r="F176" i="45" s="1"/>
  <c r="F176" i="46" s="1"/>
  <c r="F176" i="47" s="1"/>
  <c r="F176" i="48" s="1"/>
  <c r="F177" i="35"/>
  <c r="F177" i="36" s="1"/>
  <c r="F177" i="37" s="1"/>
  <c r="F177" i="38" s="1"/>
  <c r="F177" i="39" s="1"/>
  <c r="F177" i="40" s="1"/>
  <c r="F177" i="41" s="1"/>
  <c r="F177" i="42" s="1"/>
  <c r="F177" i="43" s="1"/>
  <c r="F177" i="44" s="1"/>
  <c r="F177" i="45" s="1"/>
  <c r="F177" i="46" s="1"/>
  <c r="F177" i="47" s="1"/>
  <c r="F177" i="48" s="1"/>
  <c r="F178" i="35"/>
  <c r="F178" i="36" s="1"/>
  <c r="F178" i="37" s="1"/>
  <c r="F178" i="38" s="1"/>
  <c r="F178" i="39" s="1"/>
  <c r="F178" i="40" s="1"/>
  <c r="F178" i="41" s="1"/>
  <c r="F178" i="42" s="1"/>
  <c r="F178" i="43" s="1"/>
  <c r="F178" i="44" s="1"/>
  <c r="F178" i="45" s="1"/>
  <c r="F178" i="46" s="1"/>
  <c r="F178" i="47" s="1"/>
  <c r="F178" i="48" s="1"/>
  <c r="F183" i="35"/>
  <c r="F183" i="36" s="1"/>
  <c r="F183" i="37" s="1"/>
  <c r="F183" i="38" s="1"/>
  <c r="F183" i="39" s="1"/>
  <c r="F183" i="40" s="1"/>
  <c r="F183" i="41" s="1"/>
  <c r="F183" i="42" s="1"/>
  <c r="F183" i="43" s="1"/>
  <c r="F183" i="44" s="1"/>
  <c r="F183" i="45" s="1"/>
  <c r="F183" i="46" s="1"/>
  <c r="F183" i="47" s="1"/>
  <c r="F183" i="48" s="1"/>
  <c r="F197" i="35"/>
  <c r="F197" i="36" s="1"/>
  <c r="F197" i="37" s="1"/>
  <c r="F197" i="38" s="1"/>
  <c r="F197" i="39" s="1"/>
  <c r="F197" i="40" s="1"/>
  <c r="F197" i="41" s="1"/>
  <c r="F197" i="42" s="1"/>
  <c r="F197" i="43" s="1"/>
  <c r="F197" i="44" s="1"/>
  <c r="F197" i="45" s="1"/>
  <c r="F197" i="46" s="1"/>
  <c r="F197" i="47" s="1"/>
  <c r="F197" i="48" s="1"/>
  <c r="F202" i="35"/>
  <c r="F202" i="36" s="1"/>
  <c r="F202" i="37" s="1"/>
  <c r="F202" i="38" s="1"/>
  <c r="F202" i="39" s="1"/>
  <c r="F202" i="40" s="1"/>
  <c r="F202" i="41" s="1"/>
  <c r="F202" i="42" s="1"/>
  <c r="F202" i="43" s="1"/>
  <c r="F202" i="44" s="1"/>
  <c r="F202" i="45" s="1"/>
  <c r="F202" i="46" s="1"/>
  <c r="F202" i="47" s="1"/>
  <c r="F202" i="48" s="1"/>
  <c r="F214" i="35"/>
  <c r="F214" i="36" s="1"/>
  <c r="F214" i="37" s="1"/>
  <c r="F214" i="38" s="1"/>
  <c r="F214" i="39" s="1"/>
  <c r="F214" i="40" s="1"/>
  <c r="F214" i="41" s="1"/>
  <c r="F214" i="42" s="1"/>
  <c r="F214" i="43" s="1"/>
  <c r="F214" i="44" s="1"/>
  <c r="F214" i="45" s="1"/>
  <c r="F214" i="46" s="1"/>
  <c r="F214" i="47" s="1"/>
  <c r="F214" i="48" s="1"/>
  <c r="F229" i="35"/>
  <c r="F229" i="36" s="1"/>
  <c r="F229" i="37" s="1"/>
  <c r="F229" i="38" s="1"/>
  <c r="F229" i="39" s="1"/>
  <c r="F229" i="40" s="1"/>
  <c r="F229" i="41" s="1"/>
  <c r="F229" i="42" s="1"/>
  <c r="F229" i="43" s="1"/>
  <c r="F229" i="44" s="1"/>
  <c r="F229" i="45" s="1"/>
  <c r="F229" i="46" s="1"/>
  <c r="F229" i="47" s="1"/>
  <c r="F229" i="48" s="1"/>
  <c r="F232" i="35"/>
  <c r="F232" i="36" s="1"/>
  <c r="F232" i="37" s="1"/>
  <c r="F232" i="38" s="1"/>
  <c r="F232" i="39" s="1"/>
  <c r="F232" i="40" s="1"/>
  <c r="F232" i="41" s="1"/>
  <c r="F232" i="42" s="1"/>
  <c r="F232" i="43" s="1"/>
  <c r="F232" i="44" s="1"/>
  <c r="F232" i="45" s="1"/>
  <c r="F232" i="46" s="1"/>
  <c r="F232" i="47" s="1"/>
  <c r="F232" i="48" s="1"/>
  <c r="F253" i="35"/>
  <c r="F253" i="36" s="1"/>
  <c r="F253" i="37" s="1"/>
  <c r="F253" i="38" s="1"/>
  <c r="F253" i="39" s="1"/>
  <c r="F253" i="40" s="1"/>
  <c r="F253" i="41" s="1"/>
  <c r="F253" i="42" s="1"/>
  <c r="F253" i="43" s="1"/>
  <c r="F253" i="44" s="1"/>
  <c r="F253" i="45" s="1"/>
  <c r="F253" i="46" s="1"/>
  <c r="F253" i="47" s="1"/>
  <c r="F253" i="48" s="1"/>
  <c r="F257" i="35"/>
  <c r="F257" i="36" s="1"/>
  <c r="F257" i="37" s="1"/>
  <c r="F257" i="38" s="1"/>
  <c r="F257" i="39" s="1"/>
  <c r="F257" i="40" s="1"/>
  <c r="F257" i="41" s="1"/>
  <c r="F257" i="42" s="1"/>
  <c r="F257" i="43" s="1"/>
  <c r="F257" i="44" s="1"/>
  <c r="F257" i="45" s="1"/>
  <c r="F257" i="46" s="1"/>
  <c r="F257" i="47" s="1"/>
  <c r="F257" i="48" s="1"/>
  <c r="F265" i="35"/>
  <c r="F265" i="36" s="1"/>
  <c r="F265" i="37" s="1"/>
  <c r="F265" i="38" s="1"/>
  <c r="F265" i="39" s="1"/>
  <c r="F265" i="40" s="1"/>
  <c r="F265" i="41" s="1"/>
  <c r="F265" i="42" s="1"/>
  <c r="F265" i="43" s="1"/>
  <c r="F265" i="44" s="1"/>
  <c r="F265" i="45" s="1"/>
  <c r="F265" i="46" s="1"/>
  <c r="F265" i="47" s="1"/>
  <c r="F265" i="48" s="1"/>
  <c r="F275" i="35"/>
  <c r="F275" i="36" s="1"/>
  <c r="F275" i="37" s="1"/>
  <c r="F275" i="38" s="1"/>
  <c r="F275" i="39" s="1"/>
  <c r="F275" i="40" s="1"/>
  <c r="F275" i="41" s="1"/>
  <c r="F275" i="42" s="1"/>
  <c r="F275" i="43" s="1"/>
  <c r="F275" i="44" s="1"/>
  <c r="F275" i="45" s="1"/>
  <c r="F275" i="46" s="1"/>
  <c r="F275" i="47" s="1"/>
  <c r="F275" i="48" s="1"/>
  <c r="F279" i="35"/>
  <c r="F279" i="36" s="1"/>
  <c r="F279" i="37" s="1"/>
  <c r="F279" i="38" s="1"/>
  <c r="F279" i="39" s="1"/>
  <c r="F279" i="40" s="1"/>
  <c r="F279" i="41" s="1"/>
  <c r="F279" i="42" s="1"/>
  <c r="F279" i="43" s="1"/>
  <c r="F279" i="44" s="1"/>
  <c r="F279" i="45" s="1"/>
  <c r="F279" i="46" s="1"/>
  <c r="F279" i="47" s="1"/>
  <c r="F279" i="48" s="1"/>
  <c r="F281" i="35"/>
  <c r="F281" i="36" s="1"/>
  <c r="F281" i="37" s="1"/>
  <c r="F281" i="38" s="1"/>
  <c r="F281" i="39" s="1"/>
  <c r="F281" i="40" s="1"/>
  <c r="F281" i="41" s="1"/>
  <c r="F281" i="42" s="1"/>
  <c r="F281" i="43" s="1"/>
  <c r="F281" i="44" s="1"/>
  <c r="F281" i="45" s="1"/>
  <c r="F281" i="46" s="1"/>
  <c r="F281" i="47" s="1"/>
  <c r="F281" i="48" s="1"/>
  <c r="F284" i="35"/>
  <c r="F284" i="36" s="1"/>
  <c r="F284" i="37" s="1"/>
  <c r="F284" i="38" s="1"/>
  <c r="F284" i="39" s="1"/>
  <c r="F284" i="40" s="1"/>
  <c r="F284" i="41" s="1"/>
  <c r="F284" i="42" s="1"/>
  <c r="F284" i="43" s="1"/>
  <c r="F284" i="44" s="1"/>
  <c r="F284" i="45" s="1"/>
  <c r="F284" i="46" s="1"/>
  <c r="F284" i="47" s="1"/>
  <c r="F284" i="48" s="1"/>
  <c r="F287" i="35"/>
  <c r="F287" i="36" s="1"/>
  <c r="F287" i="37" s="1"/>
  <c r="F287" i="38" s="1"/>
  <c r="F287" i="39" s="1"/>
  <c r="F287" i="40" s="1"/>
  <c r="F287" i="41" s="1"/>
  <c r="F287" i="42" s="1"/>
  <c r="F287" i="43" s="1"/>
  <c r="F287" i="44" s="1"/>
  <c r="F287" i="45" s="1"/>
  <c r="F287" i="46" s="1"/>
  <c r="F287" i="47" s="1"/>
  <c r="F287" i="48" s="1"/>
  <c r="F292" i="35"/>
  <c r="F292" i="36" s="1"/>
  <c r="F292" i="37" s="1"/>
  <c r="F292" i="38" s="1"/>
  <c r="F292" i="39" s="1"/>
  <c r="F292" i="40" s="1"/>
  <c r="F292" i="41" s="1"/>
  <c r="F292" i="42" s="1"/>
  <c r="F292" i="43" s="1"/>
  <c r="F292" i="44" s="1"/>
  <c r="F292" i="45" s="1"/>
  <c r="F292" i="46" s="1"/>
  <c r="F292" i="47" s="1"/>
  <c r="F292" i="48" s="1"/>
  <c r="F121" i="35"/>
  <c r="F121" i="36" s="1"/>
  <c r="F121" i="37" s="1"/>
  <c r="F121" i="38" s="1"/>
  <c r="F121" i="39" s="1"/>
  <c r="F121" i="40" s="1"/>
  <c r="F121" i="41" s="1"/>
  <c r="F121" i="42" s="1"/>
  <c r="F121" i="43" s="1"/>
  <c r="F121" i="44" s="1"/>
  <c r="F121" i="45" s="1"/>
  <c r="F121" i="46" s="1"/>
  <c r="F121" i="47" s="1"/>
  <c r="F121" i="48" s="1"/>
  <c r="F157" i="35"/>
  <c r="F157" i="36" s="1"/>
  <c r="F157" i="37" s="1"/>
  <c r="F157" i="38" s="1"/>
  <c r="F157" i="39" s="1"/>
  <c r="F157" i="40" s="1"/>
  <c r="F157" i="41" s="1"/>
  <c r="F157" i="42" s="1"/>
  <c r="F157" i="43" s="1"/>
  <c r="F157" i="44" s="1"/>
  <c r="F157" i="45" s="1"/>
  <c r="F157" i="46" s="1"/>
  <c r="F157" i="47" s="1"/>
  <c r="F157" i="48" s="1"/>
  <c r="F160" i="35"/>
  <c r="F160" i="36" s="1"/>
  <c r="F160" i="37" s="1"/>
  <c r="F160" i="38" s="1"/>
  <c r="F160" i="39" s="1"/>
  <c r="F160" i="40" s="1"/>
  <c r="F160" i="41" s="1"/>
  <c r="F160" i="42" s="1"/>
  <c r="F160" i="43" s="1"/>
  <c r="F160" i="44" s="1"/>
  <c r="F160" i="45" s="1"/>
  <c r="F160" i="46" s="1"/>
  <c r="F160" i="47" s="1"/>
  <c r="F160" i="48" s="1"/>
  <c r="G166" i="35"/>
  <c r="G166" i="36" s="1"/>
  <c r="G166" i="37" s="1"/>
  <c r="G166" i="38" s="1"/>
  <c r="G166" i="39" s="1"/>
  <c r="G166" i="40" s="1"/>
  <c r="G166" i="41" s="1"/>
  <c r="G166" i="42" s="1"/>
  <c r="G166" i="43" s="1"/>
  <c r="G166" i="44" s="1"/>
  <c r="G166" i="45" s="1"/>
  <c r="G166" i="46" s="1"/>
  <c r="G166" i="47" s="1"/>
  <c r="G166" i="48" s="1"/>
  <c r="G190" i="35"/>
  <c r="G190" i="36" s="1"/>
  <c r="G190" i="37" s="1"/>
  <c r="G190" i="38" s="1"/>
  <c r="G190" i="39" s="1"/>
  <c r="G190" i="40" s="1"/>
  <c r="G190" i="41" s="1"/>
  <c r="G190" i="42" s="1"/>
  <c r="G190" i="43" s="1"/>
  <c r="G190" i="44" s="1"/>
  <c r="G190" i="45" s="1"/>
  <c r="G190" i="46" s="1"/>
  <c r="G190" i="47" s="1"/>
  <c r="G190" i="48" s="1"/>
  <c r="F192" i="35"/>
  <c r="F192" i="36" s="1"/>
  <c r="F192" i="37" s="1"/>
  <c r="F192" i="38" s="1"/>
  <c r="F192" i="39" s="1"/>
  <c r="F192" i="40" s="1"/>
  <c r="F192" i="41" s="1"/>
  <c r="F192" i="42" s="1"/>
  <c r="F192" i="43" s="1"/>
  <c r="F192" i="44" s="1"/>
  <c r="F192" i="45" s="1"/>
  <c r="F192" i="46" s="1"/>
  <c r="F192" i="47" s="1"/>
  <c r="F192" i="48" s="1"/>
  <c r="F227" i="35"/>
  <c r="F227" i="36" s="1"/>
  <c r="F227" i="37" s="1"/>
  <c r="F227" i="38" s="1"/>
  <c r="F227" i="39" s="1"/>
  <c r="F227" i="40" s="1"/>
  <c r="F227" i="41" s="1"/>
  <c r="F227" i="42" s="1"/>
  <c r="F227" i="43" s="1"/>
  <c r="F227" i="44" s="1"/>
  <c r="F227" i="45" s="1"/>
  <c r="F227" i="46" s="1"/>
  <c r="F227" i="47" s="1"/>
  <c r="F227" i="48" s="1"/>
  <c r="F234" i="35"/>
  <c r="F234" i="36" s="1"/>
  <c r="F234" i="37" s="1"/>
  <c r="F234" i="38" s="1"/>
  <c r="F234" i="39" s="1"/>
  <c r="F234" i="40" s="1"/>
  <c r="F234" i="41" s="1"/>
  <c r="F234" i="42" s="1"/>
  <c r="F234" i="43" s="1"/>
  <c r="F234" i="44" s="1"/>
  <c r="F234" i="45" s="1"/>
  <c r="F234" i="46" s="1"/>
  <c r="F234" i="47" s="1"/>
  <c r="F234" i="48" s="1"/>
  <c r="F252" i="35"/>
  <c r="F252" i="36" s="1"/>
  <c r="F252" i="37" s="1"/>
  <c r="F252" i="38" s="1"/>
  <c r="F252" i="39" s="1"/>
  <c r="F252" i="40" s="1"/>
  <c r="F252" i="41" s="1"/>
  <c r="F252" i="42" s="1"/>
  <c r="F252" i="43" s="1"/>
  <c r="F252" i="44" s="1"/>
  <c r="F252" i="45" s="1"/>
  <c r="F252" i="46" s="1"/>
  <c r="F252" i="47" s="1"/>
  <c r="F252" i="48" s="1"/>
  <c r="F255" i="35"/>
  <c r="F255" i="36" s="1"/>
  <c r="F255" i="37" s="1"/>
  <c r="F255" i="38" s="1"/>
  <c r="F255" i="39" s="1"/>
  <c r="F255" i="40" s="1"/>
  <c r="F255" i="41" s="1"/>
  <c r="F255" i="42" s="1"/>
  <c r="F255" i="43" s="1"/>
  <c r="F255" i="44" s="1"/>
  <c r="F255" i="45" s="1"/>
  <c r="F255" i="46" s="1"/>
  <c r="F255" i="47" s="1"/>
  <c r="F255" i="48" s="1"/>
  <c r="F266" i="35"/>
  <c r="F266" i="36" s="1"/>
  <c r="F266" i="37" s="1"/>
  <c r="F266" i="38" s="1"/>
  <c r="F266" i="39" s="1"/>
  <c r="F266" i="40" s="1"/>
  <c r="F266" i="41" s="1"/>
  <c r="F266" i="42" s="1"/>
  <c r="F266" i="43" s="1"/>
  <c r="F266" i="44" s="1"/>
  <c r="F266" i="45" s="1"/>
  <c r="F266" i="46" s="1"/>
  <c r="F266" i="47" s="1"/>
  <c r="F266" i="48" s="1"/>
  <c r="F272" i="35"/>
  <c r="F272" i="36" s="1"/>
  <c r="F272" i="37" s="1"/>
  <c r="F272" i="38" s="1"/>
  <c r="F272" i="39" s="1"/>
  <c r="F272" i="40" s="1"/>
  <c r="F272" i="41" s="1"/>
  <c r="F272" i="42" s="1"/>
  <c r="F272" i="43" s="1"/>
  <c r="F272" i="44" s="1"/>
  <c r="F272" i="45" s="1"/>
  <c r="F272" i="46" s="1"/>
  <c r="F272" i="47" s="1"/>
  <c r="F272" i="48" s="1"/>
  <c r="F277" i="35"/>
  <c r="F277" i="36" s="1"/>
  <c r="F277" i="37" s="1"/>
  <c r="F277" i="38" s="1"/>
  <c r="F277" i="39" s="1"/>
  <c r="F277" i="40" s="1"/>
  <c r="F277" i="41" s="1"/>
  <c r="F277" i="42" s="1"/>
  <c r="F277" i="43" s="1"/>
  <c r="F277" i="44" s="1"/>
  <c r="F277" i="45" s="1"/>
  <c r="F277" i="46" s="1"/>
  <c r="F277" i="47" s="1"/>
  <c r="F277" i="48" s="1"/>
  <c r="F280" i="35"/>
  <c r="F280" i="36" s="1"/>
  <c r="F280" i="37" s="1"/>
  <c r="F280" i="38" s="1"/>
  <c r="F280" i="39" s="1"/>
  <c r="F280" i="40" s="1"/>
  <c r="F280" i="41" s="1"/>
  <c r="F280" i="42" s="1"/>
  <c r="F280" i="43" s="1"/>
  <c r="F280" i="44" s="1"/>
  <c r="F280" i="45" s="1"/>
  <c r="F280" i="46" s="1"/>
  <c r="F280" i="47" s="1"/>
  <c r="F280" i="48" s="1"/>
  <c r="F282" i="35"/>
  <c r="F282" i="36" s="1"/>
  <c r="F282" i="37" s="1"/>
  <c r="F282" i="38" s="1"/>
  <c r="F282" i="39" s="1"/>
  <c r="F282" i="40" s="1"/>
  <c r="F282" i="41" s="1"/>
  <c r="F282" i="42" s="1"/>
  <c r="F282" i="43" s="1"/>
  <c r="F282" i="44" s="1"/>
  <c r="F282" i="45" s="1"/>
  <c r="F282" i="46" s="1"/>
  <c r="F282" i="47" s="1"/>
  <c r="F282" i="48" s="1"/>
  <c r="F285" i="35"/>
  <c r="F285" i="36" s="1"/>
  <c r="F285" i="37" s="1"/>
  <c r="F285" i="38" s="1"/>
  <c r="F285" i="39" s="1"/>
  <c r="F285" i="40" s="1"/>
  <c r="F285" i="41" s="1"/>
  <c r="F285" i="42" s="1"/>
  <c r="F285" i="43" s="1"/>
  <c r="F285" i="44" s="1"/>
  <c r="F285" i="45" s="1"/>
  <c r="F285" i="46" s="1"/>
  <c r="F285" i="47" s="1"/>
  <c r="F285" i="48" s="1"/>
  <c r="F123" i="35"/>
  <c r="F123" i="36" s="1"/>
  <c r="F123" i="37" s="1"/>
  <c r="F123" i="38" s="1"/>
  <c r="F123" i="39" s="1"/>
  <c r="F123" i="40" s="1"/>
  <c r="F123" i="41" s="1"/>
  <c r="F123" i="42" s="1"/>
  <c r="F123" i="43" s="1"/>
  <c r="F123" i="44" s="1"/>
  <c r="F123" i="45" s="1"/>
  <c r="F123" i="46" s="1"/>
  <c r="F123" i="47" s="1"/>
  <c r="F123" i="48" s="1"/>
  <c r="G129" i="35"/>
  <c r="G129" i="36" s="1"/>
  <c r="G129" i="37" s="1"/>
  <c r="G129" i="38" s="1"/>
  <c r="G129" i="39" s="1"/>
  <c r="G129" i="40" s="1"/>
  <c r="G129" i="41" s="1"/>
  <c r="G129" i="42" s="1"/>
  <c r="G129" i="43" s="1"/>
  <c r="G129" i="44" s="1"/>
  <c r="G129" i="45" s="1"/>
  <c r="G129" i="46" s="1"/>
  <c r="G129" i="47" s="1"/>
  <c r="G129" i="48" s="1"/>
  <c r="F172" i="35"/>
  <c r="F172" i="36" s="1"/>
  <c r="F172" i="37" s="1"/>
  <c r="F172" i="38" s="1"/>
  <c r="F172" i="39" s="1"/>
  <c r="F172" i="40" s="1"/>
  <c r="F172" i="41" s="1"/>
  <c r="F172" i="42" s="1"/>
  <c r="F172" i="43" s="1"/>
  <c r="F172" i="44" s="1"/>
  <c r="F172" i="45" s="1"/>
  <c r="F172" i="46" s="1"/>
  <c r="F172" i="47" s="1"/>
  <c r="F172" i="48" s="1"/>
  <c r="F179" i="35"/>
  <c r="F179" i="36" s="1"/>
  <c r="F179" i="37" s="1"/>
  <c r="F179" i="38" s="1"/>
  <c r="F179" i="39" s="1"/>
  <c r="F179" i="40" s="1"/>
  <c r="F179" i="41" s="1"/>
  <c r="F179" i="42" s="1"/>
  <c r="F179" i="43" s="1"/>
  <c r="F179" i="44" s="1"/>
  <c r="F179" i="45" s="1"/>
  <c r="F179" i="46" s="1"/>
  <c r="F179" i="47" s="1"/>
  <c r="F179" i="48" s="1"/>
  <c r="F190" i="35"/>
  <c r="F190" i="36" s="1"/>
  <c r="F190" i="37" s="1"/>
  <c r="F190" i="38" s="1"/>
  <c r="F190" i="39" s="1"/>
  <c r="F190" i="40" s="1"/>
  <c r="F190" i="41" s="1"/>
  <c r="F190" i="42" s="1"/>
  <c r="F190" i="43" s="1"/>
  <c r="F190" i="44" s="1"/>
  <c r="F190" i="45" s="1"/>
  <c r="F190" i="46" s="1"/>
  <c r="F190" i="47" s="1"/>
  <c r="F190" i="48" s="1"/>
  <c r="F201" i="35"/>
  <c r="F201" i="36" s="1"/>
  <c r="F201" i="37" s="1"/>
  <c r="F201" i="38" s="1"/>
  <c r="F201" i="39" s="1"/>
  <c r="F201" i="40" s="1"/>
  <c r="F201" i="41" s="1"/>
  <c r="F201" i="42" s="1"/>
  <c r="F201" i="43" s="1"/>
  <c r="F201" i="44" s="1"/>
  <c r="F201" i="45" s="1"/>
  <c r="F201" i="46" s="1"/>
  <c r="F201" i="47" s="1"/>
  <c r="F201" i="48" s="1"/>
  <c r="F231" i="35"/>
  <c r="F231" i="36" s="1"/>
  <c r="F231" i="37" s="1"/>
  <c r="F231" i="38" s="1"/>
  <c r="F231" i="39" s="1"/>
  <c r="F231" i="40" s="1"/>
  <c r="F231" i="41" s="1"/>
  <c r="F231" i="42" s="1"/>
  <c r="F231" i="43" s="1"/>
  <c r="F231" i="44" s="1"/>
  <c r="F231" i="45" s="1"/>
  <c r="F231" i="46" s="1"/>
  <c r="F231" i="47" s="1"/>
  <c r="F231" i="48" s="1"/>
  <c r="G266" i="35"/>
  <c r="G266" i="36" s="1"/>
  <c r="G266" i="37" s="1"/>
  <c r="G266" i="38" s="1"/>
  <c r="G266" i="39" s="1"/>
  <c r="G266" i="40" s="1"/>
  <c r="G266" i="41" s="1"/>
  <c r="G266" i="42" s="1"/>
  <c r="G266" i="43" s="1"/>
  <c r="G266" i="44" s="1"/>
  <c r="G266" i="45" s="1"/>
  <c r="G266" i="46" s="1"/>
  <c r="G266" i="47" s="1"/>
  <c r="G266" i="48" s="1"/>
  <c r="F283" i="35"/>
  <c r="F283" i="36" s="1"/>
  <c r="F283" i="37" s="1"/>
  <c r="F283" i="38" s="1"/>
  <c r="F283" i="39" s="1"/>
  <c r="F283" i="40" s="1"/>
  <c r="F283" i="41" s="1"/>
  <c r="F283" i="42" s="1"/>
  <c r="F283" i="43" s="1"/>
  <c r="F283" i="44" s="1"/>
  <c r="F283" i="45" s="1"/>
  <c r="F283" i="46" s="1"/>
  <c r="F283" i="47" s="1"/>
  <c r="F283" i="48" s="1"/>
  <c r="F119" i="35"/>
  <c r="F119" i="36" s="1"/>
  <c r="F119" i="37" s="1"/>
  <c r="F119" i="38" s="1"/>
  <c r="F119" i="39" s="1"/>
  <c r="F119" i="40" s="1"/>
  <c r="F119" i="41" s="1"/>
  <c r="F119" i="42" s="1"/>
  <c r="F119" i="43" s="1"/>
  <c r="F119" i="44" s="1"/>
  <c r="F119" i="45" s="1"/>
  <c r="F119" i="46" s="1"/>
  <c r="F119" i="47" s="1"/>
  <c r="F119" i="48" s="1"/>
  <c r="F124" i="35"/>
  <c r="F124" i="36" s="1"/>
  <c r="F124" i="37" s="1"/>
  <c r="F124" i="38" s="1"/>
  <c r="F124" i="39" s="1"/>
  <c r="F124" i="40" s="1"/>
  <c r="F124" i="41" s="1"/>
  <c r="F124" i="42" s="1"/>
  <c r="F124" i="43" s="1"/>
  <c r="F124" i="44" s="1"/>
  <c r="F124" i="45" s="1"/>
  <c r="F124" i="46" s="1"/>
  <c r="F124" i="47" s="1"/>
  <c r="F124" i="48" s="1"/>
  <c r="F132" i="35"/>
  <c r="F132" i="36" s="1"/>
  <c r="F132" i="37" s="1"/>
  <c r="F132" i="38" s="1"/>
  <c r="F132" i="39" s="1"/>
  <c r="F132" i="40" s="1"/>
  <c r="F132" i="41" s="1"/>
  <c r="F132" i="42" s="1"/>
  <c r="F132" i="43" s="1"/>
  <c r="F132" i="44" s="1"/>
  <c r="F132" i="45" s="1"/>
  <c r="F132" i="46" s="1"/>
  <c r="F132" i="47" s="1"/>
  <c r="F132" i="48" s="1"/>
  <c r="F139" i="35"/>
  <c r="F139" i="36" s="1"/>
  <c r="F139" i="37" s="1"/>
  <c r="F139" i="38" s="1"/>
  <c r="F139" i="39" s="1"/>
  <c r="F139" i="40" s="1"/>
  <c r="F139" i="41" s="1"/>
  <c r="F139" i="42" s="1"/>
  <c r="F139" i="43" s="1"/>
  <c r="F139" i="44" s="1"/>
  <c r="F139" i="45" s="1"/>
  <c r="F139" i="46" s="1"/>
  <c r="F139" i="47" s="1"/>
  <c r="F139" i="48" s="1"/>
  <c r="F152" i="35"/>
  <c r="F152" i="36" s="1"/>
  <c r="F152" i="37" s="1"/>
  <c r="F152" i="38" s="1"/>
  <c r="F152" i="39" s="1"/>
  <c r="F152" i="40" s="1"/>
  <c r="F152" i="41" s="1"/>
  <c r="F152" i="42" s="1"/>
  <c r="F152" i="43" s="1"/>
  <c r="F152" i="44" s="1"/>
  <c r="F152" i="45" s="1"/>
  <c r="F152" i="46" s="1"/>
  <c r="F152" i="47" s="1"/>
  <c r="F152" i="48" s="1"/>
  <c r="F159" i="35"/>
  <c r="F159" i="36" s="1"/>
  <c r="F159" i="37" s="1"/>
  <c r="F159" i="38" s="1"/>
  <c r="F159" i="39" s="1"/>
  <c r="F159" i="40" s="1"/>
  <c r="F159" i="41" s="1"/>
  <c r="F159" i="42" s="1"/>
  <c r="F159" i="43" s="1"/>
  <c r="F159" i="44" s="1"/>
  <c r="F159" i="45" s="1"/>
  <c r="F159" i="46" s="1"/>
  <c r="F159" i="47" s="1"/>
  <c r="F159" i="48" s="1"/>
  <c r="F180" i="35"/>
  <c r="F180" i="36" s="1"/>
  <c r="F180" i="37" s="1"/>
  <c r="F180" i="38" s="1"/>
  <c r="F180" i="39" s="1"/>
  <c r="F180" i="40" s="1"/>
  <c r="F180" i="41" s="1"/>
  <c r="F180" i="42" s="1"/>
  <c r="F180" i="43" s="1"/>
  <c r="F180" i="44" s="1"/>
  <c r="F180" i="45" s="1"/>
  <c r="F180" i="46" s="1"/>
  <c r="F180" i="47" s="1"/>
  <c r="F180" i="48" s="1"/>
  <c r="F198" i="35"/>
  <c r="F198" i="36" s="1"/>
  <c r="F198" i="37" s="1"/>
  <c r="F198" i="38" s="1"/>
  <c r="F198" i="39" s="1"/>
  <c r="F198" i="40" s="1"/>
  <c r="F198" i="41" s="1"/>
  <c r="F198" i="42" s="1"/>
  <c r="F198" i="43" s="1"/>
  <c r="F198" i="44" s="1"/>
  <c r="F198" i="45" s="1"/>
  <c r="F198" i="46" s="1"/>
  <c r="F198" i="47" s="1"/>
  <c r="F198" i="48" s="1"/>
  <c r="F208" i="35"/>
  <c r="F208" i="36" s="1"/>
  <c r="F208" i="37" s="1"/>
  <c r="F208" i="38" s="1"/>
  <c r="F208" i="39" s="1"/>
  <c r="F208" i="40" s="1"/>
  <c r="F208" i="41" s="1"/>
  <c r="F208" i="42" s="1"/>
  <c r="F208" i="43" s="1"/>
  <c r="F208" i="44" s="1"/>
  <c r="F208" i="45" s="1"/>
  <c r="F208" i="46" s="1"/>
  <c r="F208" i="47" s="1"/>
  <c r="F208" i="48" s="1"/>
  <c r="F216" i="35"/>
  <c r="F216" i="36" s="1"/>
  <c r="F216" i="37" s="1"/>
  <c r="F216" i="38" s="1"/>
  <c r="F216" i="39" s="1"/>
  <c r="F216" i="40" s="1"/>
  <c r="F216" i="41" s="1"/>
  <c r="F216" i="42" s="1"/>
  <c r="F216" i="43" s="1"/>
  <c r="F216" i="44" s="1"/>
  <c r="F216" i="45" s="1"/>
  <c r="F216" i="46" s="1"/>
  <c r="F216" i="47" s="1"/>
  <c r="F216" i="48" s="1"/>
  <c r="F220" i="35"/>
  <c r="F220" i="36" s="1"/>
  <c r="F220" i="37" s="1"/>
  <c r="F220" i="38" s="1"/>
  <c r="F220" i="39" s="1"/>
  <c r="F220" i="40" s="1"/>
  <c r="F220" i="41" s="1"/>
  <c r="F220" i="42" s="1"/>
  <c r="F220" i="43" s="1"/>
  <c r="F220" i="44" s="1"/>
  <c r="F220" i="45" s="1"/>
  <c r="F220" i="46" s="1"/>
  <c r="F220" i="47" s="1"/>
  <c r="F220" i="48" s="1"/>
  <c r="G230" i="35"/>
  <c r="G230" i="36" s="1"/>
  <c r="G230" i="37" s="1"/>
  <c r="G230" i="38" s="1"/>
  <c r="G230" i="39" s="1"/>
  <c r="G230" i="40" s="1"/>
  <c r="G230" i="41" s="1"/>
  <c r="G230" i="42" s="1"/>
  <c r="G230" i="43" s="1"/>
  <c r="G230" i="44" s="1"/>
  <c r="G230" i="45" s="1"/>
  <c r="G230" i="46" s="1"/>
  <c r="G230" i="47" s="1"/>
  <c r="G230" i="48" s="1"/>
  <c r="F254" i="35"/>
  <c r="F254" i="36" s="1"/>
  <c r="F254" i="37" s="1"/>
  <c r="F254" i="38" s="1"/>
  <c r="F254" i="39" s="1"/>
  <c r="F254" i="40" s="1"/>
  <c r="F254" i="41" s="1"/>
  <c r="F254" i="42" s="1"/>
  <c r="F254" i="43" s="1"/>
  <c r="F254" i="44" s="1"/>
  <c r="F254" i="45" s="1"/>
  <c r="F254" i="46" s="1"/>
  <c r="F254" i="47" s="1"/>
  <c r="F254" i="48" s="1"/>
  <c r="F262" i="35"/>
  <c r="F262" i="36" s="1"/>
  <c r="F262" i="37" s="1"/>
  <c r="F262" i="38" s="1"/>
  <c r="F262" i="39" s="1"/>
  <c r="F262" i="40" s="1"/>
  <c r="F262" i="41" s="1"/>
  <c r="F262" i="42" s="1"/>
  <c r="F262" i="43" s="1"/>
  <c r="F262" i="44" s="1"/>
  <c r="F262" i="45" s="1"/>
  <c r="F262" i="46" s="1"/>
  <c r="F262" i="47" s="1"/>
  <c r="F262" i="48" s="1"/>
  <c r="F276" i="35"/>
  <c r="F276" i="36" s="1"/>
  <c r="F276" i="37" s="1"/>
  <c r="F276" i="38" s="1"/>
  <c r="F276" i="39" s="1"/>
  <c r="F276" i="40" s="1"/>
  <c r="F276" i="41" s="1"/>
  <c r="F276" i="42" s="1"/>
  <c r="F276" i="43" s="1"/>
  <c r="F276" i="44" s="1"/>
  <c r="F276" i="45" s="1"/>
  <c r="F276" i="46" s="1"/>
  <c r="F276" i="47" s="1"/>
  <c r="F276" i="48" s="1"/>
  <c r="G280" i="35"/>
  <c r="G280" i="36" s="1"/>
  <c r="G280" i="37" s="1"/>
  <c r="G280" i="38" s="1"/>
  <c r="G280" i="39" s="1"/>
  <c r="G280" i="40" s="1"/>
  <c r="G280" i="41" s="1"/>
  <c r="G280" i="42" s="1"/>
  <c r="G280" i="43" s="1"/>
  <c r="G280" i="44" s="1"/>
  <c r="G280" i="45" s="1"/>
  <c r="G280" i="46" s="1"/>
  <c r="G280" i="47" s="1"/>
  <c r="G280" i="48" s="1"/>
  <c r="G282" i="35"/>
  <c r="G282" i="36" s="1"/>
  <c r="G282" i="37" s="1"/>
  <c r="G282" i="38" s="1"/>
  <c r="G282" i="39" s="1"/>
  <c r="G282" i="40" s="1"/>
  <c r="G282" i="41" s="1"/>
  <c r="G282" i="42" s="1"/>
  <c r="G282" i="43" s="1"/>
  <c r="G282" i="44" s="1"/>
  <c r="G282" i="45" s="1"/>
  <c r="G282" i="46" s="1"/>
  <c r="G282" i="47" s="1"/>
  <c r="G282" i="48" s="1"/>
  <c r="G285" i="35"/>
  <c r="G285" i="36" s="1"/>
  <c r="G285" i="37" s="1"/>
  <c r="G285" i="38" s="1"/>
  <c r="G285" i="39" s="1"/>
  <c r="G285" i="40" s="1"/>
  <c r="G285" i="41" s="1"/>
  <c r="G285" i="42" s="1"/>
  <c r="G285" i="43" s="1"/>
  <c r="G285" i="44" s="1"/>
  <c r="G285" i="45" s="1"/>
  <c r="G285" i="46" s="1"/>
  <c r="G285" i="47" s="1"/>
  <c r="G285" i="48" s="1"/>
  <c r="F288" i="35"/>
  <c r="F288" i="36" s="1"/>
  <c r="F288" i="37" s="1"/>
  <c r="F288" i="38" s="1"/>
  <c r="F288" i="39" s="1"/>
  <c r="F288" i="40" s="1"/>
  <c r="F288" i="41" s="1"/>
  <c r="F288" i="42" s="1"/>
  <c r="F288" i="43" s="1"/>
  <c r="F288" i="44" s="1"/>
  <c r="F288" i="45" s="1"/>
  <c r="F288" i="46" s="1"/>
  <c r="F288" i="47" s="1"/>
  <c r="F288" i="48" s="1"/>
  <c r="G179" i="35"/>
  <c r="G179" i="36" s="1"/>
  <c r="G179" i="37" s="1"/>
  <c r="G179" i="38" s="1"/>
  <c r="G179" i="39" s="1"/>
  <c r="G179" i="40" s="1"/>
  <c r="G179" i="41" s="1"/>
  <c r="G179" i="42" s="1"/>
  <c r="G179" i="43" s="1"/>
  <c r="G179" i="44" s="1"/>
  <c r="G179" i="45" s="1"/>
  <c r="G179" i="46" s="1"/>
  <c r="G179" i="47" s="1"/>
  <c r="G179" i="48" s="1"/>
  <c r="I285" i="34" l="1"/>
  <c r="M285" i="34" s="1"/>
  <c r="C285" i="35"/>
  <c r="D285" i="34"/>
  <c r="J285" i="34" s="1"/>
  <c r="N285" i="34" s="1"/>
  <c r="C280" i="35"/>
  <c r="I280" i="34"/>
  <c r="M280" i="34" s="1"/>
  <c r="D280" i="34"/>
  <c r="J280" i="34" s="1"/>
  <c r="N280" i="34" s="1"/>
  <c r="I272" i="34"/>
  <c r="M272" i="34" s="1"/>
  <c r="C272" i="35"/>
  <c r="D272" i="34"/>
  <c r="C252" i="35"/>
  <c r="I252" i="34"/>
  <c r="M252" i="34" s="1"/>
  <c r="D252" i="34"/>
  <c r="I227" i="34"/>
  <c r="M227" i="34" s="1"/>
  <c r="C227" i="35"/>
  <c r="D227" i="34"/>
  <c r="C160" i="35"/>
  <c r="I160" i="34"/>
  <c r="M160" i="34" s="1"/>
  <c r="D160" i="34"/>
  <c r="G127" i="35"/>
  <c r="G127" i="36" s="1"/>
  <c r="G127" i="37" s="1"/>
  <c r="G127" i="38" s="1"/>
  <c r="G127" i="39" s="1"/>
  <c r="G127" i="40" s="1"/>
  <c r="G127" i="41" s="1"/>
  <c r="G127" i="42" s="1"/>
  <c r="G127" i="43" s="1"/>
  <c r="G127" i="44" s="1"/>
  <c r="G127" i="45" s="1"/>
  <c r="G127" i="46" s="1"/>
  <c r="G127" i="47" s="1"/>
  <c r="G127" i="48" s="1"/>
  <c r="J127" i="34"/>
  <c r="N127" i="34" s="1"/>
  <c r="C153" i="35"/>
  <c r="I153" i="34"/>
  <c r="M153" i="34" s="1"/>
  <c r="D153" i="34"/>
  <c r="J153" i="34" s="1"/>
  <c r="N153" i="34" s="1"/>
  <c r="C291" i="35"/>
  <c r="I291" i="34"/>
  <c r="M291" i="34" s="1"/>
  <c r="D291" i="34"/>
  <c r="I161" i="34"/>
  <c r="M161" i="34" s="1"/>
  <c r="C161" i="35"/>
  <c r="D161" i="34"/>
  <c r="C141" i="35"/>
  <c r="I141" i="34"/>
  <c r="M141" i="34" s="1"/>
  <c r="D141" i="34"/>
  <c r="F274" i="36"/>
  <c r="I274" i="35"/>
  <c r="M274" i="35" s="1"/>
  <c r="F251" i="36"/>
  <c r="I251" i="35"/>
  <c r="M251" i="35" s="1"/>
  <c r="H182" i="35"/>
  <c r="K182" i="34"/>
  <c r="K173" i="34"/>
  <c r="H173" i="35"/>
  <c r="K171" i="34"/>
  <c r="H171" i="35"/>
  <c r="K157" i="34"/>
  <c r="H157" i="35"/>
  <c r="K123" i="34"/>
  <c r="H123" i="35"/>
  <c r="K119" i="34"/>
  <c r="H119" i="35"/>
  <c r="H292" i="35"/>
  <c r="K292" i="34"/>
  <c r="H274" i="35"/>
  <c r="K274" i="34"/>
  <c r="H260" i="35"/>
  <c r="K260" i="34"/>
  <c r="H248" i="35"/>
  <c r="K248" i="34"/>
  <c r="F182" i="36"/>
  <c r="I182" i="35"/>
  <c r="M182" i="35" s="1"/>
  <c r="H160" i="35"/>
  <c r="K160" i="34"/>
  <c r="K178" i="34"/>
  <c r="H178" i="35"/>
  <c r="K155" i="34"/>
  <c r="H155" i="35"/>
  <c r="F135" i="36"/>
  <c r="I135" i="35"/>
  <c r="M135" i="35" s="1"/>
  <c r="F188" i="36"/>
  <c r="I188" i="35"/>
  <c r="M188" i="35" s="1"/>
  <c r="K167" i="34"/>
  <c r="H167" i="35"/>
  <c r="H164" i="35"/>
  <c r="K164" i="34"/>
  <c r="K151" i="34"/>
  <c r="H151" i="35"/>
  <c r="K145" i="34"/>
  <c r="H145" i="35"/>
  <c r="K136" i="34"/>
  <c r="H136" i="35"/>
  <c r="K132" i="34"/>
  <c r="H132" i="35"/>
  <c r="K126" i="34"/>
  <c r="H126" i="35"/>
  <c r="K290" i="34"/>
  <c r="H290" i="35"/>
  <c r="K261" i="34"/>
  <c r="H261" i="35"/>
  <c r="H252" i="35"/>
  <c r="K252" i="34"/>
  <c r="H194" i="35"/>
  <c r="K194" i="34"/>
  <c r="H185" i="35"/>
  <c r="K185" i="34"/>
  <c r="H161" i="35"/>
  <c r="K161" i="34"/>
  <c r="F226" i="36"/>
  <c r="I226" i="35"/>
  <c r="M226" i="35" s="1"/>
  <c r="K189" i="34"/>
  <c r="H189" i="35"/>
  <c r="H184" i="35"/>
  <c r="K184" i="34"/>
  <c r="H175" i="35"/>
  <c r="K175" i="34"/>
  <c r="H148" i="35"/>
  <c r="K148" i="34"/>
  <c r="C201" i="35"/>
  <c r="I201" i="34"/>
  <c r="M201" i="34" s="1"/>
  <c r="D201" i="34"/>
  <c r="C287" i="35"/>
  <c r="I287" i="34"/>
  <c r="M287" i="34" s="1"/>
  <c r="D287" i="34"/>
  <c r="C281" i="35"/>
  <c r="I281" i="34"/>
  <c r="M281" i="34" s="1"/>
  <c r="D281" i="34"/>
  <c r="J281" i="34" s="1"/>
  <c r="N281" i="34" s="1"/>
  <c r="C257" i="35"/>
  <c r="I257" i="34"/>
  <c r="M257" i="34" s="1"/>
  <c r="D257" i="34"/>
  <c r="I166" i="34"/>
  <c r="M166" i="34" s="1"/>
  <c r="C166" i="35"/>
  <c r="D166" i="34"/>
  <c r="J166" i="34" s="1"/>
  <c r="N166" i="34" s="1"/>
  <c r="I256" i="34"/>
  <c r="M256" i="34" s="1"/>
  <c r="C256" i="35"/>
  <c r="D256" i="34"/>
  <c r="G218" i="35"/>
  <c r="G218" i="36" s="1"/>
  <c r="G218" i="37" s="1"/>
  <c r="G218" i="38" s="1"/>
  <c r="G218" i="39" s="1"/>
  <c r="G218" i="40" s="1"/>
  <c r="G218" i="41" s="1"/>
  <c r="G218" i="42" s="1"/>
  <c r="G218" i="43" s="1"/>
  <c r="G218" i="44" s="1"/>
  <c r="G218" i="45" s="1"/>
  <c r="G218" i="46" s="1"/>
  <c r="G218" i="47" s="1"/>
  <c r="G218" i="48" s="1"/>
  <c r="J218" i="34"/>
  <c r="N218" i="34" s="1"/>
  <c r="C135" i="48"/>
  <c r="C145" i="48"/>
  <c r="C130" i="48"/>
  <c r="C270" i="48"/>
  <c r="C215" i="48"/>
  <c r="C271" i="48"/>
  <c r="C189" i="48"/>
  <c r="C223" i="48"/>
  <c r="C131" i="48"/>
  <c r="F289" i="36"/>
  <c r="I289" i="35"/>
  <c r="M289" i="35" s="1"/>
  <c r="H244" i="35"/>
  <c r="K244" i="34"/>
  <c r="H240" i="35"/>
  <c r="K240" i="34"/>
  <c r="K238" i="34"/>
  <c r="H238" i="35"/>
  <c r="K232" i="34"/>
  <c r="H232" i="35"/>
  <c r="H230" i="35"/>
  <c r="K230" i="34"/>
  <c r="H216" i="35"/>
  <c r="K216" i="34"/>
  <c r="K214" i="34"/>
  <c r="H214" i="35"/>
  <c r="K210" i="34"/>
  <c r="H210" i="35"/>
  <c r="H202" i="35"/>
  <c r="K202" i="34"/>
  <c r="H200" i="35"/>
  <c r="K200" i="34"/>
  <c r="F165" i="36"/>
  <c r="I165" i="35"/>
  <c r="M165" i="35" s="1"/>
  <c r="C171" i="48"/>
  <c r="C226" i="48"/>
  <c r="C134" i="48"/>
  <c r="C239" i="48"/>
  <c r="C250" i="48"/>
  <c r="C258" i="48"/>
  <c r="C204" i="48"/>
  <c r="C205" i="48"/>
  <c r="C196" i="48"/>
  <c r="C173" i="48"/>
  <c r="F239" i="36"/>
  <c r="I239" i="35"/>
  <c r="M239" i="35" s="1"/>
  <c r="F217" i="36"/>
  <c r="I217" i="35"/>
  <c r="M217" i="35" s="1"/>
  <c r="K191" i="34"/>
  <c r="H191" i="35"/>
  <c r="H286" i="35"/>
  <c r="K286" i="34"/>
  <c r="K277" i="34"/>
  <c r="H277" i="35"/>
  <c r="K234" i="34"/>
  <c r="H234" i="35"/>
  <c r="K221" i="34"/>
  <c r="H221" i="35"/>
  <c r="K205" i="34"/>
  <c r="H205" i="35"/>
  <c r="F168" i="36"/>
  <c r="I168" i="35"/>
  <c r="M168" i="35" s="1"/>
  <c r="F162" i="36"/>
  <c r="I162" i="35"/>
  <c r="M162" i="35" s="1"/>
  <c r="K153" i="34"/>
  <c r="H153" i="35"/>
  <c r="K150" i="34"/>
  <c r="H150" i="35"/>
  <c r="K147" i="34"/>
  <c r="H147" i="35"/>
  <c r="H143" i="35"/>
  <c r="K143" i="34"/>
  <c r="H269" i="35"/>
  <c r="K269" i="34"/>
  <c r="K264" i="34"/>
  <c r="H264" i="35"/>
  <c r="K262" i="34"/>
  <c r="H262" i="35"/>
  <c r="H256" i="35"/>
  <c r="K256" i="34"/>
  <c r="K254" i="34"/>
  <c r="H254" i="35"/>
  <c r="H228" i="35"/>
  <c r="K228" i="34"/>
  <c r="K226" i="34"/>
  <c r="H226" i="35"/>
  <c r="K209" i="34"/>
  <c r="H209" i="35"/>
  <c r="H199" i="35"/>
  <c r="K199" i="34"/>
  <c r="H197" i="35"/>
  <c r="K197" i="34"/>
  <c r="K195" i="34"/>
  <c r="H195" i="35"/>
  <c r="H180" i="35"/>
  <c r="K180" i="34"/>
  <c r="F154" i="36"/>
  <c r="I154" i="35"/>
  <c r="M154" i="35" s="1"/>
  <c r="F149" i="36"/>
  <c r="I149" i="35"/>
  <c r="M149" i="35" s="1"/>
  <c r="F147" i="36"/>
  <c r="I147" i="35"/>
  <c r="M147" i="35" s="1"/>
  <c r="C147" i="48"/>
  <c r="C148" i="48"/>
  <c r="C137" i="48"/>
  <c r="C274" i="48"/>
  <c r="C218" i="48"/>
  <c r="C212" i="48"/>
  <c r="C150" i="48"/>
  <c r="C164" i="48"/>
  <c r="C261" i="48"/>
  <c r="C167" i="48"/>
  <c r="C143" i="48"/>
  <c r="F271" i="36"/>
  <c r="I271" i="35"/>
  <c r="M271" i="35" s="1"/>
  <c r="H224" i="35"/>
  <c r="K224" i="34"/>
  <c r="K218" i="34"/>
  <c r="H218" i="35"/>
  <c r="F215" i="36"/>
  <c r="I215" i="35"/>
  <c r="M215" i="35" s="1"/>
  <c r="F171" i="36"/>
  <c r="I171" i="35"/>
  <c r="M171" i="35" s="1"/>
  <c r="F158" i="36"/>
  <c r="I158" i="35"/>
  <c r="M158" i="35" s="1"/>
  <c r="F120" i="36"/>
  <c r="I120" i="35"/>
  <c r="M120" i="35" s="1"/>
  <c r="K259" i="46"/>
  <c r="H259" i="47"/>
  <c r="H285" i="35"/>
  <c r="K285" i="34"/>
  <c r="K278" i="34"/>
  <c r="H278" i="35"/>
  <c r="K237" i="34"/>
  <c r="H237" i="35"/>
  <c r="K233" i="34"/>
  <c r="H233" i="35"/>
  <c r="K222" i="34"/>
  <c r="H222" i="35"/>
  <c r="F196" i="36"/>
  <c r="I196" i="35"/>
  <c r="M196" i="35" s="1"/>
  <c r="F167" i="36"/>
  <c r="I167" i="35"/>
  <c r="M167" i="35" s="1"/>
  <c r="F163" i="36"/>
  <c r="I163" i="35"/>
  <c r="M163" i="35" s="1"/>
  <c r="F134" i="36"/>
  <c r="I134" i="35"/>
  <c r="M134" i="35" s="1"/>
  <c r="F136" i="35"/>
  <c r="I136" i="34"/>
  <c r="M136" i="34" s="1"/>
  <c r="F125" i="35"/>
  <c r="I125" i="34"/>
  <c r="M125" i="34" s="1"/>
  <c r="C276" i="35"/>
  <c r="I276" i="34"/>
  <c r="M276" i="34" s="1"/>
  <c r="D276" i="34"/>
  <c r="I254" i="34"/>
  <c r="M254" i="34" s="1"/>
  <c r="C254" i="35"/>
  <c r="D254" i="34"/>
  <c r="C237" i="35"/>
  <c r="C237" i="36" s="1"/>
  <c r="C237" i="37" s="1"/>
  <c r="C237" i="38" s="1"/>
  <c r="C237" i="39" s="1"/>
  <c r="C237" i="40" s="1"/>
  <c r="C237" i="41" s="1"/>
  <c r="C237" i="42" s="1"/>
  <c r="C237" i="43" s="1"/>
  <c r="C237" i="44" s="1"/>
  <c r="C237" i="45" s="1"/>
  <c r="C237" i="46" s="1"/>
  <c r="C237" i="47" s="1"/>
  <c r="C237" i="48" s="1"/>
  <c r="D237" i="34"/>
  <c r="C180" i="35"/>
  <c r="I180" i="34"/>
  <c r="M180" i="34" s="1"/>
  <c r="D180" i="34"/>
  <c r="I159" i="34"/>
  <c r="M159" i="34" s="1"/>
  <c r="C159" i="35"/>
  <c r="D159" i="34"/>
  <c r="I282" i="34"/>
  <c r="M282" i="34" s="1"/>
  <c r="C282" i="35"/>
  <c r="D282" i="34"/>
  <c r="J282" i="34" s="1"/>
  <c r="N282" i="34" s="1"/>
  <c r="C277" i="35"/>
  <c r="I277" i="34"/>
  <c r="M277" i="34" s="1"/>
  <c r="D277" i="34"/>
  <c r="I255" i="34"/>
  <c r="M255" i="34" s="1"/>
  <c r="C255" i="35"/>
  <c r="D255" i="34"/>
  <c r="I234" i="34"/>
  <c r="M234" i="34" s="1"/>
  <c r="C234" i="35"/>
  <c r="D234" i="34"/>
  <c r="C157" i="35"/>
  <c r="I157" i="34"/>
  <c r="M157" i="34" s="1"/>
  <c r="D157" i="34"/>
  <c r="I292" i="34"/>
  <c r="M292" i="34" s="1"/>
  <c r="C292" i="35"/>
  <c r="D292" i="34"/>
  <c r="C214" i="35"/>
  <c r="I214" i="34"/>
  <c r="M214" i="34" s="1"/>
  <c r="D214" i="34"/>
  <c r="C197" i="35"/>
  <c r="I197" i="34"/>
  <c r="M197" i="34" s="1"/>
  <c r="D197" i="34"/>
  <c r="C178" i="35"/>
  <c r="I178" i="34"/>
  <c r="M178" i="34" s="1"/>
  <c r="D178" i="34"/>
  <c r="I176" i="34"/>
  <c r="M176" i="34" s="1"/>
  <c r="C176" i="35"/>
  <c r="D176" i="34"/>
  <c r="C129" i="35"/>
  <c r="I129" i="34"/>
  <c r="M129" i="34" s="1"/>
  <c r="D129" i="34"/>
  <c r="J129" i="34" s="1"/>
  <c r="N129" i="34" s="1"/>
  <c r="I286" i="34"/>
  <c r="M286" i="34" s="1"/>
  <c r="C286" i="35"/>
  <c r="D286" i="34"/>
  <c r="I278" i="34"/>
  <c r="M278" i="34" s="1"/>
  <c r="C278" i="35"/>
  <c r="D278" i="34"/>
  <c r="I210" i="34"/>
  <c r="M210" i="34" s="1"/>
  <c r="C210" i="35"/>
  <c r="D210" i="34"/>
  <c r="C269" i="35"/>
  <c r="I269" i="34"/>
  <c r="M269" i="34" s="1"/>
  <c r="D269" i="34"/>
  <c r="C144" i="35"/>
  <c r="I144" i="34"/>
  <c r="M144" i="34" s="1"/>
  <c r="D144" i="34"/>
  <c r="K284" i="34"/>
  <c r="H284" i="35"/>
  <c r="H282" i="35"/>
  <c r="K282" i="34"/>
  <c r="F273" i="36"/>
  <c r="I273" i="35"/>
  <c r="M273" i="35" s="1"/>
  <c r="F267" i="36"/>
  <c r="I267" i="35"/>
  <c r="M267" i="35" s="1"/>
  <c r="F261" i="36"/>
  <c r="I261" i="35"/>
  <c r="M261" i="35" s="1"/>
  <c r="F258" i="36"/>
  <c r="I258" i="35"/>
  <c r="M258" i="35" s="1"/>
  <c r="F250" i="36"/>
  <c r="I250" i="35"/>
  <c r="M250" i="35" s="1"/>
  <c r="F218" i="36"/>
  <c r="I218" i="35"/>
  <c r="M218" i="35" s="1"/>
  <c r="F212" i="36"/>
  <c r="I212" i="35"/>
  <c r="M212" i="35" s="1"/>
  <c r="F206" i="36"/>
  <c r="I206" i="35"/>
  <c r="M206" i="35" s="1"/>
  <c r="H187" i="35"/>
  <c r="K187" i="34"/>
  <c r="K183" i="34"/>
  <c r="H183" i="35"/>
  <c r="K181" i="34"/>
  <c r="H181" i="35"/>
  <c r="H174" i="35"/>
  <c r="K174" i="34"/>
  <c r="H172" i="35"/>
  <c r="K172" i="34"/>
  <c r="H169" i="35"/>
  <c r="K169" i="34"/>
  <c r="K158" i="34"/>
  <c r="H158" i="35"/>
  <c r="K142" i="34"/>
  <c r="H142" i="35"/>
  <c r="H140" i="35"/>
  <c r="K140" i="34"/>
  <c r="H122" i="35"/>
  <c r="K122" i="34"/>
  <c r="H120" i="35"/>
  <c r="K120" i="34"/>
  <c r="H118" i="35"/>
  <c r="K118" i="34"/>
  <c r="K289" i="34"/>
  <c r="H289" i="35"/>
  <c r="H276" i="35"/>
  <c r="K276" i="34"/>
  <c r="K267" i="34"/>
  <c r="H267" i="35"/>
  <c r="H251" i="35"/>
  <c r="K251" i="34"/>
  <c r="K219" i="34"/>
  <c r="H219" i="35"/>
  <c r="F200" i="36"/>
  <c r="I200" i="35"/>
  <c r="M200" i="35" s="1"/>
  <c r="F174" i="36"/>
  <c r="I174" i="35"/>
  <c r="M174" i="35" s="1"/>
  <c r="H137" i="35"/>
  <c r="K137" i="34"/>
  <c r="H127" i="35"/>
  <c r="K127" i="34"/>
  <c r="F268" i="36"/>
  <c r="I268" i="35"/>
  <c r="M268" i="35" s="1"/>
  <c r="F195" i="36"/>
  <c r="I195" i="35"/>
  <c r="M195" i="35" s="1"/>
  <c r="H154" i="35"/>
  <c r="K154" i="34"/>
  <c r="F133" i="36"/>
  <c r="I133" i="35"/>
  <c r="M133" i="35" s="1"/>
  <c r="F235" i="36"/>
  <c r="I235" i="35"/>
  <c r="M235" i="35" s="1"/>
  <c r="F222" i="36"/>
  <c r="I222" i="35"/>
  <c r="M222" i="35" s="1"/>
  <c r="F205" i="36"/>
  <c r="I205" i="35"/>
  <c r="M205" i="35" s="1"/>
  <c r="F189" i="36"/>
  <c r="I189" i="35"/>
  <c r="M189" i="35" s="1"/>
  <c r="F184" i="36"/>
  <c r="I184" i="35"/>
  <c r="M184" i="35" s="1"/>
  <c r="F175" i="36"/>
  <c r="I175" i="35"/>
  <c r="M175" i="35" s="1"/>
  <c r="H168" i="35"/>
  <c r="K168" i="34"/>
  <c r="K165" i="34"/>
  <c r="H165" i="35"/>
  <c r="H163" i="35"/>
  <c r="K163" i="34"/>
  <c r="H152" i="35"/>
  <c r="K152" i="34"/>
  <c r="K146" i="34"/>
  <c r="H146" i="35"/>
  <c r="H139" i="35"/>
  <c r="K139" i="34"/>
  <c r="H135" i="35"/>
  <c r="K135" i="34"/>
  <c r="K133" i="34"/>
  <c r="H133" i="35"/>
  <c r="K129" i="34"/>
  <c r="H129" i="35"/>
  <c r="K291" i="34"/>
  <c r="H291" i="35"/>
  <c r="H273" i="35"/>
  <c r="K273" i="34"/>
  <c r="K258" i="34"/>
  <c r="H258" i="35"/>
  <c r="H250" i="35"/>
  <c r="K250" i="34"/>
  <c r="K247" i="34"/>
  <c r="H247" i="35"/>
  <c r="H192" i="35"/>
  <c r="K192" i="34"/>
  <c r="H179" i="35"/>
  <c r="K179" i="34"/>
  <c r="H166" i="35"/>
  <c r="K166" i="34"/>
  <c r="K159" i="34"/>
  <c r="H159" i="35"/>
  <c r="H156" i="35"/>
  <c r="K156" i="34"/>
  <c r="H188" i="35"/>
  <c r="K188" i="34"/>
  <c r="I288" i="34"/>
  <c r="M288" i="34" s="1"/>
  <c r="C288" i="35"/>
  <c r="D288" i="34"/>
  <c r="C262" i="35"/>
  <c r="I262" i="34"/>
  <c r="M262" i="34" s="1"/>
  <c r="D262" i="34"/>
  <c r="C190" i="35"/>
  <c r="I190" i="34"/>
  <c r="M190" i="34" s="1"/>
  <c r="D190" i="34"/>
  <c r="J190" i="34" s="1"/>
  <c r="N190" i="34" s="1"/>
  <c r="G154" i="35"/>
  <c r="G154" i="36" s="1"/>
  <c r="G154" i="37" s="1"/>
  <c r="G154" i="38" s="1"/>
  <c r="G154" i="39" s="1"/>
  <c r="G154" i="40" s="1"/>
  <c r="G154" i="41" s="1"/>
  <c r="G154" i="42" s="1"/>
  <c r="G154" i="43" s="1"/>
  <c r="G154" i="44" s="1"/>
  <c r="G154" i="45" s="1"/>
  <c r="G154" i="46" s="1"/>
  <c r="G154" i="47" s="1"/>
  <c r="G154" i="48" s="1"/>
  <c r="J154" i="34"/>
  <c r="N154" i="34" s="1"/>
  <c r="I253" i="34"/>
  <c r="M253" i="34" s="1"/>
  <c r="C253" i="35"/>
  <c r="D253" i="34"/>
  <c r="C183" i="35"/>
  <c r="I183" i="34"/>
  <c r="M183" i="34" s="1"/>
  <c r="D183" i="34"/>
  <c r="I177" i="34"/>
  <c r="M177" i="34" s="1"/>
  <c r="C177" i="35"/>
  <c r="D177" i="34"/>
  <c r="C126" i="35"/>
  <c r="I126" i="34"/>
  <c r="M126" i="34" s="1"/>
  <c r="D126" i="34"/>
  <c r="I244" i="34"/>
  <c r="M244" i="34" s="1"/>
  <c r="C244" i="35"/>
  <c r="D244" i="34"/>
  <c r="I228" i="34"/>
  <c r="M228" i="34" s="1"/>
  <c r="C228" i="35"/>
  <c r="D228" i="34"/>
  <c r="H283" i="35"/>
  <c r="K283" i="34"/>
  <c r="F260" i="36"/>
  <c r="I260" i="35"/>
  <c r="M260" i="35" s="1"/>
  <c r="F224" i="36"/>
  <c r="I224" i="35"/>
  <c r="M224" i="35" s="1"/>
  <c r="F219" i="36"/>
  <c r="I219" i="35"/>
  <c r="M219" i="35" s="1"/>
  <c r="F211" i="36"/>
  <c r="I211" i="35"/>
  <c r="M211" i="35" s="1"/>
  <c r="F194" i="36"/>
  <c r="I194" i="35"/>
  <c r="M194" i="35" s="1"/>
  <c r="H186" i="35"/>
  <c r="K186" i="34"/>
  <c r="H141" i="35"/>
  <c r="K141" i="34"/>
  <c r="K125" i="34"/>
  <c r="H125" i="35"/>
  <c r="H121" i="35"/>
  <c r="K121" i="34"/>
  <c r="K280" i="34"/>
  <c r="H280" i="35"/>
  <c r="K225" i="34"/>
  <c r="H225" i="35"/>
  <c r="F209" i="36"/>
  <c r="I209" i="35"/>
  <c r="M209" i="35" s="1"/>
  <c r="F151" i="36"/>
  <c r="I151" i="35"/>
  <c r="M151" i="35" s="1"/>
  <c r="F146" i="36"/>
  <c r="I146" i="35"/>
  <c r="M146" i="35" s="1"/>
  <c r="F233" i="36"/>
  <c r="I233" i="35"/>
  <c r="M233" i="35" s="1"/>
  <c r="F223" i="36"/>
  <c r="I223" i="35"/>
  <c r="M223" i="35" s="1"/>
  <c r="F221" i="36"/>
  <c r="I221" i="35"/>
  <c r="M221" i="35" s="1"/>
  <c r="F204" i="36"/>
  <c r="I204" i="35"/>
  <c r="M204" i="35" s="1"/>
  <c r="F191" i="36"/>
  <c r="I191" i="35"/>
  <c r="M191" i="35" s="1"/>
  <c r="K162" i="34"/>
  <c r="H162" i="35"/>
  <c r="K138" i="34"/>
  <c r="H138" i="35"/>
  <c r="K134" i="34"/>
  <c r="H134" i="35"/>
  <c r="K130" i="34"/>
  <c r="H130" i="35"/>
  <c r="K275" i="34"/>
  <c r="H275" i="35"/>
  <c r="K249" i="34"/>
  <c r="H249" i="35"/>
  <c r="H211" i="35"/>
  <c r="K211" i="34"/>
  <c r="K206" i="34"/>
  <c r="H206" i="35"/>
  <c r="H190" i="35"/>
  <c r="K190" i="34"/>
  <c r="K144" i="34"/>
  <c r="H144" i="35"/>
  <c r="I216" i="34"/>
  <c r="M216" i="34" s="1"/>
  <c r="C216" i="35"/>
  <c r="D216" i="34"/>
  <c r="I132" i="34"/>
  <c r="M132" i="34" s="1"/>
  <c r="C132" i="35"/>
  <c r="D132" i="34"/>
  <c r="J132" i="34" s="1"/>
  <c r="N132" i="34" s="1"/>
  <c r="C123" i="35"/>
  <c r="I123" i="34"/>
  <c r="M123" i="34" s="1"/>
  <c r="D123" i="34"/>
  <c r="C275" i="35"/>
  <c r="I275" i="34"/>
  <c r="M275" i="34" s="1"/>
  <c r="D275" i="34"/>
  <c r="I229" i="34"/>
  <c r="M229" i="34" s="1"/>
  <c r="C229" i="35"/>
  <c r="D229" i="34"/>
  <c r="G145" i="35"/>
  <c r="G145" i="36" s="1"/>
  <c r="G145" i="37" s="1"/>
  <c r="G145" i="38" s="1"/>
  <c r="G145" i="39" s="1"/>
  <c r="G145" i="40" s="1"/>
  <c r="G145" i="41" s="1"/>
  <c r="G145" i="42" s="1"/>
  <c r="G145" i="43" s="1"/>
  <c r="G145" i="44" s="1"/>
  <c r="G145" i="45" s="1"/>
  <c r="G145" i="46" s="1"/>
  <c r="G145" i="47" s="1"/>
  <c r="G145" i="48" s="1"/>
  <c r="J145" i="34"/>
  <c r="N145" i="34" s="1"/>
  <c r="I138" i="34"/>
  <c r="M138" i="34" s="1"/>
  <c r="C138" i="35"/>
  <c r="D138" i="34"/>
  <c r="G191" i="35"/>
  <c r="G191" i="36" s="1"/>
  <c r="G191" i="37" s="1"/>
  <c r="G191" i="38" s="1"/>
  <c r="G191" i="39" s="1"/>
  <c r="G191" i="40" s="1"/>
  <c r="G191" i="41" s="1"/>
  <c r="G191" i="42" s="1"/>
  <c r="G191" i="43" s="1"/>
  <c r="G191" i="44" s="1"/>
  <c r="G191" i="45" s="1"/>
  <c r="G191" i="46" s="1"/>
  <c r="G191" i="47" s="1"/>
  <c r="G191" i="48" s="1"/>
  <c r="J191" i="34"/>
  <c r="N191" i="34" s="1"/>
  <c r="I181" i="34"/>
  <c r="M181" i="34" s="1"/>
  <c r="C181" i="35"/>
  <c r="D181" i="34"/>
  <c r="I263" i="34"/>
  <c r="M263" i="34" s="1"/>
  <c r="C263" i="35"/>
  <c r="D263" i="34"/>
  <c r="I241" i="34"/>
  <c r="M241" i="34" s="1"/>
  <c r="C241" i="35"/>
  <c r="D241" i="34"/>
  <c r="I225" i="34"/>
  <c r="M225" i="34" s="1"/>
  <c r="C225" i="35"/>
  <c r="D225" i="34"/>
  <c r="C187" i="35"/>
  <c r="I187" i="34"/>
  <c r="M187" i="34" s="1"/>
  <c r="D187" i="34"/>
  <c r="C151" i="48"/>
  <c r="C191" i="48"/>
  <c r="C233" i="48"/>
  <c r="C290" i="48"/>
  <c r="C162" i="48"/>
  <c r="C203" i="48"/>
  <c r="C168" i="48"/>
  <c r="C133" i="48"/>
  <c r="C140" i="48"/>
  <c r="C221" i="48"/>
  <c r="C185" i="48"/>
  <c r="C174" i="48"/>
  <c r="C122" i="48"/>
  <c r="K271" i="34"/>
  <c r="H271" i="35"/>
  <c r="K242" i="34"/>
  <c r="H242" i="35"/>
  <c r="I220" i="34"/>
  <c r="M220" i="34" s="1"/>
  <c r="C220" i="35"/>
  <c r="D220" i="34"/>
  <c r="C208" i="35"/>
  <c r="I208" i="34"/>
  <c r="M208" i="34" s="1"/>
  <c r="D208" i="34"/>
  <c r="I198" i="34"/>
  <c r="M198" i="34" s="1"/>
  <c r="C198" i="35"/>
  <c r="D198" i="34"/>
  <c r="C152" i="35"/>
  <c r="I152" i="34"/>
  <c r="M152" i="34" s="1"/>
  <c r="D152" i="34"/>
  <c r="I139" i="34"/>
  <c r="M139" i="34" s="1"/>
  <c r="C139" i="35"/>
  <c r="D139" i="34"/>
  <c r="I124" i="34"/>
  <c r="M124" i="34" s="1"/>
  <c r="C124" i="35"/>
  <c r="D124" i="34"/>
  <c r="I119" i="34"/>
  <c r="M119" i="34" s="1"/>
  <c r="C119" i="35"/>
  <c r="D119" i="34"/>
  <c r="I283" i="34"/>
  <c r="M283" i="34" s="1"/>
  <c r="C283" i="35"/>
  <c r="D283" i="34"/>
  <c r="I231" i="34"/>
  <c r="M231" i="34" s="1"/>
  <c r="C231" i="35"/>
  <c r="D231" i="34"/>
  <c r="C179" i="35"/>
  <c r="I179" i="34"/>
  <c r="M179" i="34" s="1"/>
  <c r="D179" i="34"/>
  <c r="J179" i="34" s="1"/>
  <c r="N179" i="34" s="1"/>
  <c r="I172" i="34"/>
  <c r="M172" i="34" s="1"/>
  <c r="C172" i="35"/>
  <c r="D172" i="34"/>
  <c r="C266" i="35"/>
  <c r="I266" i="34"/>
  <c r="M266" i="34" s="1"/>
  <c r="D266" i="34"/>
  <c r="J266" i="34" s="1"/>
  <c r="N266" i="34" s="1"/>
  <c r="I192" i="34"/>
  <c r="M192" i="34" s="1"/>
  <c r="C192" i="35"/>
  <c r="D192" i="34"/>
  <c r="C121" i="35"/>
  <c r="I121" i="34"/>
  <c r="M121" i="34" s="1"/>
  <c r="D121" i="34"/>
  <c r="C284" i="35"/>
  <c r="I284" i="34"/>
  <c r="M284" i="34" s="1"/>
  <c r="D284" i="34"/>
  <c r="I279" i="34"/>
  <c r="M279" i="34" s="1"/>
  <c r="C279" i="35"/>
  <c r="D279" i="34"/>
  <c r="I265" i="34"/>
  <c r="M265" i="34" s="1"/>
  <c r="C265" i="35"/>
  <c r="D265" i="34"/>
  <c r="I232" i="34"/>
  <c r="M232" i="34" s="1"/>
  <c r="C232" i="35"/>
  <c r="D232" i="34"/>
  <c r="C202" i="35"/>
  <c r="I202" i="34"/>
  <c r="M202" i="34" s="1"/>
  <c r="D202" i="34"/>
  <c r="I142" i="34"/>
  <c r="M142" i="34" s="1"/>
  <c r="C142" i="35"/>
  <c r="D142" i="34"/>
  <c r="I118" i="34"/>
  <c r="M118" i="34" s="1"/>
  <c r="C118" i="35"/>
  <c r="D118" i="34"/>
  <c r="I264" i="34"/>
  <c r="M264" i="34" s="1"/>
  <c r="C264" i="35"/>
  <c r="D264" i="34"/>
  <c r="C243" i="35"/>
  <c r="I243" i="34"/>
  <c r="M243" i="34" s="1"/>
  <c r="D243" i="34"/>
  <c r="I230" i="34"/>
  <c r="M230" i="34" s="1"/>
  <c r="C230" i="35"/>
  <c r="D230" i="34"/>
  <c r="J230" i="34" s="1"/>
  <c r="N230" i="34" s="1"/>
  <c r="G136" i="35"/>
  <c r="G136" i="36" s="1"/>
  <c r="G136" i="37" s="1"/>
  <c r="G136" i="38" s="1"/>
  <c r="G136" i="39" s="1"/>
  <c r="G136" i="40" s="1"/>
  <c r="G136" i="41" s="1"/>
  <c r="G136" i="42" s="1"/>
  <c r="G136" i="43" s="1"/>
  <c r="G136" i="44" s="1"/>
  <c r="G136" i="45" s="1"/>
  <c r="G136" i="46" s="1"/>
  <c r="G136" i="47" s="1"/>
  <c r="G136" i="48" s="1"/>
  <c r="J136" i="34"/>
  <c r="N136" i="34" s="1"/>
  <c r="C188" i="48"/>
  <c r="C222" i="48"/>
  <c r="C219" i="48"/>
  <c r="C149" i="48"/>
  <c r="C260" i="48"/>
  <c r="C211" i="48"/>
  <c r="C195" i="48"/>
  <c r="C199" i="48"/>
  <c r="C217" i="48"/>
  <c r="C154" i="48"/>
  <c r="C268" i="48"/>
  <c r="C267" i="48"/>
  <c r="C224" i="48"/>
  <c r="C165" i="48"/>
  <c r="C163" i="48"/>
  <c r="C175" i="48"/>
  <c r="C207" i="48"/>
  <c r="C289" i="48"/>
  <c r="C182" i="48"/>
  <c r="C156" i="48"/>
  <c r="F290" i="36"/>
  <c r="I290" i="35"/>
  <c r="M290" i="35" s="1"/>
  <c r="H270" i="35"/>
  <c r="K270" i="34"/>
  <c r="H266" i="35"/>
  <c r="K266" i="34"/>
  <c r="H246" i="35"/>
  <c r="K246" i="34"/>
  <c r="H243" i="35"/>
  <c r="K243" i="34"/>
  <c r="K241" i="34"/>
  <c r="H241" i="35"/>
  <c r="H239" i="35"/>
  <c r="K239" i="34"/>
  <c r="H231" i="35"/>
  <c r="K231" i="34"/>
  <c r="H217" i="35"/>
  <c r="K217" i="34"/>
  <c r="K215" i="34"/>
  <c r="H215" i="35"/>
  <c r="K213" i="34"/>
  <c r="H213" i="35"/>
  <c r="H208" i="35"/>
  <c r="K208" i="34"/>
  <c r="K203" i="34"/>
  <c r="H203" i="35"/>
  <c r="H201" i="35"/>
  <c r="K201" i="34"/>
  <c r="F185" i="36"/>
  <c r="I185" i="35"/>
  <c r="M185" i="35" s="1"/>
  <c r="F156" i="36"/>
  <c r="I156" i="35"/>
  <c r="M156" i="35" s="1"/>
  <c r="F127" i="36"/>
  <c r="I127" i="35"/>
  <c r="M127" i="35" s="1"/>
  <c r="C170" i="48"/>
  <c r="C158" i="48"/>
  <c r="C184" i="48"/>
  <c r="C206" i="48"/>
  <c r="C120" i="48"/>
  <c r="C186" i="48"/>
  <c r="C242" i="48"/>
  <c r="C235" i="48"/>
  <c r="C209" i="48"/>
  <c r="C194" i="48"/>
  <c r="F270" i="36"/>
  <c r="I270" i="35"/>
  <c r="M270" i="35" s="1"/>
  <c r="F242" i="36"/>
  <c r="I242" i="35"/>
  <c r="M242" i="35" s="1"/>
  <c r="H177" i="35"/>
  <c r="K177" i="34"/>
  <c r="F140" i="36"/>
  <c r="I140" i="35"/>
  <c r="M140" i="35" s="1"/>
  <c r="H288" i="35"/>
  <c r="K288" i="34"/>
  <c r="H279" i="35"/>
  <c r="K279" i="34"/>
  <c r="H272" i="35"/>
  <c r="K272" i="34"/>
  <c r="K204" i="34"/>
  <c r="H204" i="35"/>
  <c r="F170" i="36"/>
  <c r="I170" i="35"/>
  <c r="M170" i="35" s="1"/>
  <c r="F164" i="36"/>
  <c r="I164" i="35"/>
  <c r="M164" i="35" s="1"/>
  <c r="H149" i="35"/>
  <c r="K149" i="34"/>
  <c r="H131" i="35"/>
  <c r="K131" i="34"/>
  <c r="H124" i="35"/>
  <c r="K124" i="34"/>
  <c r="K281" i="34"/>
  <c r="H281" i="35"/>
  <c r="H268" i="35"/>
  <c r="K268" i="34"/>
  <c r="H265" i="35"/>
  <c r="K265" i="34"/>
  <c r="K263" i="34"/>
  <c r="H263" i="35"/>
  <c r="K257" i="34"/>
  <c r="H257" i="35"/>
  <c r="H255" i="35"/>
  <c r="K255" i="34"/>
  <c r="H253" i="35"/>
  <c r="K253" i="34"/>
  <c r="K245" i="34"/>
  <c r="H245" i="35"/>
  <c r="H236" i="35"/>
  <c r="K236" i="34"/>
  <c r="H229" i="35"/>
  <c r="K229" i="34"/>
  <c r="H227" i="35"/>
  <c r="K227" i="34"/>
  <c r="H212" i="35"/>
  <c r="K212" i="34"/>
  <c r="H207" i="35"/>
  <c r="K207" i="34"/>
  <c r="K198" i="34"/>
  <c r="H198" i="35"/>
  <c r="K196" i="34"/>
  <c r="H196" i="35"/>
  <c r="K176" i="34"/>
  <c r="H176" i="35"/>
  <c r="K170" i="34"/>
  <c r="H170" i="35"/>
  <c r="F155" i="36"/>
  <c r="I155" i="35"/>
  <c r="M155" i="35" s="1"/>
  <c r="F150" i="36"/>
  <c r="I150" i="35"/>
  <c r="M150" i="35" s="1"/>
  <c r="F148" i="36"/>
  <c r="I148" i="35"/>
  <c r="M148" i="35" s="1"/>
  <c r="F143" i="36"/>
  <c r="I143" i="35"/>
  <c r="M143" i="35" s="1"/>
  <c r="F137" i="36"/>
  <c r="I137" i="35"/>
  <c r="M137" i="35" s="1"/>
  <c r="F131" i="36"/>
  <c r="I131" i="35"/>
  <c r="M131" i="35" s="1"/>
  <c r="C155" i="48"/>
  <c r="C136" i="48"/>
  <c r="C213" i="48"/>
  <c r="C127" i="48"/>
  <c r="C169" i="48"/>
  <c r="C125" i="48"/>
  <c r="C251" i="48"/>
  <c r="C273" i="48"/>
  <c r="C200" i="48"/>
  <c r="C146" i="48"/>
  <c r="K220" i="34"/>
  <c r="H220" i="35"/>
  <c r="F213" i="36"/>
  <c r="I213" i="35"/>
  <c r="M213" i="35" s="1"/>
  <c r="F203" i="36"/>
  <c r="I203" i="35"/>
  <c r="M203" i="35" s="1"/>
  <c r="F186" i="36"/>
  <c r="I186" i="35"/>
  <c r="M186" i="35" s="1"/>
  <c r="F173" i="36"/>
  <c r="I173" i="35"/>
  <c r="M173" i="35" s="1"/>
  <c r="F122" i="36"/>
  <c r="I122" i="35"/>
  <c r="M122" i="35" s="1"/>
  <c r="I259" i="47"/>
  <c r="M259" i="47" s="1"/>
  <c r="C259" i="48"/>
  <c r="I259" i="48" s="1"/>
  <c r="K287" i="34"/>
  <c r="H287" i="35"/>
  <c r="H235" i="35"/>
  <c r="K235" i="34"/>
  <c r="H223" i="35"/>
  <c r="K223" i="34"/>
  <c r="F207" i="36"/>
  <c r="I207" i="35"/>
  <c r="M207" i="35" s="1"/>
  <c r="F199" i="36"/>
  <c r="I199" i="35"/>
  <c r="M199" i="35" s="1"/>
  <c r="F169" i="36"/>
  <c r="I169" i="35"/>
  <c r="M169" i="35" s="1"/>
  <c r="F145" i="36"/>
  <c r="I145" i="35"/>
  <c r="M145" i="35" s="1"/>
  <c r="F130" i="36"/>
  <c r="I130" i="35"/>
  <c r="M130" i="35" s="1"/>
  <c r="F249" i="36"/>
  <c r="I249" i="35"/>
  <c r="M249" i="35" s="1"/>
  <c r="I248" i="35"/>
  <c r="M248" i="35" s="1"/>
  <c r="F248" i="36"/>
  <c r="F247" i="36"/>
  <c r="I247" i="35"/>
  <c r="M247" i="35" s="1"/>
  <c r="C246" i="48"/>
  <c r="F246" i="36"/>
  <c r="I246" i="35"/>
  <c r="M246" i="35" s="1"/>
  <c r="C245" i="48"/>
  <c r="F245" i="36"/>
  <c r="I245" i="35"/>
  <c r="M245" i="35" s="1"/>
  <c r="C240" i="48"/>
  <c r="F240" i="36"/>
  <c r="I240" i="35"/>
  <c r="M240" i="35" s="1"/>
  <c r="C238" i="48"/>
  <c r="F238" i="36"/>
  <c r="I238" i="35"/>
  <c r="M238" i="35" s="1"/>
  <c r="F237" i="35"/>
  <c r="I237" i="34"/>
  <c r="M237" i="34" s="1"/>
  <c r="C236" i="35"/>
  <c r="C236" i="36" s="1"/>
  <c r="C236" i="37" s="1"/>
  <c r="C236" i="38" s="1"/>
  <c r="C236" i="39" s="1"/>
  <c r="C236" i="40" s="1"/>
  <c r="C236" i="41" s="1"/>
  <c r="C236" i="42" s="1"/>
  <c r="C236" i="43" s="1"/>
  <c r="C236" i="44" s="1"/>
  <c r="C236" i="45" s="1"/>
  <c r="C236" i="46" s="1"/>
  <c r="C236" i="47" s="1"/>
  <c r="C236" i="48" s="1"/>
  <c r="D236" i="34"/>
  <c r="F236" i="35"/>
  <c r="I236" i="34"/>
  <c r="M236" i="34" s="1"/>
  <c r="F297" i="34"/>
  <c r="G253" i="35"/>
  <c r="G253" i="36" s="1"/>
  <c r="G253" i="37" s="1"/>
  <c r="G253" i="38" s="1"/>
  <c r="G253" i="39" s="1"/>
  <c r="G253" i="40" s="1"/>
  <c r="G253" i="41" s="1"/>
  <c r="G253" i="42" s="1"/>
  <c r="G253" i="43" s="1"/>
  <c r="G253" i="44" s="1"/>
  <c r="G253" i="45" s="1"/>
  <c r="G253" i="46" s="1"/>
  <c r="G253" i="47" s="1"/>
  <c r="G253" i="48" s="1"/>
  <c r="G276" i="35"/>
  <c r="G276" i="36" s="1"/>
  <c r="G276" i="37" s="1"/>
  <c r="G276" i="38" s="1"/>
  <c r="G276" i="39" s="1"/>
  <c r="G276" i="40" s="1"/>
  <c r="G276" i="41" s="1"/>
  <c r="G276" i="42" s="1"/>
  <c r="G276" i="43" s="1"/>
  <c r="G276" i="44" s="1"/>
  <c r="G276" i="45" s="1"/>
  <c r="G276" i="46" s="1"/>
  <c r="G276" i="47" s="1"/>
  <c r="G276" i="48" s="1"/>
  <c r="G176" i="35"/>
  <c r="G176" i="36" s="1"/>
  <c r="G176" i="37" s="1"/>
  <c r="G176" i="38" s="1"/>
  <c r="G176" i="39" s="1"/>
  <c r="G176" i="40" s="1"/>
  <c r="G176" i="41" s="1"/>
  <c r="G176" i="42" s="1"/>
  <c r="G176" i="43" s="1"/>
  <c r="G176" i="44" s="1"/>
  <c r="G176" i="45" s="1"/>
  <c r="G176" i="46" s="1"/>
  <c r="G176" i="47" s="1"/>
  <c r="G176" i="48" s="1"/>
  <c r="G181" i="35"/>
  <c r="G181" i="36" s="1"/>
  <c r="G181" i="37" s="1"/>
  <c r="G181" i="38" s="1"/>
  <c r="G181" i="39" s="1"/>
  <c r="G181" i="40" s="1"/>
  <c r="G181" i="41" s="1"/>
  <c r="G181" i="42" s="1"/>
  <c r="G181" i="43" s="1"/>
  <c r="G181" i="44" s="1"/>
  <c r="G181" i="45" s="1"/>
  <c r="G181" i="46" s="1"/>
  <c r="G181" i="47" s="1"/>
  <c r="G181" i="48" s="1"/>
  <c r="G255" i="35"/>
  <c r="G255" i="36" s="1"/>
  <c r="G255" i="37" s="1"/>
  <c r="G255" i="38" s="1"/>
  <c r="G255" i="39" s="1"/>
  <c r="G255" i="40" s="1"/>
  <c r="G255" i="41" s="1"/>
  <c r="G255" i="42" s="1"/>
  <c r="G255" i="43" s="1"/>
  <c r="G255" i="44" s="1"/>
  <c r="G255" i="45" s="1"/>
  <c r="G255" i="46" s="1"/>
  <c r="G255" i="47" s="1"/>
  <c r="G255" i="48" s="1"/>
  <c r="G157" i="35"/>
  <c r="G157" i="36" s="1"/>
  <c r="G157" i="37" s="1"/>
  <c r="G157" i="38" s="1"/>
  <c r="G157" i="39" s="1"/>
  <c r="G157" i="40" s="1"/>
  <c r="G157" i="41" s="1"/>
  <c r="G157" i="42" s="1"/>
  <c r="G157" i="43" s="1"/>
  <c r="G157" i="44" s="1"/>
  <c r="G157" i="45" s="1"/>
  <c r="G157" i="46" s="1"/>
  <c r="G157" i="47" s="1"/>
  <c r="G157" i="48" s="1"/>
  <c r="G228" i="35"/>
  <c r="G228" i="36" s="1"/>
  <c r="G228" i="37" s="1"/>
  <c r="G228" i="38" s="1"/>
  <c r="G228" i="39" s="1"/>
  <c r="G228" i="40" s="1"/>
  <c r="G228" i="41" s="1"/>
  <c r="G228" i="42" s="1"/>
  <c r="G228" i="43" s="1"/>
  <c r="G228" i="44" s="1"/>
  <c r="G228" i="45" s="1"/>
  <c r="G228" i="46" s="1"/>
  <c r="G228" i="47" s="1"/>
  <c r="G228" i="48" s="1"/>
  <c r="G252" i="35"/>
  <c r="G252" i="36" s="1"/>
  <c r="G252" i="37" s="1"/>
  <c r="G252" i="38" s="1"/>
  <c r="G252" i="39" s="1"/>
  <c r="G252" i="40" s="1"/>
  <c r="G252" i="41" s="1"/>
  <c r="G252" i="42" s="1"/>
  <c r="G252" i="43" s="1"/>
  <c r="G252" i="44" s="1"/>
  <c r="G252" i="45" s="1"/>
  <c r="G252" i="46" s="1"/>
  <c r="G252" i="47" s="1"/>
  <c r="G252" i="48" s="1"/>
  <c r="G241" i="35"/>
  <c r="G241" i="36" s="1"/>
  <c r="G241" i="37" s="1"/>
  <c r="G241" i="38" s="1"/>
  <c r="G241" i="39" s="1"/>
  <c r="G241" i="40" s="1"/>
  <c r="G241" i="41" s="1"/>
  <c r="G241" i="42" s="1"/>
  <c r="G241" i="43" s="1"/>
  <c r="G241" i="44" s="1"/>
  <c r="G241" i="45" s="1"/>
  <c r="G241" i="46" s="1"/>
  <c r="G241" i="47" s="1"/>
  <c r="G241" i="48" s="1"/>
  <c r="G187" i="35"/>
  <c r="G187" i="36" s="1"/>
  <c r="G187" i="37" s="1"/>
  <c r="G187" i="38" s="1"/>
  <c r="G187" i="39" s="1"/>
  <c r="G187" i="40" s="1"/>
  <c r="G187" i="41" s="1"/>
  <c r="G187" i="42" s="1"/>
  <c r="G187" i="43" s="1"/>
  <c r="G187" i="44" s="1"/>
  <c r="G187" i="45" s="1"/>
  <c r="G187" i="46" s="1"/>
  <c r="G187" i="47" s="1"/>
  <c r="G187" i="48" s="1"/>
  <c r="G126" i="35"/>
  <c r="G126" i="36" s="1"/>
  <c r="G126" i="37" s="1"/>
  <c r="G126" i="38" s="1"/>
  <c r="G126" i="39" s="1"/>
  <c r="G126" i="40" s="1"/>
  <c r="G126" i="41" s="1"/>
  <c r="G126" i="42" s="1"/>
  <c r="G126" i="43" s="1"/>
  <c r="G126" i="44" s="1"/>
  <c r="G126" i="45" s="1"/>
  <c r="G126" i="46" s="1"/>
  <c r="G126" i="47" s="1"/>
  <c r="G126" i="48" s="1"/>
  <c r="G216" i="35"/>
  <c r="G216" i="36" s="1"/>
  <c r="G216" i="37" s="1"/>
  <c r="G216" i="38" s="1"/>
  <c r="G216" i="39" s="1"/>
  <c r="G216" i="40" s="1"/>
  <c r="G216" i="41" s="1"/>
  <c r="G216" i="42" s="1"/>
  <c r="G216" i="43" s="1"/>
  <c r="G216" i="44" s="1"/>
  <c r="G216" i="45" s="1"/>
  <c r="G216" i="46" s="1"/>
  <c r="G216" i="47" s="1"/>
  <c r="G216" i="48" s="1"/>
  <c r="G272" i="35"/>
  <c r="G272" i="36" s="1"/>
  <c r="G272" i="37" s="1"/>
  <c r="G272" i="38" s="1"/>
  <c r="G272" i="39" s="1"/>
  <c r="G272" i="40" s="1"/>
  <c r="G272" i="41" s="1"/>
  <c r="G272" i="42" s="1"/>
  <c r="G272" i="43" s="1"/>
  <c r="G272" i="44" s="1"/>
  <c r="G272" i="45" s="1"/>
  <c r="G272" i="46" s="1"/>
  <c r="G272" i="47" s="1"/>
  <c r="G272" i="48" s="1"/>
  <c r="G288" i="35"/>
  <c r="G288" i="36" s="1"/>
  <c r="G288" i="37" s="1"/>
  <c r="G288" i="38" s="1"/>
  <c r="G288" i="39" s="1"/>
  <c r="G288" i="40" s="1"/>
  <c r="G288" i="41" s="1"/>
  <c r="G288" i="42" s="1"/>
  <c r="G288" i="43" s="1"/>
  <c r="G288" i="44" s="1"/>
  <c r="G288" i="45" s="1"/>
  <c r="G288" i="46" s="1"/>
  <c r="G288" i="47" s="1"/>
  <c r="G288" i="48" s="1"/>
  <c r="G277" i="35"/>
  <c r="G277" i="36" s="1"/>
  <c r="G277" i="37" s="1"/>
  <c r="G277" i="38" s="1"/>
  <c r="G277" i="39" s="1"/>
  <c r="G277" i="40" s="1"/>
  <c r="G277" i="41" s="1"/>
  <c r="G277" i="42" s="1"/>
  <c r="G277" i="43" s="1"/>
  <c r="G277" i="44" s="1"/>
  <c r="G277" i="45" s="1"/>
  <c r="G277" i="46" s="1"/>
  <c r="G277" i="47" s="1"/>
  <c r="G277" i="48" s="1"/>
  <c r="G243" i="35"/>
  <c r="G243" i="36" s="1"/>
  <c r="G243" i="37" s="1"/>
  <c r="G243" i="38" s="1"/>
  <c r="G243" i="39" s="1"/>
  <c r="G243" i="40" s="1"/>
  <c r="G243" i="41" s="1"/>
  <c r="G243" i="42" s="1"/>
  <c r="G243" i="43" s="1"/>
  <c r="G243" i="44" s="1"/>
  <c r="G243" i="45" s="1"/>
  <c r="G243" i="46" s="1"/>
  <c r="G243" i="47" s="1"/>
  <c r="G243" i="48" s="1"/>
  <c r="G236" i="35"/>
  <c r="G236" i="36" s="1"/>
  <c r="G236" i="37" s="1"/>
  <c r="G236" i="38" s="1"/>
  <c r="G236" i="39" s="1"/>
  <c r="G236" i="40" s="1"/>
  <c r="G236" i="41" s="1"/>
  <c r="G236" i="42" s="1"/>
  <c r="G236" i="43" s="1"/>
  <c r="G236" i="44" s="1"/>
  <c r="G236" i="45" s="1"/>
  <c r="G236" i="46" s="1"/>
  <c r="G236" i="47" s="1"/>
  <c r="G236" i="48" s="1"/>
  <c r="G291" i="35"/>
  <c r="G291" i="36" s="1"/>
  <c r="G291" i="37" s="1"/>
  <c r="G291" i="38" s="1"/>
  <c r="G291" i="39" s="1"/>
  <c r="G291" i="40" s="1"/>
  <c r="G291" i="41" s="1"/>
  <c r="G291" i="42" s="1"/>
  <c r="G291" i="43" s="1"/>
  <c r="G291" i="44" s="1"/>
  <c r="G291" i="45" s="1"/>
  <c r="G291" i="46" s="1"/>
  <c r="G291" i="47" s="1"/>
  <c r="G291" i="48" s="1"/>
  <c r="G198" i="35"/>
  <c r="G198" i="36" s="1"/>
  <c r="G198" i="37" s="1"/>
  <c r="G198" i="38" s="1"/>
  <c r="G198" i="39" s="1"/>
  <c r="G198" i="40" s="1"/>
  <c r="G198" i="41" s="1"/>
  <c r="G198" i="42" s="1"/>
  <c r="G198" i="43" s="1"/>
  <c r="G198" i="44" s="1"/>
  <c r="G198" i="45" s="1"/>
  <c r="G198" i="46" s="1"/>
  <c r="G198" i="47" s="1"/>
  <c r="G198" i="48" s="1"/>
  <c r="G197" i="35"/>
  <c r="G197" i="36" s="1"/>
  <c r="G197" i="37" s="1"/>
  <c r="G197" i="38" s="1"/>
  <c r="G197" i="39" s="1"/>
  <c r="G197" i="40" s="1"/>
  <c r="G197" i="41" s="1"/>
  <c r="G197" i="42" s="1"/>
  <c r="G197" i="43" s="1"/>
  <c r="G197" i="44" s="1"/>
  <c r="G197" i="45" s="1"/>
  <c r="G197" i="46" s="1"/>
  <c r="G197" i="47" s="1"/>
  <c r="G197" i="48" s="1"/>
  <c r="G177" i="35"/>
  <c r="G177" i="36" s="1"/>
  <c r="G177" i="37" s="1"/>
  <c r="G177" i="38" s="1"/>
  <c r="G177" i="39" s="1"/>
  <c r="G177" i="40" s="1"/>
  <c r="G177" i="41" s="1"/>
  <c r="G177" i="42" s="1"/>
  <c r="G177" i="43" s="1"/>
  <c r="G177" i="44" s="1"/>
  <c r="G177" i="45" s="1"/>
  <c r="G177" i="46" s="1"/>
  <c r="G177" i="47" s="1"/>
  <c r="G177" i="48" s="1"/>
  <c r="G119" i="35"/>
  <c r="G119" i="36" s="1"/>
  <c r="G119" i="37" s="1"/>
  <c r="G119" i="38" s="1"/>
  <c r="G119" i="39" s="1"/>
  <c r="G119" i="40" s="1"/>
  <c r="G119" i="41" s="1"/>
  <c r="G119" i="42" s="1"/>
  <c r="G119" i="43" s="1"/>
  <c r="G119" i="44" s="1"/>
  <c r="G119" i="45" s="1"/>
  <c r="G119" i="46" s="1"/>
  <c r="G119" i="47" s="1"/>
  <c r="G119" i="48" s="1"/>
  <c r="G278" i="35"/>
  <c r="G278" i="36" s="1"/>
  <c r="G278" i="37" s="1"/>
  <c r="G278" i="38" s="1"/>
  <c r="G278" i="39" s="1"/>
  <c r="G278" i="40" s="1"/>
  <c r="G278" i="41" s="1"/>
  <c r="G278" i="42" s="1"/>
  <c r="G278" i="43" s="1"/>
  <c r="G278" i="44" s="1"/>
  <c r="G278" i="45" s="1"/>
  <c r="G278" i="46" s="1"/>
  <c r="G278" i="47" s="1"/>
  <c r="G278" i="48" s="1"/>
  <c r="G229" i="35"/>
  <c r="G229" i="36" s="1"/>
  <c r="G229" i="37" s="1"/>
  <c r="G229" i="38" s="1"/>
  <c r="G229" i="39" s="1"/>
  <c r="G229" i="40" s="1"/>
  <c r="G229" i="41" s="1"/>
  <c r="G229" i="42" s="1"/>
  <c r="G229" i="43" s="1"/>
  <c r="G229" i="44" s="1"/>
  <c r="G229" i="45" s="1"/>
  <c r="G229" i="46" s="1"/>
  <c r="G229" i="47" s="1"/>
  <c r="G229" i="48" s="1"/>
  <c r="G139" i="35"/>
  <c r="G139" i="36" s="1"/>
  <c r="G139" i="37" s="1"/>
  <c r="G139" i="38" s="1"/>
  <c r="G139" i="39" s="1"/>
  <c r="G139" i="40" s="1"/>
  <c r="G139" i="41" s="1"/>
  <c r="G139" i="42" s="1"/>
  <c r="G139" i="43" s="1"/>
  <c r="G139" i="44" s="1"/>
  <c r="G139" i="45" s="1"/>
  <c r="G139" i="46" s="1"/>
  <c r="G139" i="47" s="1"/>
  <c r="G139" i="48" s="1"/>
  <c r="G244" i="35"/>
  <c r="G244" i="36" s="1"/>
  <c r="G244" i="37" s="1"/>
  <c r="G244" i="38" s="1"/>
  <c r="G244" i="39" s="1"/>
  <c r="G244" i="40" s="1"/>
  <c r="G244" i="41" s="1"/>
  <c r="G244" i="42" s="1"/>
  <c r="G244" i="43" s="1"/>
  <c r="G244" i="44" s="1"/>
  <c r="G244" i="45" s="1"/>
  <c r="G244" i="46" s="1"/>
  <c r="G244" i="47" s="1"/>
  <c r="G244" i="48" s="1"/>
  <c r="G283" i="35"/>
  <c r="G283" i="36" s="1"/>
  <c r="G283" i="37" s="1"/>
  <c r="G283" i="38" s="1"/>
  <c r="G283" i="39" s="1"/>
  <c r="G283" i="40" s="1"/>
  <c r="G283" i="41" s="1"/>
  <c r="G283" i="42" s="1"/>
  <c r="G283" i="43" s="1"/>
  <c r="G283" i="44" s="1"/>
  <c r="G283" i="45" s="1"/>
  <c r="G283" i="46" s="1"/>
  <c r="G283" i="47" s="1"/>
  <c r="G283" i="48" s="1"/>
  <c r="G123" i="35"/>
  <c r="G123" i="36" s="1"/>
  <c r="G123" i="37" s="1"/>
  <c r="G123" i="38" s="1"/>
  <c r="G123" i="39" s="1"/>
  <c r="G123" i="40" s="1"/>
  <c r="G123" i="41" s="1"/>
  <c r="G123" i="42" s="1"/>
  <c r="G123" i="43" s="1"/>
  <c r="G123" i="44" s="1"/>
  <c r="G123" i="45" s="1"/>
  <c r="G123" i="46" s="1"/>
  <c r="G123" i="47" s="1"/>
  <c r="G123" i="48" s="1"/>
  <c r="G269" i="35"/>
  <c r="G269" i="36" s="1"/>
  <c r="G269" i="37" s="1"/>
  <c r="G269" i="38" s="1"/>
  <c r="G269" i="39" s="1"/>
  <c r="G269" i="40" s="1"/>
  <c r="G269" i="41" s="1"/>
  <c r="G269" i="42" s="1"/>
  <c r="G269" i="43" s="1"/>
  <c r="G269" i="44" s="1"/>
  <c r="G269" i="45" s="1"/>
  <c r="G269" i="46" s="1"/>
  <c r="G269" i="47" s="1"/>
  <c r="G269" i="48" s="1"/>
  <c r="G234" i="35"/>
  <c r="G234" i="36" s="1"/>
  <c r="G234" i="37" s="1"/>
  <c r="G234" i="38" s="1"/>
  <c r="G234" i="39" s="1"/>
  <c r="G234" i="40" s="1"/>
  <c r="G234" i="41" s="1"/>
  <c r="G234" i="42" s="1"/>
  <c r="G234" i="43" s="1"/>
  <c r="G234" i="44" s="1"/>
  <c r="G234" i="45" s="1"/>
  <c r="G234" i="46" s="1"/>
  <c r="G234" i="47" s="1"/>
  <c r="G234" i="48" s="1"/>
  <c r="G192" i="35"/>
  <c r="G192" i="36" s="1"/>
  <c r="G192" i="37" s="1"/>
  <c r="G192" i="38" s="1"/>
  <c r="G192" i="39" s="1"/>
  <c r="G192" i="40" s="1"/>
  <c r="G192" i="41" s="1"/>
  <c r="G192" i="42" s="1"/>
  <c r="G192" i="43" s="1"/>
  <c r="G192" i="44" s="1"/>
  <c r="G192" i="45" s="1"/>
  <c r="G192" i="46" s="1"/>
  <c r="G192" i="47" s="1"/>
  <c r="G192" i="48" s="1"/>
  <c r="G160" i="35"/>
  <c r="G160" i="36" s="1"/>
  <c r="G160" i="37" s="1"/>
  <c r="G160" i="38" s="1"/>
  <c r="G160" i="39" s="1"/>
  <c r="G160" i="40" s="1"/>
  <c r="G160" i="41" s="1"/>
  <c r="G160" i="42" s="1"/>
  <c r="G160" i="43" s="1"/>
  <c r="G160" i="44" s="1"/>
  <c r="G160" i="45" s="1"/>
  <c r="G160" i="46" s="1"/>
  <c r="G160" i="47" s="1"/>
  <c r="G160" i="48" s="1"/>
  <c r="G118" i="35"/>
  <c r="G118" i="36" s="1"/>
  <c r="G118" i="37" s="1"/>
  <c r="G118" i="38" s="1"/>
  <c r="G118" i="39" s="1"/>
  <c r="G118" i="40" s="1"/>
  <c r="G118" i="41" s="1"/>
  <c r="G118" i="42" s="1"/>
  <c r="G118" i="43" s="1"/>
  <c r="G118" i="44" s="1"/>
  <c r="G118" i="45" s="1"/>
  <c r="G118" i="46" s="1"/>
  <c r="G118" i="47" s="1"/>
  <c r="G118" i="48" s="1"/>
  <c r="G257" i="35"/>
  <c r="G257" i="36" s="1"/>
  <c r="G257" i="37" s="1"/>
  <c r="G257" i="38" s="1"/>
  <c r="G257" i="39" s="1"/>
  <c r="G257" i="40" s="1"/>
  <c r="G257" i="41" s="1"/>
  <c r="G257" i="42" s="1"/>
  <c r="G257" i="43" s="1"/>
  <c r="G257" i="44" s="1"/>
  <c r="G257" i="45" s="1"/>
  <c r="G257" i="46" s="1"/>
  <c r="G257" i="47" s="1"/>
  <c r="G257" i="48" s="1"/>
  <c r="G256" i="35"/>
  <c r="G256" i="36" s="1"/>
  <c r="G256" i="37" s="1"/>
  <c r="G256" i="38" s="1"/>
  <c r="G256" i="39" s="1"/>
  <c r="G256" i="40" s="1"/>
  <c r="G256" i="41" s="1"/>
  <c r="G256" i="42" s="1"/>
  <c r="G256" i="43" s="1"/>
  <c r="G256" i="44" s="1"/>
  <c r="G256" i="45" s="1"/>
  <c r="G256" i="46" s="1"/>
  <c r="G256" i="47" s="1"/>
  <c r="G256" i="48" s="1"/>
  <c r="G208" i="35"/>
  <c r="G208" i="36" s="1"/>
  <c r="G208" i="37" s="1"/>
  <c r="G208" i="38" s="1"/>
  <c r="G208" i="39" s="1"/>
  <c r="G208" i="40" s="1"/>
  <c r="G208" i="41" s="1"/>
  <c r="G208" i="42" s="1"/>
  <c r="G208" i="43" s="1"/>
  <c r="G208" i="44" s="1"/>
  <c r="G208" i="45" s="1"/>
  <c r="G208" i="46" s="1"/>
  <c r="G208" i="47" s="1"/>
  <c r="G208" i="48" s="1"/>
  <c r="G161" i="35"/>
  <c r="G161" i="36" s="1"/>
  <c r="G161" i="37" s="1"/>
  <c r="G161" i="38" s="1"/>
  <c r="G161" i="39" s="1"/>
  <c r="G161" i="40" s="1"/>
  <c r="G161" i="41" s="1"/>
  <c r="G161" i="42" s="1"/>
  <c r="G161" i="43" s="1"/>
  <c r="G161" i="44" s="1"/>
  <c r="G161" i="45" s="1"/>
  <c r="G161" i="46" s="1"/>
  <c r="G161" i="47" s="1"/>
  <c r="G161" i="48" s="1"/>
  <c r="G124" i="35"/>
  <c r="G124" i="36" s="1"/>
  <c r="G124" i="37" s="1"/>
  <c r="G124" i="38" s="1"/>
  <c r="G124" i="39" s="1"/>
  <c r="G124" i="40" s="1"/>
  <c r="G124" i="41" s="1"/>
  <c r="G124" i="42" s="1"/>
  <c r="G124" i="43" s="1"/>
  <c r="G124" i="44" s="1"/>
  <c r="G124" i="45" s="1"/>
  <c r="G124" i="46" s="1"/>
  <c r="G124" i="47" s="1"/>
  <c r="G124" i="48" s="1"/>
  <c r="G138" i="35"/>
  <c r="G138" i="36" s="1"/>
  <c r="G138" i="37" s="1"/>
  <c r="G138" i="38" s="1"/>
  <c r="G138" i="39" s="1"/>
  <c r="G138" i="40" s="1"/>
  <c r="G138" i="41" s="1"/>
  <c r="G138" i="42" s="1"/>
  <c r="G138" i="43" s="1"/>
  <c r="G138" i="44" s="1"/>
  <c r="G138" i="45" s="1"/>
  <c r="G138" i="46" s="1"/>
  <c r="G138" i="47" s="1"/>
  <c r="G138" i="48" s="1"/>
  <c r="G262" i="35"/>
  <c r="G262" i="36" s="1"/>
  <c r="G262" i="37" s="1"/>
  <c r="G262" i="38" s="1"/>
  <c r="G262" i="39" s="1"/>
  <c r="G262" i="40" s="1"/>
  <c r="G262" i="41" s="1"/>
  <c r="G262" i="42" s="1"/>
  <c r="G262" i="43" s="1"/>
  <c r="G262" i="44" s="1"/>
  <c r="G262" i="45" s="1"/>
  <c r="G262" i="46" s="1"/>
  <c r="G262" i="47" s="1"/>
  <c r="G262" i="48" s="1"/>
  <c r="G287" i="35"/>
  <c r="G287" i="36" s="1"/>
  <c r="G287" i="37" s="1"/>
  <c r="G287" i="38" s="1"/>
  <c r="G287" i="39" s="1"/>
  <c r="G287" i="40" s="1"/>
  <c r="G287" i="41" s="1"/>
  <c r="G287" i="42" s="1"/>
  <c r="G287" i="43" s="1"/>
  <c r="G287" i="44" s="1"/>
  <c r="G287" i="45" s="1"/>
  <c r="G287" i="46" s="1"/>
  <c r="G287" i="47" s="1"/>
  <c r="G287" i="48" s="1"/>
  <c r="G214" i="35"/>
  <c r="G214" i="36" s="1"/>
  <c r="G214" i="37" s="1"/>
  <c r="G214" i="38" s="1"/>
  <c r="G214" i="39" s="1"/>
  <c r="G214" i="40" s="1"/>
  <c r="G214" i="41" s="1"/>
  <c r="G214" i="42" s="1"/>
  <c r="G214" i="43" s="1"/>
  <c r="G214" i="44" s="1"/>
  <c r="G214" i="45" s="1"/>
  <c r="G214" i="46" s="1"/>
  <c r="G214" i="47" s="1"/>
  <c r="G214" i="48" s="1"/>
  <c r="G183" i="35"/>
  <c r="G183" i="36" s="1"/>
  <c r="G183" i="37" s="1"/>
  <c r="G183" i="38" s="1"/>
  <c r="G183" i="39" s="1"/>
  <c r="G183" i="40" s="1"/>
  <c r="G183" i="41" s="1"/>
  <c r="G183" i="42" s="1"/>
  <c r="G183" i="43" s="1"/>
  <c r="G183" i="44" s="1"/>
  <c r="G183" i="45" s="1"/>
  <c r="G183" i="46" s="1"/>
  <c r="G183" i="47" s="1"/>
  <c r="G183" i="48" s="1"/>
  <c r="G152" i="35"/>
  <c r="G152" i="36" s="1"/>
  <c r="G152" i="37" s="1"/>
  <c r="G152" i="38" s="1"/>
  <c r="G152" i="39" s="1"/>
  <c r="G152" i="40" s="1"/>
  <c r="G152" i="41" s="1"/>
  <c r="G152" i="42" s="1"/>
  <c r="G152" i="43" s="1"/>
  <c r="G152" i="44" s="1"/>
  <c r="G152" i="45" s="1"/>
  <c r="G152" i="46" s="1"/>
  <c r="G152" i="47" s="1"/>
  <c r="G152" i="48" s="1"/>
  <c r="G263" i="35"/>
  <c r="G263" i="36" s="1"/>
  <c r="G263" i="37" s="1"/>
  <c r="G263" i="38" s="1"/>
  <c r="G263" i="39" s="1"/>
  <c r="G263" i="40" s="1"/>
  <c r="G263" i="41" s="1"/>
  <c r="G263" i="42" s="1"/>
  <c r="G263" i="43" s="1"/>
  <c r="G263" i="44" s="1"/>
  <c r="G263" i="45" s="1"/>
  <c r="G263" i="46" s="1"/>
  <c r="G263" i="47" s="1"/>
  <c r="G263" i="48" s="1"/>
  <c r="G292" i="35"/>
  <c r="G292" i="36" s="1"/>
  <c r="G292" i="37" s="1"/>
  <c r="G292" i="38" s="1"/>
  <c r="G292" i="39" s="1"/>
  <c r="G292" i="40" s="1"/>
  <c r="G292" i="41" s="1"/>
  <c r="G292" i="42" s="1"/>
  <c r="G292" i="43" s="1"/>
  <c r="G292" i="44" s="1"/>
  <c r="G292" i="45" s="1"/>
  <c r="G292" i="46" s="1"/>
  <c r="G292" i="47" s="1"/>
  <c r="G292" i="48" s="1"/>
  <c r="G232" i="35"/>
  <c r="G232" i="36" s="1"/>
  <c r="G232" i="37" s="1"/>
  <c r="G232" i="38" s="1"/>
  <c r="G232" i="39" s="1"/>
  <c r="G232" i="40" s="1"/>
  <c r="G232" i="41" s="1"/>
  <c r="G232" i="42" s="1"/>
  <c r="G232" i="43" s="1"/>
  <c r="G232" i="44" s="1"/>
  <c r="G232" i="45" s="1"/>
  <c r="G232" i="46" s="1"/>
  <c r="G232" i="47" s="1"/>
  <c r="G232" i="48" s="1"/>
  <c r="G202" i="35"/>
  <c r="G202" i="36" s="1"/>
  <c r="G202" i="37" s="1"/>
  <c r="G202" i="38" s="1"/>
  <c r="G202" i="39" s="1"/>
  <c r="G202" i="40" s="1"/>
  <c r="G202" i="41" s="1"/>
  <c r="G202" i="42" s="1"/>
  <c r="G202" i="43" s="1"/>
  <c r="G202" i="44" s="1"/>
  <c r="G202" i="45" s="1"/>
  <c r="G202" i="46" s="1"/>
  <c r="G202" i="47" s="1"/>
  <c r="G202" i="48" s="1"/>
  <c r="G286" i="35"/>
  <c r="G286" i="36" s="1"/>
  <c r="G286" i="37" s="1"/>
  <c r="G286" i="38" s="1"/>
  <c r="G286" i="39" s="1"/>
  <c r="G286" i="40" s="1"/>
  <c r="G286" i="41" s="1"/>
  <c r="G286" i="42" s="1"/>
  <c r="G286" i="43" s="1"/>
  <c r="G286" i="44" s="1"/>
  <c r="G286" i="45" s="1"/>
  <c r="G286" i="46" s="1"/>
  <c r="G286" i="47" s="1"/>
  <c r="G286" i="48" s="1"/>
  <c r="G227" i="35"/>
  <c r="G227" i="36" s="1"/>
  <c r="G227" i="37" s="1"/>
  <c r="G227" i="38" s="1"/>
  <c r="G227" i="39" s="1"/>
  <c r="G227" i="40" s="1"/>
  <c r="G227" i="41" s="1"/>
  <c r="G227" i="42" s="1"/>
  <c r="G227" i="43" s="1"/>
  <c r="G227" i="44" s="1"/>
  <c r="G227" i="45" s="1"/>
  <c r="G227" i="46" s="1"/>
  <c r="G227" i="47" s="1"/>
  <c r="G227" i="48" s="1"/>
  <c r="G201" i="35"/>
  <c r="G201" i="36" s="1"/>
  <c r="G201" i="37" s="1"/>
  <c r="G201" i="38" s="1"/>
  <c r="G201" i="39" s="1"/>
  <c r="G201" i="40" s="1"/>
  <c r="G201" i="41" s="1"/>
  <c r="G201" i="42" s="1"/>
  <c r="G201" i="43" s="1"/>
  <c r="G201" i="44" s="1"/>
  <c r="G201" i="45" s="1"/>
  <c r="G201" i="46" s="1"/>
  <c r="G201" i="47" s="1"/>
  <c r="G201" i="48" s="1"/>
  <c r="G159" i="35"/>
  <c r="G159" i="36" s="1"/>
  <c r="G159" i="37" s="1"/>
  <c r="G159" i="38" s="1"/>
  <c r="G159" i="39" s="1"/>
  <c r="G159" i="40" s="1"/>
  <c r="G159" i="41" s="1"/>
  <c r="G159" i="42" s="1"/>
  <c r="G159" i="43" s="1"/>
  <c r="G159" i="44" s="1"/>
  <c r="G159" i="45" s="1"/>
  <c r="G159" i="46" s="1"/>
  <c r="G159" i="47" s="1"/>
  <c r="G159" i="48" s="1"/>
  <c r="G144" i="35"/>
  <c r="G144" i="36" s="1"/>
  <c r="G144" i="37" s="1"/>
  <c r="G144" i="38" s="1"/>
  <c r="G144" i="39" s="1"/>
  <c r="G144" i="40" s="1"/>
  <c r="G144" i="41" s="1"/>
  <c r="G144" i="42" s="1"/>
  <c r="G144" i="43" s="1"/>
  <c r="G144" i="44" s="1"/>
  <c r="G144" i="45" s="1"/>
  <c r="G144" i="46" s="1"/>
  <c r="G144" i="47" s="1"/>
  <c r="G144" i="48" s="1"/>
  <c r="G264" i="35"/>
  <c r="G264" i="36" s="1"/>
  <c r="G264" i="37" s="1"/>
  <c r="G264" i="38" s="1"/>
  <c r="G264" i="39" s="1"/>
  <c r="G264" i="40" s="1"/>
  <c r="G264" i="41" s="1"/>
  <c r="G264" i="42" s="1"/>
  <c r="G264" i="43" s="1"/>
  <c r="G264" i="44" s="1"/>
  <c r="G264" i="45" s="1"/>
  <c r="G264" i="46" s="1"/>
  <c r="G264" i="47" s="1"/>
  <c r="G264" i="48" s="1"/>
  <c r="G231" i="35"/>
  <c r="G231" i="36" s="1"/>
  <c r="G231" i="37" s="1"/>
  <c r="G231" i="38" s="1"/>
  <c r="G231" i="39" s="1"/>
  <c r="G231" i="40" s="1"/>
  <c r="G231" i="41" s="1"/>
  <c r="G231" i="42" s="1"/>
  <c r="G231" i="43" s="1"/>
  <c r="G231" i="44" s="1"/>
  <c r="G231" i="45" s="1"/>
  <c r="G231" i="46" s="1"/>
  <c r="G231" i="47" s="1"/>
  <c r="G231" i="48" s="1"/>
  <c r="G279" i="35"/>
  <c r="G279" i="36" s="1"/>
  <c r="G279" i="37" s="1"/>
  <c r="G279" i="38" s="1"/>
  <c r="G279" i="39" s="1"/>
  <c r="G279" i="40" s="1"/>
  <c r="G279" i="41" s="1"/>
  <c r="G279" i="42" s="1"/>
  <c r="G279" i="43" s="1"/>
  <c r="G279" i="44" s="1"/>
  <c r="G279" i="45" s="1"/>
  <c r="G279" i="46" s="1"/>
  <c r="G279" i="47" s="1"/>
  <c r="G279" i="48" s="1"/>
  <c r="G225" i="35"/>
  <c r="G225" i="36" s="1"/>
  <c r="G225" i="37" s="1"/>
  <c r="G225" i="38" s="1"/>
  <c r="G225" i="39" s="1"/>
  <c r="G225" i="40" s="1"/>
  <c r="G225" i="41" s="1"/>
  <c r="G225" i="42" s="1"/>
  <c r="G225" i="43" s="1"/>
  <c r="G225" i="44" s="1"/>
  <c r="G225" i="45" s="1"/>
  <c r="G225" i="46" s="1"/>
  <c r="G225" i="47" s="1"/>
  <c r="G225" i="48" s="1"/>
  <c r="G121" i="35"/>
  <c r="G121" i="36" s="1"/>
  <c r="G121" i="37" s="1"/>
  <c r="G121" i="38" s="1"/>
  <c r="G121" i="39" s="1"/>
  <c r="G121" i="40" s="1"/>
  <c r="G121" i="41" s="1"/>
  <c r="G121" i="42" s="1"/>
  <c r="G121" i="43" s="1"/>
  <c r="G121" i="44" s="1"/>
  <c r="G121" i="45" s="1"/>
  <c r="G121" i="46" s="1"/>
  <c r="G121" i="47" s="1"/>
  <c r="G121" i="48" s="1"/>
  <c r="G284" i="35"/>
  <c r="G284" i="36" s="1"/>
  <c r="G284" i="37" s="1"/>
  <c r="G284" i="38" s="1"/>
  <c r="G284" i="39" s="1"/>
  <c r="G284" i="40" s="1"/>
  <c r="G284" i="41" s="1"/>
  <c r="G284" i="42" s="1"/>
  <c r="G284" i="43" s="1"/>
  <c r="G284" i="44" s="1"/>
  <c r="G284" i="45" s="1"/>
  <c r="G284" i="46" s="1"/>
  <c r="G284" i="47" s="1"/>
  <c r="G284" i="48" s="1"/>
  <c r="G178" i="35"/>
  <c r="G178" i="36" s="1"/>
  <c r="G178" i="37" s="1"/>
  <c r="G178" i="38" s="1"/>
  <c r="G178" i="39" s="1"/>
  <c r="G178" i="40" s="1"/>
  <c r="G178" i="41" s="1"/>
  <c r="G178" i="42" s="1"/>
  <c r="G178" i="43" s="1"/>
  <c r="G178" i="44" s="1"/>
  <c r="G178" i="45" s="1"/>
  <c r="G178" i="46" s="1"/>
  <c r="G178" i="47" s="1"/>
  <c r="G178" i="48" s="1"/>
  <c r="G180" i="35"/>
  <c r="G180" i="36" s="1"/>
  <c r="G180" i="37" s="1"/>
  <c r="G180" i="38" s="1"/>
  <c r="G180" i="39" s="1"/>
  <c r="G180" i="40" s="1"/>
  <c r="G180" i="41" s="1"/>
  <c r="G180" i="42" s="1"/>
  <c r="G180" i="43" s="1"/>
  <c r="G180" i="44" s="1"/>
  <c r="G180" i="45" s="1"/>
  <c r="G180" i="46" s="1"/>
  <c r="G180" i="47" s="1"/>
  <c r="G180" i="48" s="1"/>
  <c r="G172" i="35"/>
  <c r="G172" i="36" s="1"/>
  <c r="G172" i="37" s="1"/>
  <c r="G172" i="38" s="1"/>
  <c r="G172" i="39" s="1"/>
  <c r="G172" i="40" s="1"/>
  <c r="G172" i="41" s="1"/>
  <c r="G172" i="42" s="1"/>
  <c r="G172" i="43" s="1"/>
  <c r="G172" i="44" s="1"/>
  <c r="G172" i="45" s="1"/>
  <c r="G172" i="46" s="1"/>
  <c r="G172" i="47" s="1"/>
  <c r="G172" i="48" s="1"/>
  <c r="G141" i="35"/>
  <c r="G141" i="36" s="1"/>
  <c r="G141" i="37" s="1"/>
  <c r="G141" i="38" s="1"/>
  <c r="G141" i="39" s="1"/>
  <c r="G141" i="40" s="1"/>
  <c r="G141" i="41" s="1"/>
  <c r="G141" i="42" s="1"/>
  <c r="G141" i="43" s="1"/>
  <c r="G141" i="44" s="1"/>
  <c r="G141" i="45" s="1"/>
  <c r="G141" i="46" s="1"/>
  <c r="G141" i="47" s="1"/>
  <c r="G141" i="48" s="1"/>
  <c r="G254" i="35"/>
  <c r="G254" i="36" s="1"/>
  <c r="G254" i="37" s="1"/>
  <c r="G254" i="38" s="1"/>
  <c r="G254" i="39" s="1"/>
  <c r="G254" i="40" s="1"/>
  <c r="G254" i="41" s="1"/>
  <c r="G254" i="42" s="1"/>
  <c r="G254" i="43" s="1"/>
  <c r="G254" i="44" s="1"/>
  <c r="G254" i="45" s="1"/>
  <c r="G254" i="46" s="1"/>
  <c r="G254" i="47" s="1"/>
  <c r="G254" i="48" s="1"/>
  <c r="G237" i="35"/>
  <c r="G237" i="36" s="1"/>
  <c r="G237" i="37" s="1"/>
  <c r="G237" i="38" s="1"/>
  <c r="G237" i="39" s="1"/>
  <c r="G237" i="40" s="1"/>
  <c r="G237" i="41" s="1"/>
  <c r="G237" i="42" s="1"/>
  <c r="G237" i="43" s="1"/>
  <c r="G237" i="44" s="1"/>
  <c r="G237" i="45" s="1"/>
  <c r="G237" i="46" s="1"/>
  <c r="G237" i="47" s="1"/>
  <c r="G237" i="48" s="1"/>
  <c r="G220" i="35"/>
  <c r="G220" i="36" s="1"/>
  <c r="G220" i="37" s="1"/>
  <c r="G220" i="38" s="1"/>
  <c r="G220" i="39" s="1"/>
  <c r="G220" i="40" s="1"/>
  <c r="G220" i="41" s="1"/>
  <c r="G220" i="42" s="1"/>
  <c r="G220" i="43" s="1"/>
  <c r="G220" i="44" s="1"/>
  <c r="G220" i="45" s="1"/>
  <c r="G220" i="46" s="1"/>
  <c r="G220" i="47" s="1"/>
  <c r="G220" i="48" s="1"/>
  <c r="G210" i="35"/>
  <c r="G210" i="36" s="1"/>
  <c r="G210" i="37" s="1"/>
  <c r="G210" i="38" s="1"/>
  <c r="G210" i="39" s="1"/>
  <c r="G210" i="40" s="1"/>
  <c r="G210" i="41" s="1"/>
  <c r="G210" i="42" s="1"/>
  <c r="G210" i="43" s="1"/>
  <c r="G210" i="44" s="1"/>
  <c r="G210" i="45" s="1"/>
  <c r="G210" i="46" s="1"/>
  <c r="G210" i="47" s="1"/>
  <c r="G210" i="48" s="1"/>
  <c r="G275" i="35"/>
  <c r="G275" i="36" s="1"/>
  <c r="G275" i="37" s="1"/>
  <c r="G275" i="38" s="1"/>
  <c r="G275" i="39" s="1"/>
  <c r="G275" i="40" s="1"/>
  <c r="G275" i="41" s="1"/>
  <c r="G275" i="42" s="1"/>
  <c r="G275" i="43" s="1"/>
  <c r="G275" i="44" s="1"/>
  <c r="G275" i="45" s="1"/>
  <c r="G275" i="46" s="1"/>
  <c r="G275" i="47" s="1"/>
  <c r="G275" i="48" s="1"/>
  <c r="G265" i="35"/>
  <c r="G265" i="36" s="1"/>
  <c r="G265" i="37" s="1"/>
  <c r="G265" i="38" s="1"/>
  <c r="G265" i="39" s="1"/>
  <c r="G265" i="40" s="1"/>
  <c r="G265" i="41" s="1"/>
  <c r="G265" i="42" s="1"/>
  <c r="G265" i="43" s="1"/>
  <c r="G265" i="44" s="1"/>
  <c r="G265" i="45" s="1"/>
  <c r="G265" i="46" s="1"/>
  <c r="G265" i="47" s="1"/>
  <c r="G265" i="48" s="1"/>
  <c r="G142" i="35"/>
  <c r="G142" i="36" s="1"/>
  <c r="G142" i="37" s="1"/>
  <c r="G142" i="38" s="1"/>
  <c r="G142" i="39" s="1"/>
  <c r="G142" i="40" s="1"/>
  <c r="G142" i="41" s="1"/>
  <c r="G142" i="42" s="1"/>
  <c r="G142" i="43" s="1"/>
  <c r="G142" i="44" s="1"/>
  <c r="G142" i="45" s="1"/>
  <c r="G142" i="46" s="1"/>
  <c r="G142" i="47" s="1"/>
  <c r="G142" i="48" s="1"/>
  <c r="J279" i="34" l="1"/>
  <c r="N279" i="34" s="1"/>
  <c r="J283" i="34"/>
  <c r="N283" i="34" s="1"/>
  <c r="J152" i="34"/>
  <c r="N152" i="34" s="1"/>
  <c r="J225" i="34"/>
  <c r="N225" i="34" s="1"/>
  <c r="J183" i="34"/>
  <c r="N183" i="34" s="1"/>
  <c r="J288" i="34"/>
  <c r="N288" i="34" s="1"/>
  <c r="J287" i="34"/>
  <c r="N287" i="34" s="1"/>
  <c r="J210" i="34"/>
  <c r="N210" i="34" s="1"/>
  <c r="J176" i="34"/>
  <c r="N176" i="34" s="1"/>
  <c r="J277" i="34"/>
  <c r="N277" i="34" s="1"/>
  <c r="G268" i="35"/>
  <c r="G268" i="36" s="1"/>
  <c r="G268" i="37" s="1"/>
  <c r="G268" i="38" s="1"/>
  <c r="G268" i="39" s="1"/>
  <c r="G268" i="40" s="1"/>
  <c r="G268" i="41" s="1"/>
  <c r="G268" i="42" s="1"/>
  <c r="G268" i="43" s="1"/>
  <c r="G268" i="44" s="1"/>
  <c r="G268" i="45" s="1"/>
  <c r="G268" i="46" s="1"/>
  <c r="G268" i="47" s="1"/>
  <c r="G268" i="48" s="1"/>
  <c r="J268" i="34"/>
  <c r="N268" i="34" s="1"/>
  <c r="G289" i="35"/>
  <c r="G289" i="36" s="1"/>
  <c r="G289" i="37" s="1"/>
  <c r="G289" i="38" s="1"/>
  <c r="G289" i="39" s="1"/>
  <c r="G289" i="40" s="1"/>
  <c r="G289" i="41" s="1"/>
  <c r="G289" i="42" s="1"/>
  <c r="G289" i="43" s="1"/>
  <c r="G289" i="44" s="1"/>
  <c r="G289" i="45" s="1"/>
  <c r="G289" i="46" s="1"/>
  <c r="G289" i="47" s="1"/>
  <c r="G289" i="48" s="1"/>
  <c r="J289" i="34"/>
  <c r="N289" i="34" s="1"/>
  <c r="G170" i="35"/>
  <c r="G170" i="36" s="1"/>
  <c r="G170" i="37" s="1"/>
  <c r="G170" i="38" s="1"/>
  <c r="G170" i="39" s="1"/>
  <c r="G170" i="40" s="1"/>
  <c r="G170" i="41" s="1"/>
  <c r="G170" i="42" s="1"/>
  <c r="G170" i="43" s="1"/>
  <c r="G170" i="44" s="1"/>
  <c r="G170" i="45" s="1"/>
  <c r="G170" i="46" s="1"/>
  <c r="G170" i="47" s="1"/>
  <c r="G170" i="48" s="1"/>
  <c r="J170" i="34"/>
  <c r="N170" i="34" s="1"/>
  <c r="G242" i="35"/>
  <c r="G242" i="36" s="1"/>
  <c r="G242" i="37" s="1"/>
  <c r="G242" i="38" s="1"/>
  <c r="G242" i="39" s="1"/>
  <c r="G242" i="40" s="1"/>
  <c r="G242" i="41" s="1"/>
  <c r="G242" i="42" s="1"/>
  <c r="G242" i="43" s="1"/>
  <c r="G242" i="44" s="1"/>
  <c r="G242" i="45" s="1"/>
  <c r="G242" i="46" s="1"/>
  <c r="G242" i="47" s="1"/>
  <c r="G242" i="48" s="1"/>
  <c r="J242" i="34"/>
  <c r="N242" i="34" s="1"/>
  <c r="G165" i="35"/>
  <c r="G165" i="36" s="1"/>
  <c r="G165" i="37" s="1"/>
  <c r="G165" i="38" s="1"/>
  <c r="G165" i="39" s="1"/>
  <c r="G165" i="40" s="1"/>
  <c r="G165" i="41" s="1"/>
  <c r="G165" i="42" s="1"/>
  <c r="G165" i="43" s="1"/>
  <c r="G165" i="44" s="1"/>
  <c r="G165" i="45" s="1"/>
  <c r="G165" i="46" s="1"/>
  <c r="G165" i="47" s="1"/>
  <c r="G165" i="48" s="1"/>
  <c r="J165" i="34"/>
  <c r="N165" i="34" s="1"/>
  <c r="G162" i="35"/>
  <c r="G162" i="36" s="1"/>
  <c r="G162" i="37" s="1"/>
  <c r="G162" i="38" s="1"/>
  <c r="G162" i="39" s="1"/>
  <c r="G162" i="40" s="1"/>
  <c r="G162" i="41" s="1"/>
  <c r="G162" i="42" s="1"/>
  <c r="G162" i="43" s="1"/>
  <c r="G162" i="44" s="1"/>
  <c r="G162" i="45" s="1"/>
  <c r="G162" i="46" s="1"/>
  <c r="G162" i="47" s="1"/>
  <c r="G162" i="48" s="1"/>
  <c r="J162" i="34"/>
  <c r="N162" i="34" s="1"/>
  <c r="G258" i="35"/>
  <c r="G258" i="36" s="1"/>
  <c r="G258" i="37" s="1"/>
  <c r="G258" i="38" s="1"/>
  <c r="G258" i="39" s="1"/>
  <c r="G258" i="40" s="1"/>
  <c r="G258" i="41" s="1"/>
  <c r="G258" i="42" s="1"/>
  <c r="G258" i="43" s="1"/>
  <c r="G258" i="44" s="1"/>
  <c r="G258" i="45" s="1"/>
  <c r="G258" i="46" s="1"/>
  <c r="G258" i="47" s="1"/>
  <c r="G258" i="48" s="1"/>
  <c r="J258" i="34"/>
  <c r="N258" i="34" s="1"/>
  <c r="F169" i="37"/>
  <c r="I169" i="36"/>
  <c r="M169" i="36" s="1"/>
  <c r="H170" i="36"/>
  <c r="K170" i="35"/>
  <c r="K198" i="35"/>
  <c r="H198" i="36"/>
  <c r="F242" i="37"/>
  <c r="I242" i="36"/>
  <c r="M242" i="36" s="1"/>
  <c r="H239" i="36"/>
  <c r="K239" i="35"/>
  <c r="H266" i="36"/>
  <c r="K266" i="35"/>
  <c r="J142" i="34"/>
  <c r="N142" i="34" s="1"/>
  <c r="C172" i="36"/>
  <c r="I172" i="35"/>
  <c r="M172" i="35" s="1"/>
  <c r="H225" i="36"/>
  <c r="K225" i="35"/>
  <c r="H280" i="36"/>
  <c r="K280" i="35"/>
  <c r="C126" i="36"/>
  <c r="I126" i="35"/>
  <c r="M126" i="35" s="1"/>
  <c r="H166" i="36"/>
  <c r="K166" i="35"/>
  <c r="H168" i="36"/>
  <c r="K168" i="35"/>
  <c r="H169" i="36"/>
  <c r="K169" i="35"/>
  <c r="F212" i="37"/>
  <c r="I212" i="36"/>
  <c r="M212" i="36" s="1"/>
  <c r="F267" i="37"/>
  <c r="I267" i="36"/>
  <c r="M267" i="36" s="1"/>
  <c r="I197" i="35"/>
  <c r="M197" i="35" s="1"/>
  <c r="C197" i="36"/>
  <c r="C282" i="36"/>
  <c r="I282" i="35"/>
  <c r="M282" i="35" s="1"/>
  <c r="H237" i="36"/>
  <c r="K237" i="35"/>
  <c r="K226" i="35"/>
  <c r="H226" i="36"/>
  <c r="K254" i="35"/>
  <c r="H254" i="36"/>
  <c r="H238" i="36"/>
  <c r="K238" i="35"/>
  <c r="J256" i="34"/>
  <c r="N256" i="34" s="1"/>
  <c r="I166" i="35"/>
  <c r="M166" i="35" s="1"/>
  <c r="C166" i="36"/>
  <c r="C257" i="36"/>
  <c r="I257" i="35"/>
  <c r="M257" i="35" s="1"/>
  <c r="H194" i="36"/>
  <c r="K194" i="35"/>
  <c r="G290" i="35"/>
  <c r="G290" i="36" s="1"/>
  <c r="G290" i="37" s="1"/>
  <c r="G290" i="38" s="1"/>
  <c r="G290" i="39" s="1"/>
  <c r="G290" i="40" s="1"/>
  <c r="G290" i="41" s="1"/>
  <c r="G290" i="42" s="1"/>
  <c r="G290" i="43" s="1"/>
  <c r="G290" i="44" s="1"/>
  <c r="G290" i="45" s="1"/>
  <c r="G290" i="46" s="1"/>
  <c r="G290" i="47" s="1"/>
  <c r="G290" i="48" s="1"/>
  <c r="J290" i="34"/>
  <c r="N290" i="34" s="1"/>
  <c r="G194" i="35"/>
  <c r="G194" i="36" s="1"/>
  <c r="G194" i="37" s="1"/>
  <c r="G194" i="38" s="1"/>
  <c r="G194" i="39" s="1"/>
  <c r="G194" i="40" s="1"/>
  <c r="G194" i="41" s="1"/>
  <c r="G194" i="42" s="1"/>
  <c r="G194" i="43" s="1"/>
  <c r="G194" i="44" s="1"/>
  <c r="G194" i="45" s="1"/>
  <c r="G194" i="46" s="1"/>
  <c r="G194" i="47" s="1"/>
  <c r="G194" i="48" s="1"/>
  <c r="J194" i="34"/>
  <c r="N194" i="34" s="1"/>
  <c r="G239" i="35"/>
  <c r="G239" i="36" s="1"/>
  <c r="G239" i="37" s="1"/>
  <c r="G239" i="38" s="1"/>
  <c r="G239" i="39" s="1"/>
  <c r="G239" i="40" s="1"/>
  <c r="G239" i="41" s="1"/>
  <c r="G239" i="42" s="1"/>
  <c r="G239" i="43" s="1"/>
  <c r="G239" i="44" s="1"/>
  <c r="G239" i="45" s="1"/>
  <c r="G239" i="46" s="1"/>
  <c r="G239" i="47" s="1"/>
  <c r="G239" i="48" s="1"/>
  <c r="J239" i="34"/>
  <c r="N239" i="34" s="1"/>
  <c r="G261" i="35"/>
  <c r="G261" i="36" s="1"/>
  <c r="G261" i="37" s="1"/>
  <c r="G261" i="38" s="1"/>
  <c r="G261" i="39" s="1"/>
  <c r="G261" i="40" s="1"/>
  <c r="G261" i="41" s="1"/>
  <c r="G261" i="42" s="1"/>
  <c r="G261" i="43" s="1"/>
  <c r="G261" i="44" s="1"/>
  <c r="G261" i="45" s="1"/>
  <c r="G261" i="46" s="1"/>
  <c r="G261" i="47" s="1"/>
  <c r="G261" i="48" s="1"/>
  <c r="J261" i="34"/>
  <c r="N261" i="34" s="1"/>
  <c r="G207" i="35"/>
  <c r="G207" i="36" s="1"/>
  <c r="G207" i="37" s="1"/>
  <c r="G207" i="38" s="1"/>
  <c r="G207" i="39" s="1"/>
  <c r="G207" i="40" s="1"/>
  <c r="G207" i="41" s="1"/>
  <c r="G207" i="42" s="1"/>
  <c r="G207" i="43" s="1"/>
  <c r="G207" i="44" s="1"/>
  <c r="G207" i="45" s="1"/>
  <c r="G207" i="46" s="1"/>
  <c r="G207" i="47" s="1"/>
  <c r="G207" i="48" s="1"/>
  <c r="J207" i="34"/>
  <c r="N207" i="34" s="1"/>
  <c r="G158" i="35"/>
  <c r="G158" i="36" s="1"/>
  <c r="G158" i="37" s="1"/>
  <c r="G158" i="38" s="1"/>
  <c r="G158" i="39" s="1"/>
  <c r="G158" i="40" s="1"/>
  <c r="G158" i="41" s="1"/>
  <c r="G158" i="42" s="1"/>
  <c r="G158" i="43" s="1"/>
  <c r="G158" i="44" s="1"/>
  <c r="G158" i="45" s="1"/>
  <c r="G158" i="46" s="1"/>
  <c r="G158" i="47" s="1"/>
  <c r="G158" i="48" s="1"/>
  <c r="J158" i="34"/>
  <c r="N158" i="34" s="1"/>
  <c r="G245" i="35"/>
  <c r="G245" i="36" s="1"/>
  <c r="G245" i="37" s="1"/>
  <c r="G245" i="38" s="1"/>
  <c r="G245" i="39" s="1"/>
  <c r="G245" i="40" s="1"/>
  <c r="G245" i="41" s="1"/>
  <c r="G245" i="42" s="1"/>
  <c r="G245" i="43" s="1"/>
  <c r="G245" i="44" s="1"/>
  <c r="G245" i="45" s="1"/>
  <c r="G245" i="46" s="1"/>
  <c r="G245" i="47" s="1"/>
  <c r="G245" i="48" s="1"/>
  <c r="J245" i="34"/>
  <c r="N245" i="34" s="1"/>
  <c r="G146" i="35"/>
  <c r="G146" i="36" s="1"/>
  <c r="G146" i="37" s="1"/>
  <c r="G146" i="38" s="1"/>
  <c r="G146" i="39" s="1"/>
  <c r="G146" i="40" s="1"/>
  <c r="G146" i="41" s="1"/>
  <c r="G146" i="42" s="1"/>
  <c r="G146" i="43" s="1"/>
  <c r="G146" i="44" s="1"/>
  <c r="G146" i="45" s="1"/>
  <c r="G146" i="46" s="1"/>
  <c r="G146" i="47" s="1"/>
  <c r="G146" i="48" s="1"/>
  <c r="J146" i="34"/>
  <c r="N146" i="34" s="1"/>
  <c r="G260" i="35"/>
  <c r="G260" i="36" s="1"/>
  <c r="G260" i="37" s="1"/>
  <c r="G260" i="38" s="1"/>
  <c r="G260" i="39" s="1"/>
  <c r="G260" i="40" s="1"/>
  <c r="G260" i="41" s="1"/>
  <c r="G260" i="42" s="1"/>
  <c r="G260" i="43" s="1"/>
  <c r="G260" i="44" s="1"/>
  <c r="G260" i="45" s="1"/>
  <c r="G260" i="46" s="1"/>
  <c r="G260" i="47" s="1"/>
  <c r="G260" i="48" s="1"/>
  <c r="J260" i="34"/>
  <c r="N260" i="34" s="1"/>
  <c r="G219" i="35"/>
  <c r="G219" i="36" s="1"/>
  <c r="G219" i="37" s="1"/>
  <c r="G219" i="38" s="1"/>
  <c r="G219" i="39" s="1"/>
  <c r="G219" i="40" s="1"/>
  <c r="G219" i="41" s="1"/>
  <c r="G219" i="42" s="1"/>
  <c r="G219" i="43" s="1"/>
  <c r="G219" i="44" s="1"/>
  <c r="G219" i="45" s="1"/>
  <c r="G219" i="46" s="1"/>
  <c r="G219" i="47" s="1"/>
  <c r="G219" i="48" s="1"/>
  <c r="J219" i="34"/>
  <c r="N219" i="34" s="1"/>
  <c r="G125" i="35"/>
  <c r="G125" i="36" s="1"/>
  <c r="G125" i="37" s="1"/>
  <c r="G125" i="38" s="1"/>
  <c r="G125" i="39" s="1"/>
  <c r="G125" i="40" s="1"/>
  <c r="G125" i="41" s="1"/>
  <c r="G125" i="42" s="1"/>
  <c r="G125" i="43" s="1"/>
  <c r="G125" i="44" s="1"/>
  <c r="G125" i="45" s="1"/>
  <c r="G125" i="46" s="1"/>
  <c r="G125" i="47" s="1"/>
  <c r="G125" i="48" s="1"/>
  <c r="J125" i="34"/>
  <c r="N125" i="34" s="1"/>
  <c r="G217" i="35"/>
  <c r="G217" i="36" s="1"/>
  <c r="G217" i="37" s="1"/>
  <c r="G217" i="38" s="1"/>
  <c r="G217" i="39" s="1"/>
  <c r="G217" i="40" s="1"/>
  <c r="G217" i="41" s="1"/>
  <c r="G217" i="42" s="1"/>
  <c r="G217" i="43" s="1"/>
  <c r="G217" i="44" s="1"/>
  <c r="G217" i="45" s="1"/>
  <c r="G217" i="46" s="1"/>
  <c r="G217" i="47" s="1"/>
  <c r="G217" i="48" s="1"/>
  <c r="J217" i="34"/>
  <c r="N217" i="34" s="1"/>
  <c r="G215" i="35"/>
  <c r="G215" i="36" s="1"/>
  <c r="G215" i="37" s="1"/>
  <c r="G215" i="38" s="1"/>
  <c r="G215" i="39" s="1"/>
  <c r="G215" i="40" s="1"/>
  <c r="G215" i="41" s="1"/>
  <c r="G215" i="42" s="1"/>
  <c r="G215" i="43" s="1"/>
  <c r="G215" i="44" s="1"/>
  <c r="G215" i="45" s="1"/>
  <c r="G215" i="46" s="1"/>
  <c r="G215" i="47" s="1"/>
  <c r="G215" i="48" s="1"/>
  <c r="J215" i="34"/>
  <c r="N215" i="34" s="1"/>
  <c r="G163" i="35"/>
  <c r="G163" i="36" s="1"/>
  <c r="G163" i="37" s="1"/>
  <c r="G163" i="38" s="1"/>
  <c r="G163" i="39" s="1"/>
  <c r="G163" i="40" s="1"/>
  <c r="G163" i="41" s="1"/>
  <c r="G163" i="42" s="1"/>
  <c r="G163" i="43" s="1"/>
  <c r="G163" i="44" s="1"/>
  <c r="G163" i="45" s="1"/>
  <c r="G163" i="46" s="1"/>
  <c r="G163" i="47" s="1"/>
  <c r="G163" i="48" s="1"/>
  <c r="J163" i="34"/>
  <c r="N163" i="34" s="1"/>
  <c r="G209" i="35"/>
  <c r="G209" i="36" s="1"/>
  <c r="G209" i="37" s="1"/>
  <c r="G209" i="38" s="1"/>
  <c r="G209" i="39" s="1"/>
  <c r="G209" i="40" s="1"/>
  <c r="G209" i="41" s="1"/>
  <c r="G209" i="42" s="1"/>
  <c r="G209" i="43" s="1"/>
  <c r="G209" i="44" s="1"/>
  <c r="G209" i="45" s="1"/>
  <c r="G209" i="46" s="1"/>
  <c r="G209" i="47" s="1"/>
  <c r="G209" i="48" s="1"/>
  <c r="J209" i="34"/>
  <c r="N209" i="34" s="1"/>
  <c r="G274" i="35"/>
  <c r="G274" i="36" s="1"/>
  <c r="G274" i="37" s="1"/>
  <c r="G274" i="38" s="1"/>
  <c r="G274" i="39" s="1"/>
  <c r="G274" i="40" s="1"/>
  <c r="G274" i="41" s="1"/>
  <c r="G274" i="42" s="1"/>
  <c r="G274" i="43" s="1"/>
  <c r="G274" i="44" s="1"/>
  <c r="G274" i="45" s="1"/>
  <c r="G274" i="46" s="1"/>
  <c r="G274" i="47" s="1"/>
  <c r="G274" i="48" s="1"/>
  <c r="J274" i="34"/>
  <c r="N274" i="34" s="1"/>
  <c r="G168" i="35"/>
  <c r="G168" i="36" s="1"/>
  <c r="G168" i="37" s="1"/>
  <c r="G168" i="38" s="1"/>
  <c r="G168" i="39" s="1"/>
  <c r="G168" i="40" s="1"/>
  <c r="G168" i="41" s="1"/>
  <c r="G168" i="42" s="1"/>
  <c r="G168" i="43" s="1"/>
  <c r="G168" i="44" s="1"/>
  <c r="G168" i="45" s="1"/>
  <c r="G168" i="46" s="1"/>
  <c r="G168" i="47" s="1"/>
  <c r="G168" i="48" s="1"/>
  <c r="J168" i="34"/>
  <c r="N168" i="34" s="1"/>
  <c r="G206" i="35"/>
  <c r="G206" i="36" s="1"/>
  <c r="G206" i="37" s="1"/>
  <c r="G206" i="38" s="1"/>
  <c r="G206" i="39" s="1"/>
  <c r="G206" i="40" s="1"/>
  <c r="G206" i="41" s="1"/>
  <c r="G206" i="42" s="1"/>
  <c r="G206" i="43" s="1"/>
  <c r="G206" i="44" s="1"/>
  <c r="G206" i="45" s="1"/>
  <c r="G206" i="46" s="1"/>
  <c r="G206" i="47" s="1"/>
  <c r="G206" i="48" s="1"/>
  <c r="J206" i="34"/>
  <c r="N206" i="34" s="1"/>
  <c r="G182" i="35"/>
  <c r="G182" i="36" s="1"/>
  <c r="G182" i="37" s="1"/>
  <c r="G182" i="38" s="1"/>
  <c r="G182" i="39" s="1"/>
  <c r="G182" i="40" s="1"/>
  <c r="G182" i="41" s="1"/>
  <c r="G182" i="42" s="1"/>
  <c r="G182" i="43" s="1"/>
  <c r="G182" i="44" s="1"/>
  <c r="G182" i="45" s="1"/>
  <c r="G182" i="46" s="1"/>
  <c r="G182" i="47" s="1"/>
  <c r="G182" i="48" s="1"/>
  <c r="J182" i="34"/>
  <c r="N182" i="34" s="1"/>
  <c r="G135" i="35"/>
  <c r="G135" i="36" s="1"/>
  <c r="G135" i="37" s="1"/>
  <c r="G135" i="38" s="1"/>
  <c r="G135" i="39" s="1"/>
  <c r="G135" i="40" s="1"/>
  <c r="G135" i="41" s="1"/>
  <c r="G135" i="42" s="1"/>
  <c r="G135" i="43" s="1"/>
  <c r="G135" i="44" s="1"/>
  <c r="G135" i="45" s="1"/>
  <c r="G135" i="46" s="1"/>
  <c r="G135" i="47" s="1"/>
  <c r="G135" i="48" s="1"/>
  <c r="J135" i="34"/>
  <c r="N135" i="34" s="1"/>
  <c r="G149" i="35"/>
  <c r="G149" i="36" s="1"/>
  <c r="G149" i="37" s="1"/>
  <c r="G149" i="38" s="1"/>
  <c r="G149" i="39" s="1"/>
  <c r="G149" i="40" s="1"/>
  <c r="G149" i="41" s="1"/>
  <c r="G149" i="42" s="1"/>
  <c r="G149" i="43" s="1"/>
  <c r="G149" i="44" s="1"/>
  <c r="G149" i="45" s="1"/>
  <c r="G149" i="46" s="1"/>
  <c r="G149" i="47" s="1"/>
  <c r="G149" i="48" s="1"/>
  <c r="J149" i="34"/>
  <c r="N149" i="34" s="1"/>
  <c r="G221" i="35"/>
  <c r="G221" i="36" s="1"/>
  <c r="G221" i="37" s="1"/>
  <c r="G221" i="38" s="1"/>
  <c r="G221" i="39" s="1"/>
  <c r="G221" i="40" s="1"/>
  <c r="G221" i="41" s="1"/>
  <c r="G221" i="42" s="1"/>
  <c r="G221" i="43" s="1"/>
  <c r="G221" i="44" s="1"/>
  <c r="G221" i="45" s="1"/>
  <c r="G221" i="46" s="1"/>
  <c r="G221" i="47" s="1"/>
  <c r="G221" i="48" s="1"/>
  <c r="J221" i="34"/>
  <c r="N221" i="34" s="1"/>
  <c r="G196" i="35"/>
  <c r="G196" i="36" s="1"/>
  <c r="G196" i="37" s="1"/>
  <c r="G196" i="38" s="1"/>
  <c r="G196" i="39" s="1"/>
  <c r="G196" i="40" s="1"/>
  <c r="G196" i="41" s="1"/>
  <c r="G196" i="42" s="1"/>
  <c r="G196" i="43" s="1"/>
  <c r="G196" i="44" s="1"/>
  <c r="G196" i="45" s="1"/>
  <c r="G196" i="46" s="1"/>
  <c r="G196" i="47" s="1"/>
  <c r="G196" i="48" s="1"/>
  <c r="J196" i="34"/>
  <c r="N196" i="34" s="1"/>
  <c r="G211" i="35"/>
  <c r="G211" i="36" s="1"/>
  <c r="G211" i="37" s="1"/>
  <c r="G211" i="38" s="1"/>
  <c r="G211" i="39" s="1"/>
  <c r="G211" i="40" s="1"/>
  <c r="G211" i="41" s="1"/>
  <c r="G211" i="42" s="1"/>
  <c r="G211" i="43" s="1"/>
  <c r="G211" i="44" s="1"/>
  <c r="G211" i="45" s="1"/>
  <c r="G211" i="46" s="1"/>
  <c r="G211" i="47" s="1"/>
  <c r="G211" i="48" s="1"/>
  <c r="J211" i="34"/>
  <c r="N211" i="34" s="1"/>
  <c r="G213" i="35"/>
  <c r="G213" i="36" s="1"/>
  <c r="G213" i="37" s="1"/>
  <c r="G213" i="38" s="1"/>
  <c r="G213" i="39" s="1"/>
  <c r="G213" i="40" s="1"/>
  <c r="G213" i="41" s="1"/>
  <c r="G213" i="42" s="1"/>
  <c r="G213" i="43" s="1"/>
  <c r="G213" i="44" s="1"/>
  <c r="G213" i="45" s="1"/>
  <c r="G213" i="46" s="1"/>
  <c r="G213" i="47" s="1"/>
  <c r="G213" i="48" s="1"/>
  <c r="J213" i="34"/>
  <c r="N213" i="34" s="1"/>
  <c r="G199" i="35"/>
  <c r="G199" i="36" s="1"/>
  <c r="G199" i="37" s="1"/>
  <c r="G199" i="38" s="1"/>
  <c r="G199" i="39" s="1"/>
  <c r="G199" i="40" s="1"/>
  <c r="G199" i="41" s="1"/>
  <c r="G199" i="42" s="1"/>
  <c r="G199" i="43" s="1"/>
  <c r="G199" i="44" s="1"/>
  <c r="G199" i="45" s="1"/>
  <c r="G199" i="46" s="1"/>
  <c r="G199" i="47" s="1"/>
  <c r="G199" i="48" s="1"/>
  <c r="J199" i="34"/>
  <c r="N199" i="34" s="1"/>
  <c r="G223" i="35"/>
  <c r="G223" i="36" s="1"/>
  <c r="G223" i="37" s="1"/>
  <c r="G223" i="38" s="1"/>
  <c r="G223" i="39" s="1"/>
  <c r="G223" i="40" s="1"/>
  <c r="G223" i="41" s="1"/>
  <c r="G223" i="42" s="1"/>
  <c r="G223" i="43" s="1"/>
  <c r="G223" i="44" s="1"/>
  <c r="G223" i="45" s="1"/>
  <c r="G223" i="46" s="1"/>
  <c r="G223" i="47" s="1"/>
  <c r="G223" i="48" s="1"/>
  <c r="J223" i="34"/>
  <c r="N223" i="34" s="1"/>
  <c r="G143" i="35"/>
  <c r="G143" i="36" s="1"/>
  <c r="G143" i="37" s="1"/>
  <c r="G143" i="38" s="1"/>
  <c r="G143" i="39" s="1"/>
  <c r="G143" i="40" s="1"/>
  <c r="G143" i="41" s="1"/>
  <c r="G143" i="42" s="1"/>
  <c r="G143" i="43" s="1"/>
  <c r="G143" i="44" s="1"/>
  <c r="G143" i="45" s="1"/>
  <c r="G143" i="46" s="1"/>
  <c r="G143" i="47" s="1"/>
  <c r="G143" i="48" s="1"/>
  <c r="J143" i="34"/>
  <c r="N143" i="34" s="1"/>
  <c r="G147" i="35"/>
  <c r="G147" i="36" s="1"/>
  <c r="G147" i="37" s="1"/>
  <c r="G147" i="38" s="1"/>
  <c r="G147" i="39" s="1"/>
  <c r="G147" i="40" s="1"/>
  <c r="G147" i="41" s="1"/>
  <c r="G147" i="42" s="1"/>
  <c r="G147" i="43" s="1"/>
  <c r="G147" i="44" s="1"/>
  <c r="G147" i="45" s="1"/>
  <c r="G147" i="46" s="1"/>
  <c r="G147" i="47" s="1"/>
  <c r="G147" i="48" s="1"/>
  <c r="J147" i="34"/>
  <c r="N147" i="34" s="1"/>
  <c r="G171" i="35"/>
  <c r="G171" i="36" s="1"/>
  <c r="G171" i="37" s="1"/>
  <c r="G171" i="38" s="1"/>
  <c r="G171" i="39" s="1"/>
  <c r="G171" i="40" s="1"/>
  <c r="G171" i="41" s="1"/>
  <c r="G171" i="42" s="1"/>
  <c r="G171" i="43" s="1"/>
  <c r="G171" i="44" s="1"/>
  <c r="G171" i="45" s="1"/>
  <c r="G171" i="46" s="1"/>
  <c r="G171" i="47" s="1"/>
  <c r="G171" i="48" s="1"/>
  <c r="J171" i="34"/>
  <c r="N171" i="34" s="1"/>
  <c r="G140" i="35"/>
  <c r="G140" i="36" s="1"/>
  <c r="G140" i="37" s="1"/>
  <c r="G140" i="38" s="1"/>
  <c r="G140" i="39" s="1"/>
  <c r="G140" i="40" s="1"/>
  <c r="G140" i="41" s="1"/>
  <c r="G140" i="42" s="1"/>
  <c r="G140" i="43" s="1"/>
  <c r="G140" i="44" s="1"/>
  <c r="G140" i="45" s="1"/>
  <c r="G140" i="46" s="1"/>
  <c r="G140" i="47" s="1"/>
  <c r="G140" i="48" s="1"/>
  <c r="J140" i="34"/>
  <c r="N140" i="34" s="1"/>
  <c r="J236" i="34"/>
  <c r="N236" i="34" s="1"/>
  <c r="K235" i="35"/>
  <c r="H235" i="36"/>
  <c r="F173" i="37"/>
  <c r="I173" i="36"/>
  <c r="M173" i="36" s="1"/>
  <c r="F186" i="37"/>
  <c r="I186" i="36"/>
  <c r="M186" i="36" s="1"/>
  <c r="F203" i="37"/>
  <c r="I203" i="36"/>
  <c r="M203" i="36" s="1"/>
  <c r="F131" i="37"/>
  <c r="I131" i="36"/>
  <c r="M131" i="36" s="1"/>
  <c r="F150" i="37"/>
  <c r="I150" i="36"/>
  <c r="M150" i="36" s="1"/>
  <c r="F155" i="37"/>
  <c r="I155" i="36"/>
  <c r="M155" i="36" s="1"/>
  <c r="K207" i="35"/>
  <c r="H207" i="36"/>
  <c r="H212" i="36"/>
  <c r="K212" i="35"/>
  <c r="H229" i="36"/>
  <c r="K229" i="35"/>
  <c r="K236" i="35"/>
  <c r="H236" i="36"/>
  <c r="K255" i="35"/>
  <c r="H255" i="36"/>
  <c r="H268" i="36"/>
  <c r="K268" i="35"/>
  <c r="H124" i="36"/>
  <c r="K124" i="35"/>
  <c r="H149" i="36"/>
  <c r="K149" i="35"/>
  <c r="F170" i="37"/>
  <c r="I170" i="36"/>
  <c r="M170" i="36" s="1"/>
  <c r="K272" i="35"/>
  <c r="H272" i="36"/>
  <c r="H288" i="36"/>
  <c r="K288" i="35"/>
  <c r="F140" i="37"/>
  <c r="I140" i="36"/>
  <c r="M140" i="36" s="1"/>
  <c r="K215" i="35"/>
  <c r="H215" i="36"/>
  <c r="J243" i="34"/>
  <c r="N243" i="34" s="1"/>
  <c r="I264" i="35"/>
  <c r="M264" i="35" s="1"/>
  <c r="C264" i="36"/>
  <c r="J202" i="34"/>
  <c r="N202" i="34" s="1"/>
  <c r="I232" i="35"/>
  <c r="M232" i="35" s="1"/>
  <c r="C232" i="36"/>
  <c r="J284" i="34"/>
  <c r="N284" i="34" s="1"/>
  <c r="J172" i="34"/>
  <c r="N172" i="34" s="1"/>
  <c r="J119" i="34"/>
  <c r="N119" i="34" s="1"/>
  <c r="I124" i="35"/>
  <c r="M124" i="35" s="1"/>
  <c r="C124" i="36"/>
  <c r="J198" i="34"/>
  <c r="N198" i="34" s="1"/>
  <c r="H242" i="36"/>
  <c r="K242" i="35"/>
  <c r="I187" i="35"/>
  <c r="M187" i="35" s="1"/>
  <c r="C187" i="36"/>
  <c r="J241" i="34"/>
  <c r="N241" i="34" s="1"/>
  <c r="C263" i="36"/>
  <c r="I263" i="35"/>
  <c r="M263" i="35" s="1"/>
  <c r="C138" i="36"/>
  <c r="I138" i="35"/>
  <c r="M138" i="35" s="1"/>
  <c r="J229" i="34"/>
  <c r="N229" i="34" s="1"/>
  <c r="J123" i="34"/>
  <c r="N123" i="34" s="1"/>
  <c r="I132" i="35"/>
  <c r="M132" i="35" s="1"/>
  <c r="C132" i="36"/>
  <c r="H190" i="36"/>
  <c r="K190" i="35"/>
  <c r="K211" i="35"/>
  <c r="H211" i="36"/>
  <c r="F191" i="37"/>
  <c r="I191" i="36"/>
  <c r="M191" i="36" s="1"/>
  <c r="F204" i="37"/>
  <c r="I204" i="36"/>
  <c r="M204" i="36" s="1"/>
  <c r="F221" i="37"/>
  <c r="I221" i="36"/>
  <c r="M221" i="36" s="1"/>
  <c r="F146" i="37"/>
  <c r="I146" i="36"/>
  <c r="M146" i="36" s="1"/>
  <c r="H121" i="36"/>
  <c r="K121" i="35"/>
  <c r="K141" i="35"/>
  <c r="H141" i="36"/>
  <c r="K186" i="35"/>
  <c r="H186" i="36"/>
  <c r="F211" i="37"/>
  <c r="I211" i="36"/>
  <c r="M211" i="36" s="1"/>
  <c r="F219" i="37"/>
  <c r="I219" i="36"/>
  <c r="M219" i="36" s="1"/>
  <c r="K283" i="35"/>
  <c r="H283" i="36"/>
  <c r="J244" i="34"/>
  <c r="N244" i="34" s="1"/>
  <c r="J253" i="34"/>
  <c r="N253" i="34" s="1"/>
  <c r="I262" i="35"/>
  <c r="M262" i="35" s="1"/>
  <c r="C262" i="36"/>
  <c r="K159" i="35"/>
  <c r="H159" i="36"/>
  <c r="H247" i="36"/>
  <c r="K247" i="35"/>
  <c r="K258" i="35"/>
  <c r="H258" i="36"/>
  <c r="H133" i="36"/>
  <c r="K133" i="35"/>
  <c r="K146" i="35"/>
  <c r="H146" i="36"/>
  <c r="F195" i="37"/>
  <c r="I195" i="36"/>
  <c r="M195" i="36" s="1"/>
  <c r="F268" i="37"/>
  <c r="I268" i="36"/>
  <c r="M268" i="36" s="1"/>
  <c r="K219" i="35"/>
  <c r="H219" i="36"/>
  <c r="K267" i="35"/>
  <c r="H267" i="36"/>
  <c r="K289" i="35"/>
  <c r="H289" i="36"/>
  <c r="H142" i="36"/>
  <c r="K142" i="35"/>
  <c r="K183" i="35"/>
  <c r="H183" i="36"/>
  <c r="K282" i="35"/>
  <c r="H282" i="36"/>
  <c r="C269" i="36"/>
  <c r="I269" i="35"/>
  <c r="M269" i="35" s="1"/>
  <c r="J278" i="34"/>
  <c r="N278" i="34" s="1"/>
  <c r="C286" i="36"/>
  <c r="I286" i="35"/>
  <c r="M286" i="35" s="1"/>
  <c r="C129" i="36"/>
  <c r="I129" i="35"/>
  <c r="M129" i="35" s="1"/>
  <c r="J178" i="34"/>
  <c r="N178" i="34" s="1"/>
  <c r="I214" i="35"/>
  <c r="M214" i="35" s="1"/>
  <c r="C214" i="36"/>
  <c r="J157" i="34"/>
  <c r="N157" i="34" s="1"/>
  <c r="C234" i="36"/>
  <c r="I234" i="35"/>
  <c r="M234" i="35" s="1"/>
  <c r="C159" i="36"/>
  <c r="I159" i="35"/>
  <c r="M159" i="35" s="1"/>
  <c r="I180" i="35"/>
  <c r="M180" i="35" s="1"/>
  <c r="C180" i="36"/>
  <c r="C254" i="36"/>
  <c r="I254" i="35"/>
  <c r="M254" i="35" s="1"/>
  <c r="C276" i="36"/>
  <c r="I276" i="35"/>
  <c r="M276" i="35" s="1"/>
  <c r="F136" i="36"/>
  <c r="I136" i="35"/>
  <c r="M136" i="35" s="1"/>
  <c r="F163" i="37"/>
  <c r="I163" i="36"/>
  <c r="M163" i="36" s="1"/>
  <c r="H285" i="36"/>
  <c r="K285" i="35"/>
  <c r="F158" i="37"/>
  <c r="I158" i="36"/>
  <c r="M158" i="36" s="1"/>
  <c r="F171" i="37"/>
  <c r="I171" i="36"/>
  <c r="M171" i="36" s="1"/>
  <c r="F271" i="37"/>
  <c r="I271" i="36"/>
  <c r="M271" i="36" s="1"/>
  <c r="F149" i="37"/>
  <c r="I149" i="36"/>
  <c r="M149" i="36" s="1"/>
  <c r="F154" i="37"/>
  <c r="I154" i="36"/>
  <c r="M154" i="36" s="1"/>
  <c r="K180" i="35"/>
  <c r="H180" i="36"/>
  <c r="K199" i="35"/>
  <c r="H199" i="36"/>
  <c r="K228" i="35"/>
  <c r="H228" i="36"/>
  <c r="K256" i="35"/>
  <c r="H256" i="36"/>
  <c r="F162" i="37"/>
  <c r="I162" i="36"/>
  <c r="M162" i="36" s="1"/>
  <c r="H205" i="36"/>
  <c r="K205" i="35"/>
  <c r="H234" i="36"/>
  <c r="K234" i="35"/>
  <c r="K202" i="35"/>
  <c r="H202" i="36"/>
  <c r="H216" i="36"/>
  <c r="K216" i="35"/>
  <c r="H240" i="36"/>
  <c r="K240" i="35"/>
  <c r="F289" i="37"/>
  <c r="I289" i="36"/>
  <c r="M289" i="36" s="1"/>
  <c r="C281" i="36"/>
  <c r="I281" i="35"/>
  <c r="M281" i="35" s="1"/>
  <c r="J201" i="34"/>
  <c r="N201" i="34" s="1"/>
  <c r="K261" i="35"/>
  <c r="H261" i="36"/>
  <c r="H132" i="36"/>
  <c r="K132" i="35"/>
  <c r="H151" i="36"/>
  <c r="K151" i="35"/>
  <c r="K178" i="35"/>
  <c r="H178" i="36"/>
  <c r="K123" i="35"/>
  <c r="H123" i="36"/>
  <c r="H171" i="36"/>
  <c r="K171" i="35"/>
  <c r="J141" i="34"/>
  <c r="N141" i="34" s="1"/>
  <c r="C161" i="36"/>
  <c r="I161" i="35"/>
  <c r="M161" i="35" s="1"/>
  <c r="C291" i="36"/>
  <c r="I291" i="35"/>
  <c r="M291" i="35" s="1"/>
  <c r="I160" i="35"/>
  <c r="M160" i="35" s="1"/>
  <c r="C160" i="36"/>
  <c r="J252" i="34"/>
  <c r="N252" i="34" s="1"/>
  <c r="I272" i="35"/>
  <c r="M272" i="35" s="1"/>
  <c r="C272" i="36"/>
  <c r="I280" i="35"/>
  <c r="M280" i="35" s="1"/>
  <c r="C280" i="36"/>
  <c r="G122" i="35"/>
  <c r="G122" i="36" s="1"/>
  <c r="G122" i="37" s="1"/>
  <c r="G122" i="38" s="1"/>
  <c r="G122" i="39" s="1"/>
  <c r="G122" i="40" s="1"/>
  <c r="G122" i="41" s="1"/>
  <c r="G122" i="42" s="1"/>
  <c r="G122" i="43" s="1"/>
  <c r="G122" i="44" s="1"/>
  <c r="G122" i="45" s="1"/>
  <c r="G122" i="46" s="1"/>
  <c r="G122" i="47" s="1"/>
  <c r="G122" i="48" s="1"/>
  <c r="J122" i="34"/>
  <c r="N122" i="34" s="1"/>
  <c r="G137" i="35"/>
  <c r="G137" i="36" s="1"/>
  <c r="G137" i="37" s="1"/>
  <c r="G137" i="38" s="1"/>
  <c r="G137" i="39" s="1"/>
  <c r="G137" i="40" s="1"/>
  <c r="G137" i="41" s="1"/>
  <c r="G137" i="42" s="1"/>
  <c r="G137" i="43" s="1"/>
  <c r="G137" i="44" s="1"/>
  <c r="G137" i="45" s="1"/>
  <c r="G137" i="46" s="1"/>
  <c r="G137" i="47" s="1"/>
  <c r="G137" i="48" s="1"/>
  <c r="J137" i="34"/>
  <c r="N137" i="34" s="1"/>
  <c r="G134" i="35"/>
  <c r="G134" i="36" s="1"/>
  <c r="G134" i="37" s="1"/>
  <c r="G134" i="38" s="1"/>
  <c r="G134" i="39" s="1"/>
  <c r="G134" i="40" s="1"/>
  <c r="G134" i="41" s="1"/>
  <c r="G134" i="42" s="1"/>
  <c r="G134" i="43" s="1"/>
  <c r="G134" i="44" s="1"/>
  <c r="G134" i="45" s="1"/>
  <c r="G134" i="46" s="1"/>
  <c r="G134" i="47" s="1"/>
  <c r="G134" i="48" s="1"/>
  <c r="J134" i="34"/>
  <c r="N134" i="34" s="1"/>
  <c r="G250" i="35"/>
  <c r="G250" i="36" s="1"/>
  <c r="G250" i="37" s="1"/>
  <c r="G250" i="38" s="1"/>
  <c r="G250" i="39" s="1"/>
  <c r="G250" i="40" s="1"/>
  <c r="G250" i="41" s="1"/>
  <c r="G250" i="42" s="1"/>
  <c r="G250" i="43" s="1"/>
  <c r="G250" i="44" s="1"/>
  <c r="G250" i="45" s="1"/>
  <c r="G250" i="46" s="1"/>
  <c r="G250" i="47" s="1"/>
  <c r="G250" i="48" s="1"/>
  <c r="J250" i="34"/>
  <c r="N250" i="34" s="1"/>
  <c r="G222" i="35"/>
  <c r="G222" i="36" s="1"/>
  <c r="G222" i="37" s="1"/>
  <c r="G222" i="38" s="1"/>
  <c r="G222" i="39" s="1"/>
  <c r="G222" i="40" s="1"/>
  <c r="G222" i="41" s="1"/>
  <c r="G222" i="42" s="1"/>
  <c r="G222" i="43" s="1"/>
  <c r="G222" i="44" s="1"/>
  <c r="G222" i="45" s="1"/>
  <c r="G222" i="46" s="1"/>
  <c r="G222" i="47" s="1"/>
  <c r="G222" i="48" s="1"/>
  <c r="J222" i="34"/>
  <c r="N222" i="34" s="1"/>
  <c r="G167" i="35"/>
  <c r="G167" i="36" s="1"/>
  <c r="G167" i="37" s="1"/>
  <c r="G167" i="38" s="1"/>
  <c r="G167" i="39" s="1"/>
  <c r="G167" i="40" s="1"/>
  <c r="G167" i="41" s="1"/>
  <c r="G167" i="42" s="1"/>
  <c r="G167" i="43" s="1"/>
  <c r="G167" i="44" s="1"/>
  <c r="G167" i="45" s="1"/>
  <c r="G167" i="46" s="1"/>
  <c r="G167" i="47" s="1"/>
  <c r="G167" i="48" s="1"/>
  <c r="J167" i="34"/>
  <c r="N167" i="34" s="1"/>
  <c r="G156" i="35"/>
  <c r="G156" i="36" s="1"/>
  <c r="G156" i="37" s="1"/>
  <c r="G156" i="38" s="1"/>
  <c r="G156" i="39" s="1"/>
  <c r="G156" i="40" s="1"/>
  <c r="G156" i="41" s="1"/>
  <c r="G156" i="42" s="1"/>
  <c r="G156" i="43" s="1"/>
  <c r="G156" i="44" s="1"/>
  <c r="G156" i="45" s="1"/>
  <c r="G156" i="46" s="1"/>
  <c r="G156" i="47" s="1"/>
  <c r="G156" i="48" s="1"/>
  <c r="J156" i="34"/>
  <c r="N156" i="34" s="1"/>
  <c r="G200" i="35"/>
  <c r="G200" i="36" s="1"/>
  <c r="G200" i="37" s="1"/>
  <c r="G200" i="38" s="1"/>
  <c r="G200" i="39" s="1"/>
  <c r="G200" i="40" s="1"/>
  <c r="G200" i="41" s="1"/>
  <c r="G200" i="42" s="1"/>
  <c r="G200" i="43" s="1"/>
  <c r="G200" i="44" s="1"/>
  <c r="G200" i="45" s="1"/>
  <c r="G200" i="46" s="1"/>
  <c r="G200" i="47" s="1"/>
  <c r="G200" i="48" s="1"/>
  <c r="J200" i="34"/>
  <c r="N200" i="34" s="1"/>
  <c r="F145" i="37"/>
  <c r="I145" i="36"/>
  <c r="M145" i="36" s="1"/>
  <c r="F156" i="37"/>
  <c r="I156" i="36"/>
  <c r="M156" i="36" s="1"/>
  <c r="H208" i="36"/>
  <c r="K208" i="35"/>
  <c r="H243" i="36"/>
  <c r="K243" i="35"/>
  <c r="C121" i="36"/>
  <c r="I121" i="35"/>
  <c r="M121" i="35" s="1"/>
  <c r="I241" i="35"/>
  <c r="M241" i="35" s="1"/>
  <c r="C241" i="36"/>
  <c r="I229" i="35"/>
  <c r="M229" i="35" s="1"/>
  <c r="C229" i="36"/>
  <c r="K134" i="35"/>
  <c r="H134" i="36"/>
  <c r="H125" i="36"/>
  <c r="K125" i="35"/>
  <c r="K163" i="35"/>
  <c r="H163" i="36"/>
  <c r="F205" i="37"/>
  <c r="I205" i="36"/>
  <c r="M205" i="36" s="1"/>
  <c r="F133" i="37"/>
  <c r="I133" i="36"/>
  <c r="M133" i="36" s="1"/>
  <c r="K120" i="35"/>
  <c r="H120" i="36"/>
  <c r="F258" i="37"/>
  <c r="I258" i="36"/>
  <c r="M258" i="36" s="1"/>
  <c r="I278" i="35"/>
  <c r="M278" i="35" s="1"/>
  <c r="C278" i="36"/>
  <c r="J292" i="34"/>
  <c r="N292" i="34" s="1"/>
  <c r="K286" i="35"/>
  <c r="H286" i="36"/>
  <c r="H214" i="36"/>
  <c r="K214" i="35"/>
  <c r="H184" i="36"/>
  <c r="K184" i="35"/>
  <c r="K161" i="35"/>
  <c r="H161" i="36"/>
  <c r="H164" i="36"/>
  <c r="K164" i="35"/>
  <c r="F182" i="37"/>
  <c r="I182" i="36"/>
  <c r="M182" i="36" s="1"/>
  <c r="K260" i="35"/>
  <c r="H260" i="36"/>
  <c r="K292" i="35"/>
  <c r="H292" i="36"/>
  <c r="K182" i="35"/>
  <c r="H182" i="36"/>
  <c r="G189" i="35"/>
  <c r="G189" i="36" s="1"/>
  <c r="G189" i="37" s="1"/>
  <c r="G189" i="38" s="1"/>
  <c r="G189" i="39" s="1"/>
  <c r="G189" i="40" s="1"/>
  <c r="G189" i="41" s="1"/>
  <c r="G189" i="42" s="1"/>
  <c r="G189" i="43" s="1"/>
  <c r="G189" i="44" s="1"/>
  <c r="G189" i="45" s="1"/>
  <c r="G189" i="46" s="1"/>
  <c r="G189" i="47" s="1"/>
  <c r="G189" i="48" s="1"/>
  <c r="J189" i="34"/>
  <c r="N189" i="34" s="1"/>
  <c r="G251" i="35"/>
  <c r="G251" i="36" s="1"/>
  <c r="G251" i="37" s="1"/>
  <c r="G251" i="38" s="1"/>
  <c r="G251" i="39" s="1"/>
  <c r="G251" i="40" s="1"/>
  <c r="G251" i="41" s="1"/>
  <c r="G251" i="42" s="1"/>
  <c r="G251" i="43" s="1"/>
  <c r="G251" i="44" s="1"/>
  <c r="G251" i="45" s="1"/>
  <c r="G251" i="46" s="1"/>
  <c r="G251" i="47" s="1"/>
  <c r="G251" i="48" s="1"/>
  <c r="J251" i="34"/>
  <c r="N251" i="34" s="1"/>
  <c r="G151" i="35"/>
  <c r="G151" i="36" s="1"/>
  <c r="G151" i="37" s="1"/>
  <c r="G151" i="38" s="1"/>
  <c r="G151" i="39" s="1"/>
  <c r="G151" i="40" s="1"/>
  <c r="G151" i="41" s="1"/>
  <c r="G151" i="42" s="1"/>
  <c r="G151" i="43" s="1"/>
  <c r="G151" i="44" s="1"/>
  <c r="G151" i="45" s="1"/>
  <c r="G151" i="46" s="1"/>
  <c r="G151" i="47" s="1"/>
  <c r="G151" i="48" s="1"/>
  <c r="J151" i="34"/>
  <c r="N151" i="34" s="1"/>
  <c r="G247" i="35"/>
  <c r="G247" i="36" s="1"/>
  <c r="G247" i="37" s="1"/>
  <c r="G247" i="38" s="1"/>
  <c r="G247" i="39" s="1"/>
  <c r="G247" i="40" s="1"/>
  <c r="G247" i="41" s="1"/>
  <c r="G247" i="42" s="1"/>
  <c r="G247" i="43" s="1"/>
  <c r="G247" i="44" s="1"/>
  <c r="G247" i="45" s="1"/>
  <c r="G247" i="46" s="1"/>
  <c r="G247" i="47" s="1"/>
  <c r="G247" i="48" s="1"/>
  <c r="J247" i="34"/>
  <c r="N247" i="34" s="1"/>
  <c r="G203" i="35"/>
  <c r="G203" i="36" s="1"/>
  <c r="G203" i="37" s="1"/>
  <c r="G203" i="38" s="1"/>
  <c r="G203" i="39" s="1"/>
  <c r="G203" i="40" s="1"/>
  <c r="G203" i="41" s="1"/>
  <c r="G203" i="42" s="1"/>
  <c r="G203" i="43" s="1"/>
  <c r="G203" i="44" s="1"/>
  <c r="G203" i="45" s="1"/>
  <c r="G203" i="46" s="1"/>
  <c r="G203" i="47" s="1"/>
  <c r="G203" i="48" s="1"/>
  <c r="J203" i="34"/>
  <c r="N203" i="34" s="1"/>
  <c r="G233" i="35"/>
  <c r="G233" i="36" s="1"/>
  <c r="G233" i="37" s="1"/>
  <c r="G233" i="38" s="1"/>
  <c r="G233" i="39" s="1"/>
  <c r="G233" i="40" s="1"/>
  <c r="G233" i="41" s="1"/>
  <c r="G233" i="42" s="1"/>
  <c r="G233" i="43" s="1"/>
  <c r="G233" i="44" s="1"/>
  <c r="G233" i="45" s="1"/>
  <c r="G233" i="46" s="1"/>
  <c r="G233" i="47" s="1"/>
  <c r="G233" i="48" s="1"/>
  <c r="J233" i="34"/>
  <c r="N233" i="34" s="1"/>
  <c r="G120" i="35"/>
  <c r="G120" i="36" s="1"/>
  <c r="G120" i="37" s="1"/>
  <c r="G120" i="38" s="1"/>
  <c r="G120" i="39" s="1"/>
  <c r="G120" i="40" s="1"/>
  <c r="G120" i="41" s="1"/>
  <c r="G120" i="42" s="1"/>
  <c r="G120" i="43" s="1"/>
  <c r="G120" i="44" s="1"/>
  <c r="G120" i="45" s="1"/>
  <c r="G120" i="46" s="1"/>
  <c r="G120" i="47" s="1"/>
  <c r="G120" i="48" s="1"/>
  <c r="J120" i="34"/>
  <c r="N120" i="34" s="1"/>
  <c r="G246" i="35"/>
  <c r="G246" i="36" s="1"/>
  <c r="G246" i="37" s="1"/>
  <c r="G246" i="38" s="1"/>
  <c r="G246" i="39" s="1"/>
  <c r="G246" i="40" s="1"/>
  <c r="G246" i="41" s="1"/>
  <c r="G246" i="42" s="1"/>
  <c r="G246" i="43" s="1"/>
  <c r="G246" i="44" s="1"/>
  <c r="G246" i="45" s="1"/>
  <c r="G246" i="46" s="1"/>
  <c r="G246" i="47" s="1"/>
  <c r="G246" i="48" s="1"/>
  <c r="J246" i="34"/>
  <c r="N246" i="34" s="1"/>
  <c r="G212" i="35"/>
  <c r="G212" i="36" s="1"/>
  <c r="G212" i="37" s="1"/>
  <c r="G212" i="38" s="1"/>
  <c r="G212" i="39" s="1"/>
  <c r="G212" i="40" s="1"/>
  <c r="G212" i="41" s="1"/>
  <c r="G212" i="42" s="1"/>
  <c r="G212" i="43" s="1"/>
  <c r="G212" i="44" s="1"/>
  <c r="G212" i="45" s="1"/>
  <c r="G212" i="46" s="1"/>
  <c r="G212" i="47" s="1"/>
  <c r="G212" i="48" s="1"/>
  <c r="J212" i="34"/>
  <c r="N212" i="34" s="1"/>
  <c r="G235" i="35"/>
  <c r="G235" i="36" s="1"/>
  <c r="G235" i="37" s="1"/>
  <c r="G235" i="38" s="1"/>
  <c r="G235" i="39" s="1"/>
  <c r="G235" i="40" s="1"/>
  <c r="G235" i="41" s="1"/>
  <c r="G235" i="42" s="1"/>
  <c r="G235" i="43" s="1"/>
  <c r="G235" i="44" s="1"/>
  <c r="G235" i="45" s="1"/>
  <c r="G235" i="46" s="1"/>
  <c r="G235" i="47" s="1"/>
  <c r="G235" i="48" s="1"/>
  <c r="J235" i="34"/>
  <c r="N235" i="34" s="1"/>
  <c r="G174" i="35"/>
  <c r="G174" i="36" s="1"/>
  <c r="G174" i="37" s="1"/>
  <c r="G174" i="38" s="1"/>
  <c r="G174" i="39" s="1"/>
  <c r="G174" i="40" s="1"/>
  <c r="G174" i="41" s="1"/>
  <c r="G174" i="42" s="1"/>
  <c r="G174" i="43" s="1"/>
  <c r="G174" i="44" s="1"/>
  <c r="G174" i="45" s="1"/>
  <c r="G174" i="46" s="1"/>
  <c r="G174" i="47" s="1"/>
  <c r="G174" i="48" s="1"/>
  <c r="J174" i="34"/>
  <c r="N174" i="34" s="1"/>
  <c r="G175" i="35"/>
  <c r="G175" i="36" s="1"/>
  <c r="G175" i="37" s="1"/>
  <c r="G175" i="38" s="1"/>
  <c r="G175" i="39" s="1"/>
  <c r="G175" i="40" s="1"/>
  <c r="G175" i="41" s="1"/>
  <c r="G175" i="42" s="1"/>
  <c r="G175" i="43" s="1"/>
  <c r="G175" i="44" s="1"/>
  <c r="G175" i="45" s="1"/>
  <c r="G175" i="46" s="1"/>
  <c r="G175" i="47" s="1"/>
  <c r="G175" i="48" s="1"/>
  <c r="J175" i="34"/>
  <c r="N175" i="34" s="1"/>
  <c r="G224" i="35"/>
  <c r="G224" i="36" s="1"/>
  <c r="G224" i="37" s="1"/>
  <c r="G224" i="38" s="1"/>
  <c r="G224" i="39" s="1"/>
  <c r="G224" i="40" s="1"/>
  <c r="G224" i="41" s="1"/>
  <c r="G224" i="42" s="1"/>
  <c r="G224" i="43" s="1"/>
  <c r="G224" i="44" s="1"/>
  <c r="G224" i="45" s="1"/>
  <c r="G224" i="46" s="1"/>
  <c r="G224" i="47" s="1"/>
  <c r="G224" i="48" s="1"/>
  <c r="J224" i="34"/>
  <c r="N224" i="34" s="1"/>
  <c r="G195" i="35"/>
  <c r="G195" i="36" s="1"/>
  <c r="G195" i="37" s="1"/>
  <c r="G195" i="38" s="1"/>
  <c r="G195" i="39" s="1"/>
  <c r="G195" i="40" s="1"/>
  <c r="G195" i="41" s="1"/>
  <c r="G195" i="42" s="1"/>
  <c r="G195" i="43" s="1"/>
  <c r="G195" i="44" s="1"/>
  <c r="G195" i="45" s="1"/>
  <c r="G195" i="46" s="1"/>
  <c r="G195" i="47" s="1"/>
  <c r="G195" i="48" s="1"/>
  <c r="J195" i="34"/>
  <c r="N195" i="34" s="1"/>
  <c r="G133" i="35"/>
  <c r="G133" i="36" s="1"/>
  <c r="G133" i="37" s="1"/>
  <c r="G133" i="38" s="1"/>
  <c r="G133" i="39" s="1"/>
  <c r="G133" i="40" s="1"/>
  <c r="G133" i="41" s="1"/>
  <c r="G133" i="42" s="1"/>
  <c r="G133" i="43" s="1"/>
  <c r="G133" i="44" s="1"/>
  <c r="G133" i="45" s="1"/>
  <c r="G133" i="46" s="1"/>
  <c r="G133" i="47" s="1"/>
  <c r="G133" i="48" s="1"/>
  <c r="J133" i="34"/>
  <c r="N133" i="34" s="1"/>
  <c r="K223" i="35"/>
  <c r="H223" i="36"/>
  <c r="F122" i="37"/>
  <c r="I122" i="36"/>
  <c r="M122" i="36" s="1"/>
  <c r="F213" i="37"/>
  <c r="I213" i="36"/>
  <c r="M213" i="36" s="1"/>
  <c r="F137" i="37"/>
  <c r="I137" i="36"/>
  <c r="M137" i="36" s="1"/>
  <c r="F143" i="37"/>
  <c r="I143" i="36"/>
  <c r="M143" i="36" s="1"/>
  <c r="F148" i="37"/>
  <c r="I148" i="36"/>
  <c r="M148" i="36" s="1"/>
  <c r="K227" i="35"/>
  <c r="H227" i="36"/>
  <c r="K253" i="35"/>
  <c r="H253" i="36"/>
  <c r="H265" i="36"/>
  <c r="K265" i="35"/>
  <c r="H131" i="36"/>
  <c r="K131" i="35"/>
  <c r="F164" i="37"/>
  <c r="I164" i="36"/>
  <c r="M164" i="36" s="1"/>
  <c r="H279" i="36"/>
  <c r="K279" i="35"/>
  <c r="H203" i="36"/>
  <c r="K203" i="35"/>
  <c r="H213" i="36"/>
  <c r="K213" i="35"/>
  <c r="H241" i="36"/>
  <c r="K241" i="35"/>
  <c r="F290" i="37"/>
  <c r="I290" i="36"/>
  <c r="M290" i="36" s="1"/>
  <c r="I230" i="35"/>
  <c r="M230" i="35" s="1"/>
  <c r="C230" i="36"/>
  <c r="I243" i="35"/>
  <c r="M243" i="35" s="1"/>
  <c r="C243" i="36"/>
  <c r="J118" i="34"/>
  <c r="N118" i="34" s="1"/>
  <c r="I142" i="35"/>
  <c r="M142" i="35" s="1"/>
  <c r="C142" i="36"/>
  <c r="I202" i="35"/>
  <c r="M202" i="35" s="1"/>
  <c r="C202" i="36"/>
  <c r="J265" i="34"/>
  <c r="N265" i="34" s="1"/>
  <c r="I279" i="35"/>
  <c r="M279" i="35" s="1"/>
  <c r="C279" i="36"/>
  <c r="C284" i="36"/>
  <c r="I284" i="35"/>
  <c r="M284" i="35" s="1"/>
  <c r="J192" i="34"/>
  <c r="N192" i="34" s="1"/>
  <c r="J231" i="34"/>
  <c r="N231" i="34" s="1"/>
  <c r="C283" i="36"/>
  <c r="I283" i="35"/>
  <c r="M283" i="35" s="1"/>
  <c r="J139" i="34"/>
  <c r="N139" i="34" s="1"/>
  <c r="J220" i="34"/>
  <c r="N220" i="34" s="1"/>
  <c r="K271" i="35"/>
  <c r="H271" i="36"/>
  <c r="J187" i="34"/>
  <c r="N187" i="34" s="1"/>
  <c r="I225" i="35"/>
  <c r="M225" i="35" s="1"/>
  <c r="C225" i="36"/>
  <c r="J181" i="34"/>
  <c r="N181" i="34" s="1"/>
  <c r="C123" i="36"/>
  <c r="I123" i="35"/>
  <c r="M123" i="35" s="1"/>
  <c r="J216" i="34"/>
  <c r="N216" i="34" s="1"/>
  <c r="F223" i="37"/>
  <c r="I223" i="36"/>
  <c r="M223" i="36" s="1"/>
  <c r="F233" i="37"/>
  <c r="I233" i="36"/>
  <c r="M233" i="36" s="1"/>
  <c r="F151" i="37"/>
  <c r="I151" i="36"/>
  <c r="M151" i="36" s="1"/>
  <c r="F209" i="37"/>
  <c r="I209" i="36"/>
  <c r="M209" i="36" s="1"/>
  <c r="F194" i="37"/>
  <c r="I194" i="36"/>
  <c r="M194" i="36" s="1"/>
  <c r="F224" i="37"/>
  <c r="I224" i="36"/>
  <c r="M224" i="36" s="1"/>
  <c r="F260" i="37"/>
  <c r="I260" i="36"/>
  <c r="M260" i="36" s="1"/>
  <c r="C228" i="36"/>
  <c r="I228" i="35"/>
  <c r="M228" i="35" s="1"/>
  <c r="J177" i="34"/>
  <c r="N177" i="34" s="1"/>
  <c r="J262" i="34"/>
  <c r="N262" i="34" s="1"/>
  <c r="C288" i="36"/>
  <c r="I288" i="35"/>
  <c r="M288" i="35" s="1"/>
  <c r="H291" i="36"/>
  <c r="K291" i="35"/>
  <c r="H129" i="36"/>
  <c r="K129" i="35"/>
  <c r="K165" i="35"/>
  <c r="H165" i="36"/>
  <c r="K158" i="35"/>
  <c r="H158" i="36"/>
  <c r="H181" i="36"/>
  <c r="K181" i="35"/>
  <c r="J269" i="34"/>
  <c r="N269" i="34" s="1"/>
  <c r="C210" i="36"/>
  <c r="I210" i="35"/>
  <c r="M210" i="35" s="1"/>
  <c r="C176" i="36"/>
  <c r="I176" i="35"/>
  <c r="M176" i="35" s="1"/>
  <c r="I178" i="35"/>
  <c r="M178" i="35" s="1"/>
  <c r="C178" i="36"/>
  <c r="J214" i="34"/>
  <c r="N214" i="34" s="1"/>
  <c r="C292" i="36"/>
  <c r="I292" i="35"/>
  <c r="M292" i="35" s="1"/>
  <c r="C157" i="36"/>
  <c r="I157" i="35"/>
  <c r="M157" i="35" s="1"/>
  <c r="J255" i="34"/>
  <c r="N255" i="34" s="1"/>
  <c r="J180" i="34"/>
  <c r="N180" i="34" s="1"/>
  <c r="J276" i="34"/>
  <c r="N276" i="34" s="1"/>
  <c r="F125" i="36"/>
  <c r="I125" i="35"/>
  <c r="M125" i="35" s="1"/>
  <c r="F134" i="37"/>
  <c r="I134" i="36"/>
  <c r="M134" i="36" s="1"/>
  <c r="F167" i="37"/>
  <c r="I167" i="36"/>
  <c r="M167" i="36" s="1"/>
  <c r="F196" i="37"/>
  <c r="I196" i="36"/>
  <c r="M196" i="36" s="1"/>
  <c r="F120" i="37"/>
  <c r="I120" i="36"/>
  <c r="M120" i="36" s="1"/>
  <c r="F215" i="37"/>
  <c r="I215" i="36"/>
  <c r="M215" i="36" s="1"/>
  <c r="K224" i="35"/>
  <c r="H224" i="36"/>
  <c r="F147" i="37"/>
  <c r="I147" i="36"/>
  <c r="M147" i="36" s="1"/>
  <c r="K197" i="35"/>
  <c r="H197" i="36"/>
  <c r="H269" i="36"/>
  <c r="K269" i="35"/>
  <c r="K143" i="35"/>
  <c r="H143" i="36"/>
  <c r="F168" i="37"/>
  <c r="I168" i="36"/>
  <c r="M168" i="36" s="1"/>
  <c r="H221" i="36"/>
  <c r="K221" i="35"/>
  <c r="K277" i="35"/>
  <c r="H277" i="36"/>
  <c r="F217" i="37"/>
  <c r="I217" i="36"/>
  <c r="M217" i="36" s="1"/>
  <c r="F239" i="37"/>
  <c r="I239" i="36"/>
  <c r="M239" i="36" s="1"/>
  <c r="F165" i="37"/>
  <c r="I165" i="36"/>
  <c r="M165" i="36" s="1"/>
  <c r="K200" i="35"/>
  <c r="H200" i="36"/>
  <c r="H230" i="36"/>
  <c r="K230" i="35"/>
  <c r="H244" i="36"/>
  <c r="K244" i="35"/>
  <c r="I256" i="35"/>
  <c r="M256" i="35" s="1"/>
  <c r="C256" i="36"/>
  <c r="I201" i="35"/>
  <c r="M201" i="35" s="1"/>
  <c r="C201" i="36"/>
  <c r="K189" i="35"/>
  <c r="H189" i="36"/>
  <c r="H290" i="36"/>
  <c r="K290" i="35"/>
  <c r="H126" i="36"/>
  <c r="K126" i="35"/>
  <c r="H136" i="36"/>
  <c r="K136" i="35"/>
  <c r="K145" i="35"/>
  <c r="H145" i="36"/>
  <c r="H167" i="36"/>
  <c r="K167" i="35"/>
  <c r="H155" i="36"/>
  <c r="K155" i="35"/>
  <c r="K119" i="35"/>
  <c r="H119" i="36"/>
  <c r="H157" i="36"/>
  <c r="K157" i="35"/>
  <c r="H173" i="36"/>
  <c r="K173" i="35"/>
  <c r="C141" i="36"/>
  <c r="I141" i="35"/>
  <c r="M141" i="35" s="1"/>
  <c r="J291" i="34"/>
  <c r="N291" i="34" s="1"/>
  <c r="J160" i="34"/>
  <c r="N160" i="34" s="1"/>
  <c r="C227" i="36"/>
  <c r="I227" i="35"/>
  <c r="M227" i="35" s="1"/>
  <c r="I252" i="35"/>
  <c r="M252" i="35" s="1"/>
  <c r="C252" i="36"/>
  <c r="C285" i="36"/>
  <c r="I285" i="35"/>
  <c r="M285" i="35" s="1"/>
  <c r="G155" i="35"/>
  <c r="G155" i="36" s="1"/>
  <c r="G155" i="37" s="1"/>
  <c r="G155" i="38" s="1"/>
  <c r="G155" i="39" s="1"/>
  <c r="G155" i="40" s="1"/>
  <c r="G155" i="41" s="1"/>
  <c r="G155" i="42" s="1"/>
  <c r="G155" i="43" s="1"/>
  <c r="G155" i="44" s="1"/>
  <c r="G155" i="45" s="1"/>
  <c r="G155" i="46" s="1"/>
  <c r="G155" i="47" s="1"/>
  <c r="G155" i="48" s="1"/>
  <c r="J155" i="34"/>
  <c r="N155" i="34" s="1"/>
  <c r="G186" i="35"/>
  <c r="G186" i="36" s="1"/>
  <c r="G186" i="37" s="1"/>
  <c r="G186" i="38" s="1"/>
  <c r="G186" i="39" s="1"/>
  <c r="G186" i="40" s="1"/>
  <c r="G186" i="41" s="1"/>
  <c r="G186" i="42" s="1"/>
  <c r="G186" i="43" s="1"/>
  <c r="G186" i="44" s="1"/>
  <c r="G186" i="45" s="1"/>
  <c r="G186" i="46" s="1"/>
  <c r="G186" i="47" s="1"/>
  <c r="G186" i="48" s="1"/>
  <c r="J186" i="34"/>
  <c r="N186" i="34" s="1"/>
  <c r="G184" i="35"/>
  <c r="G184" i="36" s="1"/>
  <c r="G184" i="37" s="1"/>
  <c r="G184" i="38" s="1"/>
  <c r="G184" i="39" s="1"/>
  <c r="G184" i="40" s="1"/>
  <c r="G184" i="41" s="1"/>
  <c r="G184" i="42" s="1"/>
  <c r="G184" i="43" s="1"/>
  <c r="G184" i="44" s="1"/>
  <c r="G184" i="45" s="1"/>
  <c r="G184" i="46" s="1"/>
  <c r="G184" i="47" s="1"/>
  <c r="G184" i="48" s="1"/>
  <c r="J184" i="34"/>
  <c r="N184" i="34" s="1"/>
  <c r="G204" i="35"/>
  <c r="G204" i="36" s="1"/>
  <c r="G204" i="37" s="1"/>
  <c r="G204" i="38" s="1"/>
  <c r="G204" i="39" s="1"/>
  <c r="G204" i="40" s="1"/>
  <c r="G204" i="41" s="1"/>
  <c r="G204" i="42" s="1"/>
  <c r="G204" i="43" s="1"/>
  <c r="G204" i="44" s="1"/>
  <c r="G204" i="45" s="1"/>
  <c r="G204" i="46" s="1"/>
  <c r="G204" i="47" s="1"/>
  <c r="G204" i="48" s="1"/>
  <c r="J204" i="34"/>
  <c r="N204" i="34" s="1"/>
  <c r="G130" i="35"/>
  <c r="G130" i="36" s="1"/>
  <c r="G130" i="37" s="1"/>
  <c r="G130" i="38" s="1"/>
  <c r="G130" i="39" s="1"/>
  <c r="G130" i="40" s="1"/>
  <c r="G130" i="41" s="1"/>
  <c r="G130" i="42" s="1"/>
  <c r="G130" i="43" s="1"/>
  <c r="G130" i="44" s="1"/>
  <c r="G130" i="45" s="1"/>
  <c r="G130" i="46" s="1"/>
  <c r="G130" i="47" s="1"/>
  <c r="G130" i="48" s="1"/>
  <c r="J130" i="34"/>
  <c r="N130" i="34" s="1"/>
  <c r="G150" i="35"/>
  <c r="G150" i="36" s="1"/>
  <c r="G150" i="37" s="1"/>
  <c r="G150" i="38" s="1"/>
  <c r="G150" i="39" s="1"/>
  <c r="G150" i="40" s="1"/>
  <c r="G150" i="41" s="1"/>
  <c r="G150" i="42" s="1"/>
  <c r="G150" i="43" s="1"/>
  <c r="G150" i="44" s="1"/>
  <c r="G150" i="45" s="1"/>
  <c r="G150" i="46" s="1"/>
  <c r="G150" i="47" s="1"/>
  <c r="G150" i="48" s="1"/>
  <c r="J150" i="34"/>
  <c r="N150" i="34" s="1"/>
  <c r="F130" i="37"/>
  <c r="I130" i="36"/>
  <c r="M130" i="36" s="1"/>
  <c r="F199" i="37"/>
  <c r="I199" i="36"/>
  <c r="M199" i="36" s="1"/>
  <c r="K257" i="35"/>
  <c r="H257" i="36"/>
  <c r="H201" i="36"/>
  <c r="K201" i="35"/>
  <c r="H231" i="36"/>
  <c r="K231" i="35"/>
  <c r="C179" i="36"/>
  <c r="I179" i="35"/>
  <c r="M179" i="35" s="1"/>
  <c r="I119" i="35"/>
  <c r="M119" i="35" s="1"/>
  <c r="C119" i="36"/>
  <c r="C198" i="36"/>
  <c r="I198" i="35"/>
  <c r="M198" i="35" s="1"/>
  <c r="C208" i="36"/>
  <c r="I208" i="35"/>
  <c r="M208" i="35" s="1"/>
  <c r="C275" i="36"/>
  <c r="I275" i="35"/>
  <c r="M275" i="35" s="1"/>
  <c r="H206" i="36"/>
  <c r="K206" i="35"/>
  <c r="H162" i="36"/>
  <c r="K162" i="35"/>
  <c r="J228" i="34"/>
  <c r="N228" i="34" s="1"/>
  <c r="C244" i="36"/>
  <c r="I244" i="35"/>
  <c r="M244" i="35" s="1"/>
  <c r="I253" i="35"/>
  <c r="M253" i="35" s="1"/>
  <c r="C253" i="36"/>
  <c r="K188" i="35"/>
  <c r="H188" i="36"/>
  <c r="K192" i="35"/>
  <c r="H192" i="36"/>
  <c r="H139" i="36"/>
  <c r="K139" i="35"/>
  <c r="F222" i="37"/>
  <c r="I222" i="36"/>
  <c r="M222" i="36" s="1"/>
  <c r="H127" i="36"/>
  <c r="K127" i="35"/>
  <c r="K174" i="35"/>
  <c r="H174" i="36"/>
  <c r="F206" i="37"/>
  <c r="I206" i="36"/>
  <c r="M206" i="36" s="1"/>
  <c r="F273" i="37"/>
  <c r="I273" i="36"/>
  <c r="M273" i="36" s="1"/>
  <c r="H284" i="36"/>
  <c r="K284" i="35"/>
  <c r="I144" i="35"/>
  <c r="M144" i="35" s="1"/>
  <c r="C144" i="36"/>
  <c r="J237" i="34"/>
  <c r="N237" i="34" s="1"/>
  <c r="H278" i="36"/>
  <c r="K278" i="35"/>
  <c r="H262" i="36"/>
  <c r="K262" i="35"/>
  <c r="H150" i="36"/>
  <c r="K150" i="35"/>
  <c r="H191" i="36"/>
  <c r="K191" i="35"/>
  <c r="F188" i="37"/>
  <c r="I188" i="36"/>
  <c r="M188" i="36" s="1"/>
  <c r="J227" i="34"/>
  <c r="N227" i="34" s="1"/>
  <c r="G173" i="35"/>
  <c r="G173" i="36" s="1"/>
  <c r="G173" i="37" s="1"/>
  <c r="G173" i="38" s="1"/>
  <c r="G173" i="39" s="1"/>
  <c r="G173" i="40" s="1"/>
  <c r="G173" i="41" s="1"/>
  <c r="G173" i="42" s="1"/>
  <c r="G173" i="43" s="1"/>
  <c r="G173" i="44" s="1"/>
  <c r="G173" i="45" s="1"/>
  <c r="G173" i="46" s="1"/>
  <c r="G173" i="47" s="1"/>
  <c r="G173" i="48" s="1"/>
  <c r="J173" i="34"/>
  <c r="N173" i="34" s="1"/>
  <c r="G238" i="35"/>
  <c r="G238" i="36" s="1"/>
  <c r="G238" i="37" s="1"/>
  <c r="G238" i="38" s="1"/>
  <c r="G238" i="39" s="1"/>
  <c r="G238" i="40" s="1"/>
  <c r="G238" i="41" s="1"/>
  <c r="G238" i="42" s="1"/>
  <c r="G238" i="43" s="1"/>
  <c r="G238" i="44" s="1"/>
  <c r="G238" i="45" s="1"/>
  <c r="G238" i="46" s="1"/>
  <c r="G238" i="47" s="1"/>
  <c r="G238" i="48" s="1"/>
  <c r="J238" i="34"/>
  <c r="N238" i="34" s="1"/>
  <c r="G169" i="35"/>
  <c r="G169" i="36" s="1"/>
  <c r="G169" i="37" s="1"/>
  <c r="G169" i="38" s="1"/>
  <c r="G169" i="39" s="1"/>
  <c r="G169" i="40" s="1"/>
  <c r="G169" i="41" s="1"/>
  <c r="G169" i="42" s="1"/>
  <c r="G169" i="43" s="1"/>
  <c r="G169" i="44" s="1"/>
  <c r="G169" i="45" s="1"/>
  <c r="G169" i="46" s="1"/>
  <c r="G169" i="47" s="1"/>
  <c r="G169" i="48" s="1"/>
  <c r="J169" i="34"/>
  <c r="N169" i="34" s="1"/>
  <c r="G131" i="35"/>
  <c r="G131" i="36" s="1"/>
  <c r="G131" i="37" s="1"/>
  <c r="G131" i="38" s="1"/>
  <c r="G131" i="39" s="1"/>
  <c r="G131" i="40" s="1"/>
  <c r="G131" i="41" s="1"/>
  <c r="G131" i="42" s="1"/>
  <c r="G131" i="43" s="1"/>
  <c r="G131" i="44" s="1"/>
  <c r="G131" i="45" s="1"/>
  <c r="G131" i="46" s="1"/>
  <c r="G131" i="47" s="1"/>
  <c r="G131" i="48" s="1"/>
  <c r="J131" i="34"/>
  <c r="N131" i="34" s="1"/>
  <c r="G270" i="35"/>
  <c r="G270" i="36" s="1"/>
  <c r="G270" i="37" s="1"/>
  <c r="G270" i="38" s="1"/>
  <c r="G270" i="39" s="1"/>
  <c r="G270" i="40" s="1"/>
  <c r="G270" i="41" s="1"/>
  <c r="G270" i="42" s="1"/>
  <c r="G270" i="43" s="1"/>
  <c r="G270" i="44" s="1"/>
  <c r="G270" i="45" s="1"/>
  <c r="G270" i="46" s="1"/>
  <c r="G270" i="47" s="1"/>
  <c r="G270" i="48" s="1"/>
  <c r="J270" i="34"/>
  <c r="N270" i="34" s="1"/>
  <c r="G188" i="35"/>
  <c r="G188" i="36" s="1"/>
  <c r="G188" i="37" s="1"/>
  <c r="G188" i="38" s="1"/>
  <c r="G188" i="39" s="1"/>
  <c r="G188" i="40" s="1"/>
  <c r="G188" i="41" s="1"/>
  <c r="G188" i="42" s="1"/>
  <c r="G188" i="43" s="1"/>
  <c r="G188" i="44" s="1"/>
  <c r="G188" i="45" s="1"/>
  <c r="G188" i="46" s="1"/>
  <c r="G188" i="47" s="1"/>
  <c r="G188" i="48" s="1"/>
  <c r="J188" i="34"/>
  <c r="N188" i="34" s="1"/>
  <c r="G148" i="35"/>
  <c r="G148" i="36" s="1"/>
  <c r="G148" i="37" s="1"/>
  <c r="G148" i="38" s="1"/>
  <c r="G148" i="39" s="1"/>
  <c r="G148" i="40" s="1"/>
  <c r="G148" i="41" s="1"/>
  <c r="G148" i="42" s="1"/>
  <c r="G148" i="43" s="1"/>
  <c r="G148" i="44" s="1"/>
  <c r="G148" i="45" s="1"/>
  <c r="G148" i="46" s="1"/>
  <c r="G148" i="47" s="1"/>
  <c r="G148" i="48" s="1"/>
  <c r="J148" i="34"/>
  <c r="N148" i="34" s="1"/>
  <c r="G271" i="35"/>
  <c r="G271" i="36" s="1"/>
  <c r="G271" i="37" s="1"/>
  <c r="G271" i="38" s="1"/>
  <c r="G271" i="39" s="1"/>
  <c r="G271" i="40" s="1"/>
  <c r="G271" i="41" s="1"/>
  <c r="G271" i="42" s="1"/>
  <c r="G271" i="43" s="1"/>
  <c r="G271" i="44" s="1"/>
  <c r="G271" i="45" s="1"/>
  <c r="G271" i="46" s="1"/>
  <c r="G271" i="47" s="1"/>
  <c r="G271" i="48" s="1"/>
  <c r="J271" i="34"/>
  <c r="N271" i="34" s="1"/>
  <c r="G205" i="35"/>
  <c r="G205" i="36" s="1"/>
  <c r="G205" i="37" s="1"/>
  <c r="G205" i="38" s="1"/>
  <c r="G205" i="39" s="1"/>
  <c r="G205" i="40" s="1"/>
  <c r="G205" i="41" s="1"/>
  <c r="G205" i="42" s="1"/>
  <c r="G205" i="43" s="1"/>
  <c r="G205" i="44" s="1"/>
  <c r="G205" i="45" s="1"/>
  <c r="G205" i="46" s="1"/>
  <c r="G205" i="47" s="1"/>
  <c r="G205" i="48" s="1"/>
  <c r="J205" i="34"/>
  <c r="N205" i="34" s="1"/>
  <c r="G164" i="35"/>
  <c r="G164" i="36" s="1"/>
  <c r="G164" i="37" s="1"/>
  <c r="G164" i="38" s="1"/>
  <c r="G164" i="39" s="1"/>
  <c r="G164" i="40" s="1"/>
  <c r="G164" i="41" s="1"/>
  <c r="G164" i="42" s="1"/>
  <c r="G164" i="43" s="1"/>
  <c r="G164" i="44" s="1"/>
  <c r="G164" i="45" s="1"/>
  <c r="G164" i="46" s="1"/>
  <c r="G164" i="47" s="1"/>
  <c r="G164" i="48" s="1"/>
  <c r="J164" i="34"/>
  <c r="N164" i="34" s="1"/>
  <c r="G267" i="35"/>
  <c r="G267" i="36" s="1"/>
  <c r="G267" i="37" s="1"/>
  <c r="G267" i="38" s="1"/>
  <c r="G267" i="39" s="1"/>
  <c r="G267" i="40" s="1"/>
  <c r="G267" i="41" s="1"/>
  <c r="G267" i="42" s="1"/>
  <c r="G267" i="43" s="1"/>
  <c r="G267" i="44" s="1"/>
  <c r="G267" i="45" s="1"/>
  <c r="G267" i="46" s="1"/>
  <c r="G267" i="47" s="1"/>
  <c r="G267" i="48" s="1"/>
  <c r="J267" i="34"/>
  <c r="N267" i="34" s="1"/>
  <c r="G273" i="35"/>
  <c r="G273" i="36" s="1"/>
  <c r="G273" i="37" s="1"/>
  <c r="G273" i="38" s="1"/>
  <c r="G273" i="39" s="1"/>
  <c r="G273" i="40" s="1"/>
  <c r="G273" i="41" s="1"/>
  <c r="G273" i="42" s="1"/>
  <c r="G273" i="43" s="1"/>
  <c r="G273" i="44" s="1"/>
  <c r="G273" i="45" s="1"/>
  <c r="G273" i="46" s="1"/>
  <c r="G273" i="47" s="1"/>
  <c r="G273" i="48" s="1"/>
  <c r="J273" i="34"/>
  <c r="N273" i="34" s="1"/>
  <c r="F207" i="37"/>
  <c r="I207" i="36"/>
  <c r="M207" i="36" s="1"/>
  <c r="K287" i="35"/>
  <c r="H287" i="36"/>
  <c r="A290" i="31"/>
  <c r="M259" i="48"/>
  <c r="K220" i="35"/>
  <c r="H220" i="36"/>
  <c r="K176" i="35"/>
  <c r="H176" i="36"/>
  <c r="H196" i="36"/>
  <c r="K196" i="35"/>
  <c r="H245" i="36"/>
  <c r="K245" i="35"/>
  <c r="H263" i="36"/>
  <c r="K263" i="35"/>
  <c r="K281" i="35"/>
  <c r="H281" i="36"/>
  <c r="K204" i="35"/>
  <c r="H204" i="36"/>
  <c r="H177" i="36"/>
  <c r="K177" i="35"/>
  <c r="F270" i="37"/>
  <c r="I270" i="36"/>
  <c r="M270" i="36" s="1"/>
  <c r="F127" i="37"/>
  <c r="I127" i="36"/>
  <c r="M127" i="36" s="1"/>
  <c r="F185" i="37"/>
  <c r="I185" i="36"/>
  <c r="M185" i="36" s="1"/>
  <c r="K217" i="35"/>
  <c r="H217" i="36"/>
  <c r="K246" i="35"/>
  <c r="H246" i="36"/>
  <c r="K270" i="35"/>
  <c r="H270" i="36"/>
  <c r="J264" i="34"/>
  <c r="N264" i="34" s="1"/>
  <c r="C118" i="36"/>
  <c r="I118" i="35"/>
  <c r="M118" i="35" s="1"/>
  <c r="J232" i="34"/>
  <c r="N232" i="34" s="1"/>
  <c r="C265" i="36"/>
  <c r="I265" i="35"/>
  <c r="M265" i="35" s="1"/>
  <c r="J121" i="34"/>
  <c r="N121" i="34" s="1"/>
  <c r="C192" i="36"/>
  <c r="I192" i="35"/>
  <c r="M192" i="35" s="1"/>
  <c r="I266" i="35"/>
  <c r="M266" i="35" s="1"/>
  <c r="C266" i="36"/>
  <c r="C231" i="36"/>
  <c r="I231" i="35"/>
  <c r="M231" i="35" s="1"/>
  <c r="J124" i="34"/>
  <c r="N124" i="34" s="1"/>
  <c r="I139" i="35"/>
  <c r="M139" i="35" s="1"/>
  <c r="C139" i="36"/>
  <c r="C152" i="36"/>
  <c r="I152" i="35"/>
  <c r="M152" i="35" s="1"/>
  <c r="J208" i="34"/>
  <c r="N208" i="34" s="1"/>
  <c r="C220" i="36"/>
  <c r="I220" i="35"/>
  <c r="M220" i="35" s="1"/>
  <c r="J263" i="34"/>
  <c r="N263" i="34" s="1"/>
  <c r="C181" i="36"/>
  <c r="I181" i="35"/>
  <c r="M181" i="35" s="1"/>
  <c r="J138" i="34"/>
  <c r="N138" i="34" s="1"/>
  <c r="J275" i="34"/>
  <c r="N275" i="34" s="1"/>
  <c r="C216" i="36"/>
  <c r="I216" i="35"/>
  <c r="M216" i="35" s="1"/>
  <c r="K144" i="35"/>
  <c r="H144" i="36"/>
  <c r="H249" i="36"/>
  <c r="K249" i="35"/>
  <c r="K275" i="35"/>
  <c r="H275" i="36"/>
  <c r="K130" i="35"/>
  <c r="H130" i="36"/>
  <c r="K138" i="35"/>
  <c r="H138" i="36"/>
  <c r="J126" i="34"/>
  <c r="N126" i="34" s="1"/>
  <c r="C177" i="36"/>
  <c r="I177" i="35"/>
  <c r="M177" i="35" s="1"/>
  <c r="C183" i="36"/>
  <c r="I183" i="35"/>
  <c r="M183" i="35" s="1"/>
  <c r="C190" i="36"/>
  <c r="I190" i="35"/>
  <c r="M190" i="35" s="1"/>
  <c r="H156" i="36"/>
  <c r="K156" i="35"/>
  <c r="H179" i="36"/>
  <c r="K179" i="35"/>
  <c r="K250" i="35"/>
  <c r="H250" i="36"/>
  <c r="H273" i="36"/>
  <c r="K273" i="35"/>
  <c r="K135" i="35"/>
  <c r="H135" i="36"/>
  <c r="H152" i="36"/>
  <c r="K152" i="35"/>
  <c r="F175" i="37"/>
  <c r="I175" i="36"/>
  <c r="M175" i="36" s="1"/>
  <c r="F184" i="37"/>
  <c r="I184" i="36"/>
  <c r="M184" i="36" s="1"/>
  <c r="F189" i="37"/>
  <c r="I189" i="36"/>
  <c r="M189" i="36" s="1"/>
  <c r="F235" i="37"/>
  <c r="I235" i="36"/>
  <c r="M235" i="36" s="1"/>
  <c r="K154" i="35"/>
  <c r="H154" i="36"/>
  <c r="H137" i="36"/>
  <c r="K137" i="35"/>
  <c r="F174" i="37"/>
  <c r="I174" i="36"/>
  <c r="M174" i="36" s="1"/>
  <c r="F200" i="37"/>
  <c r="I200" i="36"/>
  <c r="M200" i="36" s="1"/>
  <c r="H251" i="36"/>
  <c r="K251" i="35"/>
  <c r="K276" i="35"/>
  <c r="H276" i="36"/>
  <c r="H118" i="36"/>
  <c r="K118" i="35"/>
  <c r="H122" i="36"/>
  <c r="K122" i="35"/>
  <c r="H140" i="36"/>
  <c r="K140" i="35"/>
  <c r="H172" i="36"/>
  <c r="K172" i="35"/>
  <c r="K187" i="35"/>
  <c r="H187" i="36"/>
  <c r="F218" i="37"/>
  <c r="I218" i="36"/>
  <c r="M218" i="36" s="1"/>
  <c r="F250" i="37"/>
  <c r="I250" i="36"/>
  <c r="M250" i="36" s="1"/>
  <c r="F261" i="37"/>
  <c r="I261" i="36"/>
  <c r="M261" i="36" s="1"/>
  <c r="J144" i="34"/>
  <c r="N144" i="34" s="1"/>
  <c r="J286" i="34"/>
  <c r="N286" i="34" s="1"/>
  <c r="J197" i="34"/>
  <c r="N197" i="34" s="1"/>
  <c r="J234" i="34"/>
  <c r="N234" i="34" s="1"/>
  <c r="C255" i="36"/>
  <c r="I255" i="35"/>
  <c r="M255" i="35" s="1"/>
  <c r="C277" i="36"/>
  <c r="I277" i="35"/>
  <c r="M277" i="35" s="1"/>
  <c r="J159" i="34"/>
  <c r="N159" i="34" s="1"/>
  <c r="J254" i="34"/>
  <c r="N254" i="34" s="1"/>
  <c r="H222" i="36"/>
  <c r="K222" i="35"/>
  <c r="H233" i="36"/>
  <c r="K233" i="35"/>
  <c r="H259" i="48"/>
  <c r="K259" i="48" s="1"/>
  <c r="K259" i="47"/>
  <c r="K218" i="35"/>
  <c r="H218" i="36"/>
  <c r="K195" i="35"/>
  <c r="H195" i="36"/>
  <c r="K209" i="35"/>
  <c r="H209" i="36"/>
  <c r="H264" i="36"/>
  <c r="K264" i="35"/>
  <c r="K147" i="35"/>
  <c r="H147" i="36"/>
  <c r="K153" i="35"/>
  <c r="H153" i="36"/>
  <c r="K210" i="35"/>
  <c r="H210" i="36"/>
  <c r="H232" i="36"/>
  <c r="K232" i="35"/>
  <c r="J257" i="34"/>
  <c r="N257" i="34" s="1"/>
  <c r="C287" i="36"/>
  <c r="I287" i="35"/>
  <c r="M287" i="35" s="1"/>
  <c r="K148" i="35"/>
  <c r="H148" i="36"/>
  <c r="H175" i="36"/>
  <c r="K175" i="35"/>
  <c r="F226" i="37"/>
  <c r="I226" i="36"/>
  <c r="M226" i="36" s="1"/>
  <c r="H185" i="36"/>
  <c r="K185" i="35"/>
  <c r="H252" i="36"/>
  <c r="K252" i="35"/>
  <c r="F135" i="37"/>
  <c r="I135" i="36"/>
  <c r="M135" i="36" s="1"/>
  <c r="K160" i="35"/>
  <c r="H160" i="36"/>
  <c r="H248" i="36"/>
  <c r="K248" i="35"/>
  <c r="K274" i="35"/>
  <c r="H274" i="36"/>
  <c r="F251" i="37"/>
  <c r="I251" i="36"/>
  <c r="M251" i="36" s="1"/>
  <c r="F274" i="37"/>
  <c r="I274" i="36"/>
  <c r="M274" i="36" s="1"/>
  <c r="J161" i="34"/>
  <c r="N161" i="34" s="1"/>
  <c r="C153" i="36"/>
  <c r="I153" i="35"/>
  <c r="M153" i="35" s="1"/>
  <c r="J272" i="34"/>
  <c r="N272" i="34" s="1"/>
  <c r="G249" i="35"/>
  <c r="G249" i="36" s="1"/>
  <c r="G249" i="37" s="1"/>
  <c r="G249" i="38" s="1"/>
  <c r="G249" i="39" s="1"/>
  <c r="G249" i="40" s="1"/>
  <c r="G249" i="41" s="1"/>
  <c r="G249" i="42" s="1"/>
  <c r="G249" i="43" s="1"/>
  <c r="G249" i="44" s="1"/>
  <c r="G249" i="45" s="1"/>
  <c r="G249" i="46" s="1"/>
  <c r="G249" i="47" s="1"/>
  <c r="G249" i="48" s="1"/>
  <c r="J249" i="34"/>
  <c r="N249" i="34" s="1"/>
  <c r="F249" i="37"/>
  <c r="I249" i="36"/>
  <c r="M249" i="36" s="1"/>
  <c r="G248" i="35"/>
  <c r="G248" i="36" s="1"/>
  <c r="G248" i="37" s="1"/>
  <c r="G248" i="38" s="1"/>
  <c r="G248" i="39" s="1"/>
  <c r="G248" i="40" s="1"/>
  <c r="G248" i="41" s="1"/>
  <c r="G248" i="42" s="1"/>
  <c r="G248" i="43" s="1"/>
  <c r="G248" i="44" s="1"/>
  <c r="G248" i="45" s="1"/>
  <c r="G248" i="46" s="1"/>
  <c r="G248" i="47" s="1"/>
  <c r="G248" i="48" s="1"/>
  <c r="J248" i="34"/>
  <c r="N248" i="34" s="1"/>
  <c r="I248" i="36"/>
  <c r="M248" i="36" s="1"/>
  <c r="F248" i="37"/>
  <c r="F247" i="37"/>
  <c r="I247" i="36"/>
  <c r="M247" i="36" s="1"/>
  <c r="F246" i="37"/>
  <c r="I246" i="36"/>
  <c r="M246" i="36" s="1"/>
  <c r="F245" i="37"/>
  <c r="I245" i="36"/>
  <c r="M245" i="36" s="1"/>
  <c r="G240" i="35"/>
  <c r="G240" i="36" s="1"/>
  <c r="G240" i="37" s="1"/>
  <c r="G240" i="38" s="1"/>
  <c r="G240" i="39" s="1"/>
  <c r="G240" i="40" s="1"/>
  <c r="G240" i="41" s="1"/>
  <c r="G240" i="42" s="1"/>
  <c r="G240" i="43" s="1"/>
  <c r="G240" i="44" s="1"/>
  <c r="G240" i="45" s="1"/>
  <c r="G240" i="46" s="1"/>
  <c r="G240" i="47" s="1"/>
  <c r="G240" i="48" s="1"/>
  <c r="J240" i="34"/>
  <c r="N240" i="34" s="1"/>
  <c r="F240" i="37"/>
  <c r="I240" i="36"/>
  <c r="M240" i="36" s="1"/>
  <c r="F238" i="37"/>
  <c r="I238" i="36"/>
  <c r="M238" i="36" s="1"/>
  <c r="F237" i="36"/>
  <c r="I237" i="35"/>
  <c r="M237" i="35" s="1"/>
  <c r="F236" i="36"/>
  <c r="I236" i="35"/>
  <c r="M236" i="35" s="1"/>
  <c r="G226" i="35"/>
  <c r="G226" i="36" s="1"/>
  <c r="G226" i="37" s="1"/>
  <c r="G226" i="38" s="1"/>
  <c r="G226" i="39" s="1"/>
  <c r="G226" i="40" s="1"/>
  <c r="G226" i="41" s="1"/>
  <c r="G226" i="42" s="1"/>
  <c r="G226" i="43" s="1"/>
  <c r="G226" i="44" s="1"/>
  <c r="G226" i="45" s="1"/>
  <c r="G226" i="46" s="1"/>
  <c r="G226" i="47" s="1"/>
  <c r="G226" i="48" s="1"/>
  <c r="J226" i="34"/>
  <c r="N226" i="34" s="1"/>
  <c r="G185" i="35"/>
  <c r="G185" i="36" s="1"/>
  <c r="G185" i="37" s="1"/>
  <c r="G185" i="38" s="1"/>
  <c r="G185" i="39" s="1"/>
  <c r="G185" i="40" s="1"/>
  <c r="G185" i="41" s="1"/>
  <c r="G185" i="42" s="1"/>
  <c r="G185" i="43" s="1"/>
  <c r="G185" i="44" s="1"/>
  <c r="G185" i="45" s="1"/>
  <c r="G185" i="46" s="1"/>
  <c r="G185" i="47" s="1"/>
  <c r="G185" i="48" s="1"/>
  <c r="J185" i="34"/>
  <c r="N185" i="34" s="1"/>
  <c r="K122" i="36" l="1"/>
  <c r="H122" i="37"/>
  <c r="H137" i="37"/>
  <c r="K137" i="36"/>
  <c r="F189" i="38"/>
  <c r="I189" i="37"/>
  <c r="M189" i="37" s="1"/>
  <c r="K273" i="36"/>
  <c r="H273" i="37"/>
  <c r="H275" i="37"/>
  <c r="K275" i="36"/>
  <c r="F188" i="38"/>
  <c r="I188" i="37"/>
  <c r="M188" i="37" s="1"/>
  <c r="K262" i="36"/>
  <c r="H262" i="37"/>
  <c r="K188" i="36"/>
  <c r="H188" i="37"/>
  <c r="C285" i="37"/>
  <c r="I285" i="36"/>
  <c r="M285" i="36" s="1"/>
  <c r="H157" i="37"/>
  <c r="K157" i="36"/>
  <c r="H167" i="37"/>
  <c r="K167" i="36"/>
  <c r="K244" i="36"/>
  <c r="H244" i="37"/>
  <c r="H269" i="37"/>
  <c r="K269" i="36"/>
  <c r="K129" i="36"/>
  <c r="H129" i="37"/>
  <c r="K227" i="36"/>
  <c r="H227" i="37"/>
  <c r="F205" i="38"/>
  <c r="I205" i="37"/>
  <c r="M205" i="37" s="1"/>
  <c r="K125" i="36"/>
  <c r="H125" i="37"/>
  <c r="I121" i="36"/>
  <c r="M121" i="36" s="1"/>
  <c r="C121" i="37"/>
  <c r="H208" i="37"/>
  <c r="K208" i="36"/>
  <c r="F156" i="38"/>
  <c r="I156" i="37"/>
  <c r="M156" i="37" s="1"/>
  <c r="F145" i="38"/>
  <c r="I145" i="37"/>
  <c r="M145" i="37" s="1"/>
  <c r="H285" i="37"/>
  <c r="K285" i="36"/>
  <c r="C286" i="37"/>
  <c r="I286" i="36"/>
  <c r="M286" i="36" s="1"/>
  <c r="C264" i="37"/>
  <c r="I264" i="36"/>
  <c r="M264" i="36" s="1"/>
  <c r="F140" i="38"/>
  <c r="I140" i="37"/>
  <c r="M140" i="37" s="1"/>
  <c r="F155" i="38"/>
  <c r="I155" i="37"/>
  <c r="M155" i="37" s="1"/>
  <c r="H194" i="37"/>
  <c r="K194" i="36"/>
  <c r="K254" i="36"/>
  <c r="H254" i="37"/>
  <c r="H266" i="37"/>
  <c r="K266" i="36"/>
  <c r="F251" i="38"/>
  <c r="I251" i="37"/>
  <c r="M251" i="37" s="1"/>
  <c r="H248" i="37"/>
  <c r="K248" i="36"/>
  <c r="K185" i="36"/>
  <c r="H185" i="37"/>
  <c r="K147" i="36"/>
  <c r="H147" i="37"/>
  <c r="H209" i="37"/>
  <c r="K209" i="36"/>
  <c r="H187" i="37"/>
  <c r="K187" i="36"/>
  <c r="K276" i="36"/>
  <c r="H276" i="37"/>
  <c r="K250" i="36"/>
  <c r="H250" i="37"/>
  <c r="K249" i="36"/>
  <c r="H249" i="37"/>
  <c r="I216" i="36"/>
  <c r="M216" i="36" s="1"/>
  <c r="C216" i="37"/>
  <c r="C181" i="37"/>
  <c r="I181" i="36"/>
  <c r="M181" i="36" s="1"/>
  <c r="I266" i="36"/>
  <c r="M266" i="36" s="1"/>
  <c r="C266" i="37"/>
  <c r="F185" i="38"/>
  <c r="I185" i="37"/>
  <c r="M185" i="37" s="1"/>
  <c r="F127" i="38"/>
  <c r="I127" i="37"/>
  <c r="M127" i="37" s="1"/>
  <c r="K245" i="36"/>
  <c r="H245" i="37"/>
  <c r="F207" i="38"/>
  <c r="I207" i="37"/>
  <c r="M207" i="37" s="1"/>
  <c r="F273" i="38"/>
  <c r="I273" i="37"/>
  <c r="M273" i="37" s="1"/>
  <c r="F206" i="38"/>
  <c r="I206" i="37"/>
  <c r="M206" i="37" s="1"/>
  <c r="F222" i="38"/>
  <c r="I222" i="37"/>
  <c r="M222" i="37" s="1"/>
  <c r="H189" i="37"/>
  <c r="K189" i="36"/>
  <c r="C256" i="37"/>
  <c r="I256" i="36"/>
  <c r="M256" i="36" s="1"/>
  <c r="K200" i="36"/>
  <c r="H200" i="37"/>
  <c r="K224" i="36"/>
  <c r="H224" i="37"/>
  <c r="I157" i="36"/>
  <c r="M157" i="36" s="1"/>
  <c r="C157" i="37"/>
  <c r="C178" i="37"/>
  <c r="I178" i="36"/>
  <c r="M178" i="36" s="1"/>
  <c r="K158" i="36"/>
  <c r="H158" i="37"/>
  <c r="K165" i="36"/>
  <c r="H165" i="37"/>
  <c r="C123" i="37"/>
  <c r="I123" i="36"/>
  <c r="M123" i="36" s="1"/>
  <c r="C142" i="37"/>
  <c r="I142" i="36"/>
  <c r="M142" i="36" s="1"/>
  <c r="F290" i="38"/>
  <c r="I290" i="37"/>
  <c r="M290" i="37" s="1"/>
  <c r="H241" i="37"/>
  <c r="K241" i="36"/>
  <c r="H213" i="37"/>
  <c r="K213" i="36"/>
  <c r="H279" i="37"/>
  <c r="K279" i="36"/>
  <c r="F164" i="38"/>
  <c r="I164" i="37"/>
  <c r="M164" i="37" s="1"/>
  <c r="K131" i="36"/>
  <c r="H131" i="37"/>
  <c r="F148" i="38"/>
  <c r="I148" i="37"/>
  <c r="M148" i="37" s="1"/>
  <c r="F137" i="38"/>
  <c r="I137" i="37"/>
  <c r="M137" i="37" s="1"/>
  <c r="K164" i="36"/>
  <c r="H164" i="37"/>
  <c r="H214" i="37"/>
  <c r="K214" i="36"/>
  <c r="K120" i="36"/>
  <c r="H120" i="37"/>
  <c r="K163" i="36"/>
  <c r="H163" i="37"/>
  <c r="H134" i="37"/>
  <c r="K134" i="36"/>
  <c r="I229" i="36"/>
  <c r="M229" i="36" s="1"/>
  <c r="C229" i="37"/>
  <c r="C272" i="37"/>
  <c r="I272" i="36"/>
  <c r="M272" i="36" s="1"/>
  <c r="C161" i="37"/>
  <c r="I161" i="36"/>
  <c r="M161" i="36" s="1"/>
  <c r="H123" i="37"/>
  <c r="K123" i="36"/>
  <c r="F289" i="38"/>
  <c r="I289" i="37"/>
  <c r="M289" i="37" s="1"/>
  <c r="H240" i="37"/>
  <c r="K240" i="36"/>
  <c r="H256" i="37"/>
  <c r="K256" i="36"/>
  <c r="H228" i="37"/>
  <c r="K228" i="36"/>
  <c r="H180" i="37"/>
  <c r="K180" i="36"/>
  <c r="C180" i="37"/>
  <c r="I180" i="36"/>
  <c r="M180" i="36" s="1"/>
  <c r="C269" i="37"/>
  <c r="I269" i="36"/>
  <c r="M269" i="36" s="1"/>
  <c r="K142" i="36"/>
  <c r="H142" i="37"/>
  <c r="F219" i="38"/>
  <c r="I219" i="37"/>
  <c r="M219" i="37" s="1"/>
  <c r="F221" i="38"/>
  <c r="I221" i="37"/>
  <c r="M221" i="37" s="1"/>
  <c r="F191" i="38"/>
  <c r="I191" i="37"/>
  <c r="M191" i="37" s="1"/>
  <c r="I138" i="36"/>
  <c r="M138" i="36" s="1"/>
  <c r="C138" i="37"/>
  <c r="I187" i="36"/>
  <c r="M187" i="36" s="1"/>
  <c r="C187" i="37"/>
  <c r="K215" i="36"/>
  <c r="H215" i="37"/>
  <c r="K272" i="36"/>
  <c r="H272" i="37"/>
  <c r="K255" i="36"/>
  <c r="H255" i="37"/>
  <c r="K236" i="36"/>
  <c r="H236" i="37"/>
  <c r="H235" i="37"/>
  <c r="K235" i="36"/>
  <c r="C166" i="37"/>
  <c r="I166" i="36"/>
  <c r="M166" i="36" s="1"/>
  <c r="H238" i="37"/>
  <c r="K238" i="36"/>
  <c r="H237" i="37"/>
  <c r="K237" i="36"/>
  <c r="I282" i="36"/>
  <c r="M282" i="36" s="1"/>
  <c r="C282" i="37"/>
  <c r="F267" i="38"/>
  <c r="I267" i="37"/>
  <c r="M267" i="37" s="1"/>
  <c r="H169" i="37"/>
  <c r="K169" i="36"/>
  <c r="H166" i="37"/>
  <c r="K166" i="36"/>
  <c r="H280" i="37"/>
  <c r="K280" i="36"/>
  <c r="K274" i="36"/>
  <c r="H274" i="37"/>
  <c r="H232" i="37"/>
  <c r="K232" i="36"/>
  <c r="K222" i="36"/>
  <c r="H222" i="37"/>
  <c r="C255" i="37"/>
  <c r="I255" i="36"/>
  <c r="M255" i="36" s="1"/>
  <c r="F218" i="38"/>
  <c r="I218" i="37"/>
  <c r="M218" i="37" s="1"/>
  <c r="I190" i="36"/>
  <c r="M190" i="36" s="1"/>
  <c r="C190" i="37"/>
  <c r="K220" i="36"/>
  <c r="H220" i="37"/>
  <c r="K287" i="36"/>
  <c r="H287" i="37"/>
  <c r="K192" i="36"/>
  <c r="H192" i="37"/>
  <c r="K155" i="36"/>
  <c r="H155" i="37"/>
  <c r="H290" i="37"/>
  <c r="K290" i="36"/>
  <c r="F120" i="38"/>
  <c r="I120" i="37"/>
  <c r="M120" i="37" s="1"/>
  <c r="C210" i="37"/>
  <c r="I210" i="36"/>
  <c r="M210" i="36" s="1"/>
  <c r="F223" i="38"/>
  <c r="I223" i="37"/>
  <c r="M223" i="37" s="1"/>
  <c r="I230" i="36"/>
  <c r="M230" i="36" s="1"/>
  <c r="C230" i="37"/>
  <c r="F154" i="38"/>
  <c r="I154" i="37"/>
  <c r="M154" i="37" s="1"/>
  <c r="C262" i="37"/>
  <c r="I262" i="36"/>
  <c r="M262" i="36" s="1"/>
  <c r="C124" i="37"/>
  <c r="I124" i="36"/>
  <c r="M124" i="36" s="1"/>
  <c r="K212" i="36"/>
  <c r="H212" i="37"/>
  <c r="I197" i="36"/>
  <c r="M197" i="36" s="1"/>
  <c r="C197" i="37"/>
  <c r="F274" i="38"/>
  <c r="I274" i="37"/>
  <c r="M274" i="37" s="1"/>
  <c r="F135" i="38"/>
  <c r="I135" i="37"/>
  <c r="M135" i="37" s="1"/>
  <c r="K252" i="36"/>
  <c r="H252" i="37"/>
  <c r="F226" i="38"/>
  <c r="I226" i="37"/>
  <c r="M226" i="37" s="1"/>
  <c r="K175" i="36"/>
  <c r="H175" i="37"/>
  <c r="I287" i="36"/>
  <c r="M287" i="36" s="1"/>
  <c r="C287" i="37"/>
  <c r="H210" i="37"/>
  <c r="K210" i="36"/>
  <c r="K153" i="36"/>
  <c r="H153" i="37"/>
  <c r="H195" i="37"/>
  <c r="K195" i="36"/>
  <c r="H218" i="37"/>
  <c r="K218" i="36"/>
  <c r="H154" i="37"/>
  <c r="K154" i="36"/>
  <c r="K135" i="36"/>
  <c r="H135" i="37"/>
  <c r="I152" i="36"/>
  <c r="M152" i="36" s="1"/>
  <c r="C152" i="37"/>
  <c r="C265" i="37"/>
  <c r="I265" i="36"/>
  <c r="M265" i="36" s="1"/>
  <c r="F270" i="38"/>
  <c r="I270" i="37"/>
  <c r="M270" i="37" s="1"/>
  <c r="K177" i="36"/>
  <c r="H177" i="37"/>
  <c r="H263" i="37"/>
  <c r="K263" i="36"/>
  <c r="K196" i="36"/>
  <c r="H196" i="37"/>
  <c r="H284" i="37"/>
  <c r="K284" i="36"/>
  <c r="H127" i="37"/>
  <c r="K127" i="36"/>
  <c r="K139" i="36"/>
  <c r="H139" i="37"/>
  <c r="I244" i="36"/>
  <c r="M244" i="36" s="1"/>
  <c r="C244" i="37"/>
  <c r="I119" i="36"/>
  <c r="M119" i="36" s="1"/>
  <c r="C119" i="37"/>
  <c r="K257" i="36"/>
  <c r="H257" i="37"/>
  <c r="C252" i="37"/>
  <c r="I252" i="36"/>
  <c r="M252" i="36" s="1"/>
  <c r="K119" i="36"/>
  <c r="H119" i="37"/>
  <c r="K145" i="36"/>
  <c r="H145" i="37"/>
  <c r="I201" i="36"/>
  <c r="M201" i="36" s="1"/>
  <c r="C201" i="37"/>
  <c r="K277" i="36"/>
  <c r="H277" i="37"/>
  <c r="K143" i="36"/>
  <c r="H143" i="37"/>
  <c r="K197" i="36"/>
  <c r="H197" i="37"/>
  <c r="I292" i="36"/>
  <c r="M292" i="36" s="1"/>
  <c r="C292" i="37"/>
  <c r="I225" i="36"/>
  <c r="M225" i="36" s="1"/>
  <c r="C225" i="37"/>
  <c r="I283" i="36"/>
  <c r="M283" i="36" s="1"/>
  <c r="C283" i="37"/>
  <c r="I284" i="36"/>
  <c r="M284" i="36" s="1"/>
  <c r="C284" i="37"/>
  <c r="I202" i="36"/>
  <c r="M202" i="36" s="1"/>
  <c r="C202" i="37"/>
  <c r="K203" i="36"/>
  <c r="H203" i="37"/>
  <c r="H265" i="37"/>
  <c r="K265" i="36"/>
  <c r="F143" i="38"/>
  <c r="I143" i="37"/>
  <c r="M143" i="37" s="1"/>
  <c r="F213" i="38"/>
  <c r="I213" i="37"/>
  <c r="M213" i="37" s="1"/>
  <c r="F122" i="38"/>
  <c r="I122" i="37"/>
  <c r="M122" i="37" s="1"/>
  <c r="F182" i="38"/>
  <c r="I182" i="37"/>
  <c r="M182" i="37" s="1"/>
  <c r="H184" i="37"/>
  <c r="K184" i="36"/>
  <c r="C278" i="37"/>
  <c r="I278" i="36"/>
  <c r="M278" i="36" s="1"/>
  <c r="I241" i="36"/>
  <c r="M241" i="36" s="1"/>
  <c r="C241" i="37"/>
  <c r="I280" i="36"/>
  <c r="M280" i="36" s="1"/>
  <c r="C280" i="37"/>
  <c r="I291" i="36"/>
  <c r="M291" i="36" s="1"/>
  <c r="C291" i="37"/>
  <c r="H178" i="37"/>
  <c r="K178" i="36"/>
  <c r="H261" i="37"/>
  <c r="K261" i="36"/>
  <c r="C281" i="37"/>
  <c r="I281" i="36"/>
  <c r="M281" i="36" s="1"/>
  <c r="H216" i="37"/>
  <c r="K216" i="36"/>
  <c r="K199" i="36"/>
  <c r="H199" i="37"/>
  <c r="F268" i="38"/>
  <c r="I268" i="37"/>
  <c r="M268" i="37" s="1"/>
  <c r="F195" i="38"/>
  <c r="I195" i="37"/>
  <c r="M195" i="37" s="1"/>
  <c r="K133" i="36"/>
  <c r="H133" i="37"/>
  <c r="K247" i="36"/>
  <c r="H247" i="37"/>
  <c r="F211" i="38"/>
  <c r="I211" i="37"/>
  <c r="M211" i="37" s="1"/>
  <c r="K121" i="36"/>
  <c r="H121" i="37"/>
  <c r="F146" i="38"/>
  <c r="I146" i="37"/>
  <c r="M146" i="37" s="1"/>
  <c r="F204" i="38"/>
  <c r="I204" i="37"/>
  <c r="M204" i="37" s="1"/>
  <c r="H190" i="37"/>
  <c r="K190" i="36"/>
  <c r="C263" i="37"/>
  <c r="I263" i="36"/>
  <c r="M263" i="36" s="1"/>
  <c r="I232" i="36"/>
  <c r="M232" i="36" s="1"/>
  <c r="C232" i="37"/>
  <c r="H207" i="37"/>
  <c r="K207" i="36"/>
  <c r="F212" i="38"/>
  <c r="I212" i="37"/>
  <c r="M212" i="37" s="1"/>
  <c r="H168" i="37"/>
  <c r="K168" i="36"/>
  <c r="C126" i="37"/>
  <c r="I126" i="36"/>
  <c r="M126" i="36" s="1"/>
  <c r="K225" i="36"/>
  <c r="H225" i="37"/>
  <c r="C172" i="37"/>
  <c r="I172" i="36"/>
  <c r="M172" i="36" s="1"/>
  <c r="K198" i="36"/>
  <c r="H198" i="37"/>
  <c r="H160" i="37"/>
  <c r="K160" i="36"/>
  <c r="F250" i="38"/>
  <c r="I250" i="37"/>
  <c r="M250" i="37" s="1"/>
  <c r="F200" i="38"/>
  <c r="I200" i="37"/>
  <c r="M200" i="37" s="1"/>
  <c r="F235" i="38"/>
  <c r="I235" i="37"/>
  <c r="M235" i="37" s="1"/>
  <c r="F175" i="38"/>
  <c r="I175" i="37"/>
  <c r="M175" i="37" s="1"/>
  <c r="K152" i="36"/>
  <c r="H152" i="37"/>
  <c r="I177" i="36"/>
  <c r="M177" i="36" s="1"/>
  <c r="C177" i="37"/>
  <c r="H138" i="37"/>
  <c r="K138" i="36"/>
  <c r="K144" i="36"/>
  <c r="H144" i="37"/>
  <c r="C118" i="37"/>
  <c r="I118" i="36"/>
  <c r="M118" i="36" s="1"/>
  <c r="H246" i="37"/>
  <c r="K246" i="36"/>
  <c r="K204" i="36"/>
  <c r="H204" i="37"/>
  <c r="K174" i="36"/>
  <c r="H174" i="37"/>
  <c r="K162" i="36"/>
  <c r="H162" i="37"/>
  <c r="K206" i="36"/>
  <c r="H206" i="37"/>
  <c r="C198" i="37"/>
  <c r="I198" i="36"/>
  <c r="M198" i="36" s="1"/>
  <c r="C179" i="37"/>
  <c r="I179" i="36"/>
  <c r="M179" i="36" s="1"/>
  <c r="H201" i="37"/>
  <c r="K201" i="36"/>
  <c r="F199" i="38"/>
  <c r="I199" i="37"/>
  <c r="M199" i="37" s="1"/>
  <c r="I227" i="36"/>
  <c r="M227" i="36" s="1"/>
  <c r="C227" i="37"/>
  <c r="C141" i="37"/>
  <c r="I141" i="36"/>
  <c r="M141" i="36" s="1"/>
  <c r="K136" i="36"/>
  <c r="H136" i="37"/>
  <c r="F239" i="38"/>
  <c r="I239" i="37"/>
  <c r="M239" i="37" s="1"/>
  <c r="F168" i="38"/>
  <c r="I168" i="37"/>
  <c r="M168" i="37" s="1"/>
  <c r="F196" i="38"/>
  <c r="I196" i="37"/>
  <c r="M196" i="37" s="1"/>
  <c r="F134" i="38"/>
  <c r="I134" i="37"/>
  <c r="M134" i="37" s="1"/>
  <c r="K291" i="36"/>
  <c r="H291" i="37"/>
  <c r="F151" i="38"/>
  <c r="I151" i="37"/>
  <c r="M151" i="37" s="1"/>
  <c r="H223" i="37"/>
  <c r="K223" i="36"/>
  <c r="H292" i="37"/>
  <c r="K292" i="36"/>
  <c r="H161" i="37"/>
  <c r="K161" i="36"/>
  <c r="F258" i="38"/>
  <c r="I258" i="37"/>
  <c r="M258" i="37" s="1"/>
  <c r="F133" i="38"/>
  <c r="I133" i="37"/>
  <c r="M133" i="37" s="1"/>
  <c r="K151" i="36"/>
  <c r="H151" i="37"/>
  <c r="H234" i="37"/>
  <c r="K234" i="36"/>
  <c r="F162" i="38"/>
  <c r="I162" i="37"/>
  <c r="M162" i="37" s="1"/>
  <c r="F171" i="38"/>
  <c r="I171" i="37"/>
  <c r="M171" i="37" s="1"/>
  <c r="C276" i="37"/>
  <c r="I276" i="36"/>
  <c r="M276" i="36" s="1"/>
  <c r="I234" i="36"/>
  <c r="M234" i="36" s="1"/>
  <c r="C234" i="37"/>
  <c r="H183" i="37"/>
  <c r="K183" i="36"/>
  <c r="K267" i="36"/>
  <c r="H267" i="37"/>
  <c r="K283" i="36"/>
  <c r="H283" i="37"/>
  <c r="H186" i="37"/>
  <c r="K186" i="36"/>
  <c r="H124" i="37"/>
  <c r="K124" i="36"/>
  <c r="F186" i="38"/>
  <c r="I186" i="37"/>
  <c r="M186" i="37" s="1"/>
  <c r="F242" i="38"/>
  <c r="I242" i="37"/>
  <c r="M242" i="37" s="1"/>
  <c r="F169" i="38"/>
  <c r="I169" i="37"/>
  <c r="M169" i="37" s="1"/>
  <c r="C153" i="37"/>
  <c r="I153" i="36"/>
  <c r="M153" i="36" s="1"/>
  <c r="K148" i="36"/>
  <c r="H148" i="37"/>
  <c r="H264" i="37"/>
  <c r="K264" i="36"/>
  <c r="H233" i="37"/>
  <c r="K233" i="36"/>
  <c r="C277" i="37"/>
  <c r="I277" i="36"/>
  <c r="M277" i="36" s="1"/>
  <c r="F261" i="38"/>
  <c r="I261" i="37"/>
  <c r="M261" i="37" s="1"/>
  <c r="K172" i="36"/>
  <c r="H172" i="37"/>
  <c r="K140" i="36"/>
  <c r="H140" i="37"/>
  <c r="K118" i="36"/>
  <c r="H118" i="37"/>
  <c r="K251" i="36"/>
  <c r="H251" i="37"/>
  <c r="F174" i="38"/>
  <c r="I174" i="37"/>
  <c r="M174" i="37" s="1"/>
  <c r="F184" i="38"/>
  <c r="I184" i="37"/>
  <c r="M184" i="37" s="1"/>
  <c r="H179" i="37"/>
  <c r="K179" i="36"/>
  <c r="K156" i="36"/>
  <c r="H156" i="37"/>
  <c r="C183" i="37"/>
  <c r="I183" i="36"/>
  <c r="M183" i="36" s="1"/>
  <c r="H130" i="37"/>
  <c r="K130" i="36"/>
  <c r="C220" i="37"/>
  <c r="I220" i="36"/>
  <c r="M220" i="36" s="1"/>
  <c r="C139" i="37"/>
  <c r="I139" i="36"/>
  <c r="M139" i="36" s="1"/>
  <c r="C231" i="37"/>
  <c r="I231" i="36"/>
  <c r="M231" i="36" s="1"/>
  <c r="I192" i="36"/>
  <c r="M192" i="36" s="1"/>
  <c r="C192" i="37"/>
  <c r="H270" i="37"/>
  <c r="K270" i="36"/>
  <c r="H217" i="37"/>
  <c r="K217" i="36"/>
  <c r="H281" i="37"/>
  <c r="K281" i="36"/>
  <c r="H176" i="37"/>
  <c r="K176" i="36"/>
  <c r="K191" i="36"/>
  <c r="H191" i="37"/>
  <c r="H150" i="37"/>
  <c r="K150" i="36"/>
  <c r="K278" i="36"/>
  <c r="H278" i="37"/>
  <c r="I144" i="36"/>
  <c r="M144" i="36" s="1"/>
  <c r="C144" i="37"/>
  <c r="C253" i="37"/>
  <c r="I253" i="36"/>
  <c r="M253" i="36" s="1"/>
  <c r="C275" i="37"/>
  <c r="I275" i="36"/>
  <c r="M275" i="36" s="1"/>
  <c r="I208" i="36"/>
  <c r="M208" i="36" s="1"/>
  <c r="C208" i="37"/>
  <c r="K231" i="36"/>
  <c r="H231" i="37"/>
  <c r="F130" i="38"/>
  <c r="I130" i="37"/>
  <c r="M130" i="37" s="1"/>
  <c r="K173" i="36"/>
  <c r="H173" i="37"/>
  <c r="H126" i="37"/>
  <c r="K126" i="36"/>
  <c r="K230" i="36"/>
  <c r="H230" i="37"/>
  <c r="F165" i="38"/>
  <c r="I165" i="37"/>
  <c r="M165" i="37" s="1"/>
  <c r="F217" i="38"/>
  <c r="I217" i="37"/>
  <c r="M217" i="37" s="1"/>
  <c r="H221" i="37"/>
  <c r="K221" i="36"/>
  <c r="F147" i="38"/>
  <c r="I147" i="37"/>
  <c r="M147" i="37" s="1"/>
  <c r="F215" i="38"/>
  <c r="I215" i="37"/>
  <c r="M215" i="37" s="1"/>
  <c r="F167" i="38"/>
  <c r="I167" i="37"/>
  <c r="M167" i="37" s="1"/>
  <c r="F125" i="37"/>
  <c r="I125" i="36"/>
  <c r="M125" i="36" s="1"/>
  <c r="I176" i="36"/>
  <c r="M176" i="36" s="1"/>
  <c r="C176" i="37"/>
  <c r="K181" i="36"/>
  <c r="H181" i="37"/>
  <c r="I288" i="36"/>
  <c r="M288" i="36" s="1"/>
  <c r="C288" i="37"/>
  <c r="I228" i="36"/>
  <c r="M228" i="36" s="1"/>
  <c r="C228" i="37"/>
  <c r="F260" i="38"/>
  <c r="I260" i="37"/>
  <c r="M260" i="37" s="1"/>
  <c r="F224" i="38"/>
  <c r="I224" i="37"/>
  <c r="M224" i="37" s="1"/>
  <c r="F194" i="38"/>
  <c r="I194" i="37"/>
  <c r="M194" i="37" s="1"/>
  <c r="F209" i="38"/>
  <c r="I209" i="37"/>
  <c r="M209" i="37" s="1"/>
  <c r="F233" i="38"/>
  <c r="I233" i="37"/>
  <c r="M233" i="37" s="1"/>
  <c r="K271" i="36"/>
  <c r="H271" i="37"/>
  <c r="I279" i="36"/>
  <c r="M279" i="36" s="1"/>
  <c r="C279" i="37"/>
  <c r="I243" i="36"/>
  <c r="M243" i="36" s="1"/>
  <c r="C243" i="37"/>
  <c r="H253" i="37"/>
  <c r="K253" i="36"/>
  <c r="K182" i="36"/>
  <c r="H182" i="37"/>
  <c r="K260" i="36"/>
  <c r="H260" i="37"/>
  <c r="K286" i="36"/>
  <c r="H286" i="37"/>
  <c r="K243" i="36"/>
  <c r="H243" i="37"/>
  <c r="C160" i="37"/>
  <c r="I160" i="36"/>
  <c r="M160" i="36" s="1"/>
  <c r="K171" i="36"/>
  <c r="H171" i="37"/>
  <c r="K132" i="36"/>
  <c r="H132" i="37"/>
  <c r="K202" i="36"/>
  <c r="H202" i="37"/>
  <c r="H205" i="37"/>
  <c r="K205" i="36"/>
  <c r="F149" i="38"/>
  <c r="I149" i="37"/>
  <c r="M149" i="37" s="1"/>
  <c r="F271" i="38"/>
  <c r="I271" i="37"/>
  <c r="M271" i="37" s="1"/>
  <c r="F158" i="38"/>
  <c r="I158" i="37"/>
  <c r="M158" i="37" s="1"/>
  <c r="F163" i="38"/>
  <c r="I163" i="37"/>
  <c r="M163" i="37" s="1"/>
  <c r="F136" i="37"/>
  <c r="I136" i="36"/>
  <c r="M136" i="36" s="1"/>
  <c r="C254" i="37"/>
  <c r="I254" i="36"/>
  <c r="M254" i="36" s="1"/>
  <c r="C159" i="37"/>
  <c r="I159" i="36"/>
  <c r="M159" i="36" s="1"/>
  <c r="I214" i="36"/>
  <c r="M214" i="36" s="1"/>
  <c r="C214" i="37"/>
  <c r="C129" i="37"/>
  <c r="I129" i="36"/>
  <c r="M129" i="36" s="1"/>
  <c r="K282" i="36"/>
  <c r="H282" i="37"/>
  <c r="H289" i="37"/>
  <c r="K289" i="36"/>
  <c r="H219" i="37"/>
  <c r="K219" i="36"/>
  <c r="K146" i="36"/>
  <c r="H146" i="37"/>
  <c r="H258" i="37"/>
  <c r="K258" i="36"/>
  <c r="H159" i="37"/>
  <c r="K159" i="36"/>
  <c r="K141" i="36"/>
  <c r="H141" i="37"/>
  <c r="K211" i="36"/>
  <c r="H211" i="37"/>
  <c r="I132" i="36"/>
  <c r="M132" i="36" s="1"/>
  <c r="C132" i="37"/>
  <c r="K242" i="36"/>
  <c r="H242" i="37"/>
  <c r="H288" i="37"/>
  <c r="K288" i="36"/>
  <c r="F170" i="38"/>
  <c r="I170" i="37"/>
  <c r="M170" i="37" s="1"/>
  <c r="K149" i="36"/>
  <c r="H149" i="37"/>
  <c r="H268" i="37"/>
  <c r="K268" i="36"/>
  <c r="H229" i="37"/>
  <c r="K229" i="36"/>
  <c r="F150" i="38"/>
  <c r="I150" i="37"/>
  <c r="M150" i="37" s="1"/>
  <c r="F131" i="38"/>
  <c r="I131" i="37"/>
  <c r="M131" i="37" s="1"/>
  <c r="F203" i="38"/>
  <c r="I203" i="37"/>
  <c r="M203" i="37" s="1"/>
  <c r="F173" i="38"/>
  <c r="I173" i="37"/>
  <c r="M173" i="37" s="1"/>
  <c r="C257" i="37"/>
  <c r="I257" i="36"/>
  <c r="M257" i="36" s="1"/>
  <c r="K226" i="36"/>
  <c r="H226" i="37"/>
  <c r="K239" i="36"/>
  <c r="H239" i="37"/>
  <c r="H170" i="37"/>
  <c r="K170" i="36"/>
  <c r="F249" i="38"/>
  <c r="I249" i="37"/>
  <c r="M249" i="37" s="1"/>
  <c r="I248" i="37"/>
  <c r="M248" i="37" s="1"/>
  <c r="F248" i="38"/>
  <c r="F247" i="38"/>
  <c r="I247" i="37"/>
  <c r="M247" i="37" s="1"/>
  <c r="F246" i="38"/>
  <c r="I246" i="37"/>
  <c r="M246" i="37" s="1"/>
  <c r="F245" i="38"/>
  <c r="I245" i="37"/>
  <c r="M245" i="37" s="1"/>
  <c r="P8" i="34" a="1"/>
  <c r="P11" i="34" s="1"/>
  <c r="F240" i="38"/>
  <c r="I240" i="37"/>
  <c r="M240" i="37" s="1"/>
  <c r="F238" i="38"/>
  <c r="I238" i="37"/>
  <c r="M238" i="37" s="1"/>
  <c r="F237" i="37"/>
  <c r="I237" i="36"/>
  <c r="M237" i="36" s="1"/>
  <c r="F236" i="37"/>
  <c r="I236" i="36"/>
  <c r="M236" i="36" s="1"/>
  <c r="F131" i="39" l="1"/>
  <c r="I131" i="38"/>
  <c r="M131" i="38" s="1"/>
  <c r="K268" i="37"/>
  <c r="H268" i="38"/>
  <c r="F170" i="39"/>
  <c r="I170" i="38"/>
  <c r="M170" i="38" s="1"/>
  <c r="H219" i="38"/>
  <c r="K219" i="37"/>
  <c r="C254" i="38"/>
  <c r="I254" i="37"/>
  <c r="M254" i="37" s="1"/>
  <c r="F215" i="39"/>
  <c r="I215" i="38"/>
  <c r="M215" i="38" s="1"/>
  <c r="F217" i="39"/>
  <c r="I217" i="38"/>
  <c r="M217" i="38" s="1"/>
  <c r="K270" i="37"/>
  <c r="H270" i="38"/>
  <c r="I220" i="37"/>
  <c r="M220" i="37" s="1"/>
  <c r="C220" i="38"/>
  <c r="F174" i="39"/>
  <c r="I174" i="38"/>
  <c r="M174" i="38" s="1"/>
  <c r="H234" i="38"/>
  <c r="K234" i="37"/>
  <c r="F133" i="39"/>
  <c r="I133" i="38"/>
  <c r="M133" i="38" s="1"/>
  <c r="K223" i="37"/>
  <c r="H223" i="38"/>
  <c r="C198" i="38"/>
  <c r="I198" i="37"/>
  <c r="M198" i="37" s="1"/>
  <c r="H207" i="38"/>
  <c r="K207" i="37"/>
  <c r="K190" i="37"/>
  <c r="H190" i="38"/>
  <c r="C281" i="38"/>
  <c r="I281" i="37"/>
  <c r="M281" i="37" s="1"/>
  <c r="K178" i="37"/>
  <c r="H178" i="38"/>
  <c r="F182" i="39"/>
  <c r="I182" i="38"/>
  <c r="M182" i="38" s="1"/>
  <c r="F143" i="39"/>
  <c r="I143" i="38"/>
  <c r="M143" i="38" s="1"/>
  <c r="K284" i="37"/>
  <c r="H284" i="38"/>
  <c r="C265" i="38"/>
  <c r="I265" i="37"/>
  <c r="M265" i="37" s="1"/>
  <c r="K218" i="37"/>
  <c r="H218" i="38"/>
  <c r="F154" i="39"/>
  <c r="I154" i="38"/>
  <c r="M154" i="38" s="1"/>
  <c r="H290" i="38"/>
  <c r="K290" i="37"/>
  <c r="F218" i="39"/>
  <c r="I218" i="38"/>
  <c r="M218" i="38" s="1"/>
  <c r="K232" i="37"/>
  <c r="H232" i="38"/>
  <c r="H280" i="38"/>
  <c r="K280" i="37"/>
  <c r="K169" i="37"/>
  <c r="H169" i="38"/>
  <c r="H237" i="38"/>
  <c r="K237" i="37"/>
  <c r="H235" i="38"/>
  <c r="K235" i="37"/>
  <c r="C161" i="38"/>
  <c r="I161" i="37"/>
  <c r="M161" i="37" s="1"/>
  <c r="K214" i="37"/>
  <c r="H214" i="38"/>
  <c r="F137" i="39"/>
  <c r="I137" i="38"/>
  <c r="M137" i="38" s="1"/>
  <c r="H279" i="38"/>
  <c r="K279" i="37"/>
  <c r="F207" i="39"/>
  <c r="I207" i="38"/>
  <c r="M207" i="38" s="1"/>
  <c r="H146" i="38"/>
  <c r="K146" i="37"/>
  <c r="H132" i="38"/>
  <c r="K132" i="37"/>
  <c r="K170" i="37"/>
  <c r="H170" i="38"/>
  <c r="I257" i="37"/>
  <c r="M257" i="37" s="1"/>
  <c r="C257" i="38"/>
  <c r="F173" i="39"/>
  <c r="I173" i="38"/>
  <c r="M173" i="38" s="1"/>
  <c r="F150" i="39"/>
  <c r="I150" i="38"/>
  <c r="M150" i="38" s="1"/>
  <c r="K288" i="37"/>
  <c r="H288" i="38"/>
  <c r="I129" i="37"/>
  <c r="M129" i="37" s="1"/>
  <c r="C129" i="38"/>
  <c r="C159" i="38"/>
  <c r="I159" i="37"/>
  <c r="M159" i="37" s="1"/>
  <c r="F136" i="38"/>
  <c r="I136" i="37"/>
  <c r="M136" i="37" s="1"/>
  <c r="C160" i="38"/>
  <c r="I160" i="37"/>
  <c r="M160" i="37" s="1"/>
  <c r="F209" i="39"/>
  <c r="I209" i="38"/>
  <c r="M209" i="38" s="1"/>
  <c r="F194" i="39"/>
  <c r="I194" i="38"/>
  <c r="M194" i="38" s="1"/>
  <c r="F125" i="38"/>
  <c r="I125" i="37"/>
  <c r="M125" i="37" s="1"/>
  <c r="K126" i="37"/>
  <c r="H126" i="38"/>
  <c r="C275" i="38"/>
  <c r="I275" i="37"/>
  <c r="M275" i="37" s="1"/>
  <c r="I253" i="37"/>
  <c r="M253" i="37" s="1"/>
  <c r="C253" i="38"/>
  <c r="K239" i="37"/>
  <c r="H239" i="38"/>
  <c r="H226" i="38"/>
  <c r="K226" i="37"/>
  <c r="C132" i="38"/>
  <c r="I132" i="37"/>
  <c r="M132" i="37" s="1"/>
  <c r="K141" i="37"/>
  <c r="H141" i="38"/>
  <c r="H282" i="38"/>
  <c r="K282" i="37"/>
  <c r="I214" i="37"/>
  <c r="M214" i="37" s="1"/>
  <c r="C214" i="38"/>
  <c r="K202" i="37"/>
  <c r="H202" i="38"/>
  <c r="K260" i="37"/>
  <c r="H260" i="38"/>
  <c r="C279" i="38"/>
  <c r="I279" i="37"/>
  <c r="M279" i="37" s="1"/>
  <c r="I228" i="37"/>
  <c r="M228" i="37" s="1"/>
  <c r="C228" i="38"/>
  <c r="C176" i="38"/>
  <c r="I176" i="37"/>
  <c r="M176" i="37" s="1"/>
  <c r="H173" i="38"/>
  <c r="K173" i="37"/>
  <c r="C208" i="38"/>
  <c r="I208" i="37"/>
  <c r="M208" i="37" s="1"/>
  <c r="I144" i="37"/>
  <c r="M144" i="37" s="1"/>
  <c r="C144" i="38"/>
  <c r="H278" i="38"/>
  <c r="K278" i="37"/>
  <c r="K191" i="37"/>
  <c r="H191" i="38"/>
  <c r="H156" i="38"/>
  <c r="K156" i="37"/>
  <c r="K118" i="37"/>
  <c r="H118" i="38"/>
  <c r="H172" i="38"/>
  <c r="K172" i="37"/>
  <c r="H267" i="38"/>
  <c r="K267" i="37"/>
  <c r="C234" i="38"/>
  <c r="I234" i="37"/>
  <c r="M234" i="37" s="1"/>
  <c r="H151" i="38"/>
  <c r="K151" i="37"/>
  <c r="K291" i="37"/>
  <c r="H291" i="38"/>
  <c r="K136" i="37"/>
  <c r="H136" i="38"/>
  <c r="C227" i="38"/>
  <c r="I227" i="37"/>
  <c r="M227" i="37" s="1"/>
  <c r="H206" i="38"/>
  <c r="K206" i="37"/>
  <c r="K174" i="37"/>
  <c r="H174" i="38"/>
  <c r="H144" i="38"/>
  <c r="K144" i="37"/>
  <c r="I177" i="37"/>
  <c r="M177" i="37" s="1"/>
  <c r="C177" i="38"/>
  <c r="K198" i="37"/>
  <c r="H198" i="38"/>
  <c r="K225" i="37"/>
  <c r="H225" i="38"/>
  <c r="C232" i="38"/>
  <c r="I232" i="37"/>
  <c r="M232" i="37" s="1"/>
  <c r="K121" i="37"/>
  <c r="H121" i="38"/>
  <c r="K199" i="37"/>
  <c r="H199" i="38"/>
  <c r="I280" i="37"/>
  <c r="M280" i="37" s="1"/>
  <c r="C280" i="38"/>
  <c r="H203" i="38"/>
  <c r="K203" i="37"/>
  <c r="C202" i="38"/>
  <c r="I202" i="37"/>
  <c r="M202" i="37" s="1"/>
  <c r="C283" i="38"/>
  <c r="I283" i="37"/>
  <c r="M283" i="37" s="1"/>
  <c r="K143" i="37"/>
  <c r="H143" i="38"/>
  <c r="K145" i="37"/>
  <c r="H145" i="38"/>
  <c r="H119" i="38"/>
  <c r="K119" i="37"/>
  <c r="K257" i="37"/>
  <c r="H257" i="38"/>
  <c r="C119" i="38"/>
  <c r="I119" i="37"/>
  <c r="M119" i="37" s="1"/>
  <c r="I244" i="37"/>
  <c r="M244" i="37" s="1"/>
  <c r="C244" i="38"/>
  <c r="H196" i="38"/>
  <c r="K196" i="37"/>
  <c r="K153" i="37"/>
  <c r="H153" i="38"/>
  <c r="C287" i="38"/>
  <c r="I287" i="37"/>
  <c r="M287" i="37" s="1"/>
  <c r="K252" i="37"/>
  <c r="H252" i="38"/>
  <c r="C197" i="38"/>
  <c r="I197" i="37"/>
  <c r="M197" i="37" s="1"/>
  <c r="K287" i="37"/>
  <c r="H287" i="38"/>
  <c r="K222" i="37"/>
  <c r="H222" i="38"/>
  <c r="K255" i="37"/>
  <c r="H255" i="38"/>
  <c r="K215" i="37"/>
  <c r="H215" i="38"/>
  <c r="I138" i="37"/>
  <c r="M138" i="37" s="1"/>
  <c r="C138" i="38"/>
  <c r="K142" i="37"/>
  <c r="H142" i="38"/>
  <c r="K120" i="37"/>
  <c r="H120" i="38"/>
  <c r="K131" i="37"/>
  <c r="H131" i="38"/>
  <c r="K165" i="37"/>
  <c r="H165" i="38"/>
  <c r="C157" i="38"/>
  <c r="I157" i="37"/>
  <c r="M157" i="37" s="1"/>
  <c r="H200" i="38"/>
  <c r="K200" i="37"/>
  <c r="H249" i="38"/>
  <c r="K249" i="37"/>
  <c r="H276" i="38"/>
  <c r="K276" i="37"/>
  <c r="H125" i="38"/>
  <c r="K125" i="37"/>
  <c r="H227" i="38"/>
  <c r="K227" i="37"/>
  <c r="H129" i="38"/>
  <c r="K129" i="37"/>
  <c r="K244" i="37"/>
  <c r="H244" i="38"/>
  <c r="H188" i="38"/>
  <c r="K188" i="37"/>
  <c r="F203" i="39"/>
  <c r="I203" i="38"/>
  <c r="M203" i="38" s="1"/>
  <c r="F163" i="39"/>
  <c r="I163" i="38"/>
  <c r="M163" i="38" s="1"/>
  <c r="F158" i="39"/>
  <c r="I158" i="38"/>
  <c r="M158" i="38" s="1"/>
  <c r="F271" i="39"/>
  <c r="I271" i="38"/>
  <c r="M271" i="38" s="1"/>
  <c r="F167" i="39"/>
  <c r="I167" i="38"/>
  <c r="M167" i="38" s="1"/>
  <c r="F147" i="39"/>
  <c r="I147" i="38"/>
  <c r="M147" i="38" s="1"/>
  <c r="F165" i="39"/>
  <c r="I165" i="38"/>
  <c r="M165" i="38" s="1"/>
  <c r="F130" i="39"/>
  <c r="I130" i="38"/>
  <c r="M130" i="38" s="1"/>
  <c r="C231" i="38"/>
  <c r="I231" i="37"/>
  <c r="M231" i="37" s="1"/>
  <c r="I183" i="37"/>
  <c r="M183" i="37" s="1"/>
  <c r="C183" i="38"/>
  <c r="I277" i="37"/>
  <c r="M277" i="37" s="1"/>
  <c r="C277" i="38"/>
  <c r="F169" i="39"/>
  <c r="I169" i="38"/>
  <c r="M169" i="38" s="1"/>
  <c r="F242" i="39"/>
  <c r="I242" i="38"/>
  <c r="M242" i="38" s="1"/>
  <c r="F134" i="39"/>
  <c r="I134" i="38"/>
  <c r="M134" i="38" s="1"/>
  <c r="F168" i="39"/>
  <c r="I168" i="38"/>
  <c r="M168" i="38" s="1"/>
  <c r="K246" i="37"/>
  <c r="H246" i="38"/>
  <c r="F175" i="39"/>
  <c r="I175" i="38"/>
  <c r="M175" i="38" s="1"/>
  <c r="C126" i="38"/>
  <c r="I126" i="37"/>
  <c r="M126" i="37" s="1"/>
  <c r="F204" i="39"/>
  <c r="I204" i="38"/>
  <c r="M204" i="38" s="1"/>
  <c r="F268" i="39"/>
  <c r="I268" i="38"/>
  <c r="M268" i="38" s="1"/>
  <c r="K216" i="37"/>
  <c r="H216" i="38"/>
  <c r="H184" i="38"/>
  <c r="K184" i="37"/>
  <c r="K127" i="37"/>
  <c r="H127" i="38"/>
  <c r="K195" i="37"/>
  <c r="H195" i="38"/>
  <c r="F223" i="39"/>
  <c r="I223" i="38"/>
  <c r="M223" i="38" s="1"/>
  <c r="F120" i="39"/>
  <c r="I120" i="38"/>
  <c r="M120" i="38" s="1"/>
  <c r="F267" i="39"/>
  <c r="I267" i="38"/>
  <c r="M267" i="38" s="1"/>
  <c r="K238" i="37"/>
  <c r="H238" i="38"/>
  <c r="F219" i="39"/>
  <c r="I219" i="38"/>
  <c r="M219" i="38" s="1"/>
  <c r="K228" i="37"/>
  <c r="H228" i="38"/>
  <c r="F290" i="39"/>
  <c r="I290" i="38"/>
  <c r="M290" i="38" s="1"/>
  <c r="C123" i="38"/>
  <c r="I123" i="37"/>
  <c r="M123" i="37" s="1"/>
  <c r="F273" i="39"/>
  <c r="I273" i="38"/>
  <c r="M273" i="38" s="1"/>
  <c r="F185" i="39"/>
  <c r="I185" i="38"/>
  <c r="M185" i="38" s="1"/>
  <c r="K248" i="37"/>
  <c r="H248" i="38"/>
  <c r="H194" i="38"/>
  <c r="K194" i="37"/>
  <c r="I264" i="37"/>
  <c r="M264" i="37" s="1"/>
  <c r="C264" i="38"/>
  <c r="F145" i="39"/>
  <c r="I145" i="38"/>
  <c r="M145" i="38" s="1"/>
  <c r="H208" i="38"/>
  <c r="K208" i="37"/>
  <c r="F189" i="39"/>
  <c r="I189" i="38"/>
  <c r="M189" i="38" s="1"/>
  <c r="H137" i="38"/>
  <c r="K137" i="37"/>
  <c r="K149" i="37"/>
  <c r="H149" i="38"/>
  <c r="K242" i="37"/>
  <c r="H242" i="38"/>
  <c r="K171" i="37"/>
  <c r="H171" i="38"/>
  <c r="K286" i="37"/>
  <c r="H286" i="38"/>
  <c r="K182" i="37"/>
  <c r="H182" i="38"/>
  <c r="C243" i="38"/>
  <c r="I243" i="37"/>
  <c r="M243" i="37" s="1"/>
  <c r="K271" i="37"/>
  <c r="H271" i="38"/>
  <c r="C288" i="38"/>
  <c r="I288" i="37"/>
  <c r="M288" i="37" s="1"/>
  <c r="K181" i="37"/>
  <c r="H181" i="38"/>
  <c r="H230" i="38"/>
  <c r="K230" i="37"/>
  <c r="K231" i="37"/>
  <c r="H231" i="38"/>
  <c r="C192" i="38"/>
  <c r="I192" i="37"/>
  <c r="M192" i="37" s="1"/>
  <c r="K251" i="37"/>
  <c r="H251" i="38"/>
  <c r="H140" i="38"/>
  <c r="K140" i="37"/>
  <c r="H148" i="38"/>
  <c r="K148" i="37"/>
  <c r="K283" i="37"/>
  <c r="H283" i="38"/>
  <c r="K162" i="37"/>
  <c r="H162" i="38"/>
  <c r="K204" i="37"/>
  <c r="H204" i="38"/>
  <c r="K152" i="37"/>
  <c r="H152" i="38"/>
  <c r="K247" i="37"/>
  <c r="H247" i="38"/>
  <c r="H133" i="38"/>
  <c r="K133" i="37"/>
  <c r="C291" i="38"/>
  <c r="I291" i="37"/>
  <c r="M291" i="37" s="1"/>
  <c r="I241" i="37"/>
  <c r="M241" i="37" s="1"/>
  <c r="C241" i="38"/>
  <c r="I284" i="37"/>
  <c r="M284" i="37" s="1"/>
  <c r="C284" i="38"/>
  <c r="C225" i="38"/>
  <c r="I225" i="37"/>
  <c r="M225" i="37" s="1"/>
  <c r="I292" i="37"/>
  <c r="M292" i="37" s="1"/>
  <c r="C292" i="38"/>
  <c r="K197" i="37"/>
  <c r="H197" i="38"/>
  <c r="H277" i="38"/>
  <c r="K277" i="37"/>
  <c r="I201" i="37"/>
  <c r="M201" i="37" s="1"/>
  <c r="C201" i="38"/>
  <c r="H139" i="38"/>
  <c r="K139" i="37"/>
  <c r="H177" i="38"/>
  <c r="K177" i="37"/>
  <c r="I152" i="37"/>
  <c r="M152" i="37" s="1"/>
  <c r="C152" i="38"/>
  <c r="H135" i="38"/>
  <c r="K135" i="37"/>
  <c r="H175" i="38"/>
  <c r="K175" i="37"/>
  <c r="H212" i="38"/>
  <c r="K212" i="37"/>
  <c r="C230" i="38"/>
  <c r="I230" i="37"/>
  <c r="M230" i="37" s="1"/>
  <c r="H155" i="38"/>
  <c r="K155" i="37"/>
  <c r="H192" i="38"/>
  <c r="K192" i="37"/>
  <c r="H220" i="38"/>
  <c r="K220" i="37"/>
  <c r="C190" i="38"/>
  <c r="I190" i="37"/>
  <c r="M190" i="37" s="1"/>
  <c r="K274" i="37"/>
  <c r="H274" i="38"/>
  <c r="I282" i="37"/>
  <c r="M282" i="37" s="1"/>
  <c r="C282" i="38"/>
  <c r="K236" i="37"/>
  <c r="H236" i="38"/>
  <c r="K272" i="37"/>
  <c r="H272" i="38"/>
  <c r="C187" i="38"/>
  <c r="I187" i="37"/>
  <c r="M187" i="37" s="1"/>
  <c r="I229" i="37"/>
  <c r="M229" i="37" s="1"/>
  <c r="C229" i="38"/>
  <c r="K163" i="37"/>
  <c r="H163" i="38"/>
  <c r="K164" i="37"/>
  <c r="H164" i="38"/>
  <c r="H158" i="38"/>
  <c r="K158" i="37"/>
  <c r="H224" i="38"/>
  <c r="K224" i="37"/>
  <c r="H245" i="38"/>
  <c r="K245" i="37"/>
  <c r="C266" i="38"/>
  <c r="I266" i="37"/>
  <c r="M266" i="37" s="1"/>
  <c r="I216" i="37"/>
  <c r="M216" i="37" s="1"/>
  <c r="C216" i="38"/>
  <c r="K250" i="37"/>
  <c r="H250" i="38"/>
  <c r="H147" i="38"/>
  <c r="K147" i="37"/>
  <c r="H185" i="38"/>
  <c r="K185" i="37"/>
  <c r="K254" i="37"/>
  <c r="H254" i="38"/>
  <c r="I121" i="37"/>
  <c r="M121" i="37" s="1"/>
  <c r="C121" i="38"/>
  <c r="H262" i="38"/>
  <c r="K262" i="37"/>
  <c r="H273" i="38"/>
  <c r="K273" i="37"/>
  <c r="H122" i="38"/>
  <c r="K122" i="37"/>
  <c r="K258" i="37"/>
  <c r="H258" i="38"/>
  <c r="F149" i="39"/>
  <c r="I149" i="38"/>
  <c r="M149" i="38" s="1"/>
  <c r="H205" i="38"/>
  <c r="K205" i="37"/>
  <c r="F224" i="39"/>
  <c r="I224" i="38"/>
  <c r="M224" i="38" s="1"/>
  <c r="H221" i="38"/>
  <c r="K221" i="37"/>
  <c r="K281" i="37"/>
  <c r="H281" i="38"/>
  <c r="K233" i="37"/>
  <c r="H233" i="38"/>
  <c r="K186" i="37"/>
  <c r="H186" i="38"/>
  <c r="H161" i="38"/>
  <c r="K161" i="37"/>
  <c r="K201" i="37"/>
  <c r="H201" i="38"/>
  <c r="F146" i="39"/>
  <c r="I146" i="38"/>
  <c r="M146" i="38" s="1"/>
  <c r="K261" i="37"/>
  <c r="H261" i="38"/>
  <c r="I278" i="37"/>
  <c r="M278" i="37" s="1"/>
  <c r="C278" i="38"/>
  <c r="F122" i="39"/>
  <c r="I122" i="38"/>
  <c r="M122" i="38" s="1"/>
  <c r="F270" i="39"/>
  <c r="I270" i="38"/>
  <c r="M270" i="38" s="1"/>
  <c r="F226" i="39"/>
  <c r="I226" i="38"/>
  <c r="M226" i="38" s="1"/>
  <c r="K166" i="37"/>
  <c r="H166" i="38"/>
  <c r="F221" i="39"/>
  <c r="I221" i="38"/>
  <c r="M221" i="38" s="1"/>
  <c r="C180" i="38"/>
  <c r="I180" i="37"/>
  <c r="M180" i="37" s="1"/>
  <c r="K240" i="37"/>
  <c r="H240" i="38"/>
  <c r="H134" i="38"/>
  <c r="K134" i="37"/>
  <c r="K213" i="37"/>
  <c r="H213" i="38"/>
  <c r="K189" i="37"/>
  <c r="H189" i="38"/>
  <c r="F127" i="39"/>
  <c r="I127" i="38"/>
  <c r="M127" i="38" s="1"/>
  <c r="I181" i="37"/>
  <c r="M181" i="37" s="1"/>
  <c r="C181" i="38"/>
  <c r="H209" i="38"/>
  <c r="K209" i="37"/>
  <c r="K266" i="37"/>
  <c r="H266" i="38"/>
  <c r="F155" i="39"/>
  <c r="I155" i="38"/>
  <c r="M155" i="38" s="1"/>
  <c r="K285" i="37"/>
  <c r="H285" i="38"/>
  <c r="H157" i="38"/>
  <c r="K157" i="37"/>
  <c r="K211" i="37"/>
  <c r="H211" i="38"/>
  <c r="H243" i="38"/>
  <c r="K243" i="37"/>
  <c r="K229" i="37"/>
  <c r="H229" i="38"/>
  <c r="H159" i="38"/>
  <c r="K159" i="37"/>
  <c r="H289" i="38"/>
  <c r="K289" i="37"/>
  <c r="H253" i="38"/>
  <c r="K253" i="37"/>
  <c r="F233" i="39"/>
  <c r="I233" i="38"/>
  <c r="M233" i="38" s="1"/>
  <c r="F260" i="39"/>
  <c r="I260" i="38"/>
  <c r="M260" i="38" s="1"/>
  <c r="K150" i="37"/>
  <c r="H150" i="38"/>
  <c r="H176" i="38"/>
  <c r="K176" i="37"/>
  <c r="H217" i="38"/>
  <c r="K217" i="37"/>
  <c r="I139" i="37"/>
  <c r="M139" i="37" s="1"/>
  <c r="C139" i="38"/>
  <c r="H130" i="38"/>
  <c r="K130" i="37"/>
  <c r="K179" i="37"/>
  <c r="H179" i="38"/>
  <c r="F184" i="39"/>
  <c r="I184" i="38"/>
  <c r="M184" i="38" s="1"/>
  <c r="F261" i="39"/>
  <c r="I261" i="38"/>
  <c r="M261" i="38" s="1"/>
  <c r="K264" i="37"/>
  <c r="H264" i="38"/>
  <c r="C153" i="38"/>
  <c r="I153" i="37"/>
  <c r="M153" i="37" s="1"/>
  <c r="F186" i="39"/>
  <c r="I186" i="38"/>
  <c r="M186" i="38" s="1"/>
  <c r="K124" i="37"/>
  <c r="H124" i="38"/>
  <c r="K183" i="37"/>
  <c r="H183" i="38"/>
  <c r="C276" i="38"/>
  <c r="I276" i="37"/>
  <c r="M276" i="37" s="1"/>
  <c r="F171" i="39"/>
  <c r="I171" i="38"/>
  <c r="M171" i="38" s="1"/>
  <c r="F162" i="39"/>
  <c r="I162" i="38"/>
  <c r="M162" i="38" s="1"/>
  <c r="F258" i="39"/>
  <c r="I258" i="38"/>
  <c r="M258" i="38" s="1"/>
  <c r="K292" i="37"/>
  <c r="H292" i="38"/>
  <c r="F151" i="39"/>
  <c r="I151" i="38"/>
  <c r="M151" i="38" s="1"/>
  <c r="F196" i="39"/>
  <c r="I196" i="38"/>
  <c r="M196" i="38" s="1"/>
  <c r="F239" i="39"/>
  <c r="I239" i="38"/>
  <c r="M239" i="38" s="1"/>
  <c r="C141" i="38"/>
  <c r="I141" i="37"/>
  <c r="M141" i="37" s="1"/>
  <c r="F199" i="39"/>
  <c r="I199" i="38"/>
  <c r="M199" i="38" s="1"/>
  <c r="I179" i="37"/>
  <c r="M179" i="37" s="1"/>
  <c r="C179" i="38"/>
  <c r="C118" i="38"/>
  <c r="I118" i="37"/>
  <c r="M118" i="37" s="1"/>
  <c r="H138" i="38"/>
  <c r="K138" i="37"/>
  <c r="F235" i="39"/>
  <c r="I235" i="38"/>
  <c r="M235" i="38" s="1"/>
  <c r="F200" i="39"/>
  <c r="I200" i="38"/>
  <c r="M200" i="38" s="1"/>
  <c r="F250" i="39"/>
  <c r="I250" i="38"/>
  <c r="M250" i="38" s="1"/>
  <c r="K160" i="37"/>
  <c r="H160" i="38"/>
  <c r="C172" i="38"/>
  <c r="I172" i="37"/>
  <c r="M172" i="37" s="1"/>
  <c r="K168" i="37"/>
  <c r="H168" i="38"/>
  <c r="F212" i="39"/>
  <c r="I212" i="38"/>
  <c r="M212" i="38" s="1"/>
  <c r="I263" i="37"/>
  <c r="M263" i="37" s="1"/>
  <c r="C263" i="38"/>
  <c r="F211" i="39"/>
  <c r="I211" i="38"/>
  <c r="M211" i="38" s="1"/>
  <c r="F195" i="39"/>
  <c r="I195" i="38"/>
  <c r="M195" i="38" s="1"/>
  <c r="F213" i="39"/>
  <c r="I213" i="38"/>
  <c r="M213" i="38" s="1"/>
  <c r="H265" i="38"/>
  <c r="K265" i="37"/>
  <c r="I252" i="37"/>
  <c r="M252" i="37" s="1"/>
  <c r="C252" i="38"/>
  <c r="H263" i="38"/>
  <c r="K263" i="37"/>
  <c r="K154" i="37"/>
  <c r="H154" i="38"/>
  <c r="H210" i="38"/>
  <c r="K210" i="37"/>
  <c r="F135" i="39"/>
  <c r="I135" i="38"/>
  <c r="M135" i="38" s="1"/>
  <c r="F274" i="39"/>
  <c r="I274" i="38"/>
  <c r="M274" i="38" s="1"/>
  <c r="I124" i="37"/>
  <c r="M124" i="37" s="1"/>
  <c r="C124" i="38"/>
  <c r="I262" i="37"/>
  <c r="M262" i="37" s="1"/>
  <c r="C262" i="38"/>
  <c r="I210" i="37"/>
  <c r="M210" i="37" s="1"/>
  <c r="C210" i="38"/>
  <c r="C255" i="38"/>
  <c r="I255" i="37"/>
  <c r="M255" i="37" s="1"/>
  <c r="I166" i="37"/>
  <c r="M166" i="37" s="1"/>
  <c r="C166" i="38"/>
  <c r="F191" i="39"/>
  <c r="I191" i="38"/>
  <c r="M191" i="38" s="1"/>
  <c r="C269" i="38"/>
  <c r="I269" i="37"/>
  <c r="M269" i="37" s="1"/>
  <c r="H180" i="38"/>
  <c r="K180" i="37"/>
  <c r="H256" i="38"/>
  <c r="K256" i="37"/>
  <c r="F289" i="39"/>
  <c r="I289" i="38"/>
  <c r="M289" i="38" s="1"/>
  <c r="K123" i="37"/>
  <c r="H123" i="38"/>
  <c r="C272" i="38"/>
  <c r="I272" i="37"/>
  <c r="M272" i="37" s="1"/>
  <c r="F148" i="39"/>
  <c r="I148" i="38"/>
  <c r="M148" i="38" s="1"/>
  <c r="F164" i="39"/>
  <c r="I164" i="38"/>
  <c r="M164" i="38" s="1"/>
  <c r="K241" i="37"/>
  <c r="H241" i="38"/>
  <c r="I142" i="37"/>
  <c r="M142" i="37" s="1"/>
  <c r="C142" i="38"/>
  <c r="I178" i="37"/>
  <c r="M178" i="37" s="1"/>
  <c r="C178" i="38"/>
  <c r="I256" i="37"/>
  <c r="M256" i="37" s="1"/>
  <c r="C256" i="38"/>
  <c r="F222" i="39"/>
  <c r="I222" i="38"/>
  <c r="M222" i="38" s="1"/>
  <c r="F206" i="39"/>
  <c r="I206" i="38"/>
  <c r="M206" i="38" s="1"/>
  <c r="H187" i="38"/>
  <c r="K187" i="37"/>
  <c r="F251" i="39"/>
  <c r="I251" i="38"/>
  <c r="M251" i="38" s="1"/>
  <c r="F140" i="39"/>
  <c r="I140" i="38"/>
  <c r="M140" i="38" s="1"/>
  <c r="C286" i="38"/>
  <c r="I286" i="37"/>
  <c r="M286" i="37" s="1"/>
  <c r="F156" i="39"/>
  <c r="I156" i="38"/>
  <c r="M156" i="38" s="1"/>
  <c r="F205" i="39"/>
  <c r="I205" i="38"/>
  <c r="M205" i="38" s="1"/>
  <c r="K269" i="37"/>
  <c r="H269" i="38"/>
  <c r="K167" i="37"/>
  <c r="H167" i="38"/>
  <c r="I285" i="37"/>
  <c r="M285" i="37" s="1"/>
  <c r="C285" i="38"/>
  <c r="F188" i="39"/>
  <c r="I188" i="38"/>
  <c r="M188" i="38" s="1"/>
  <c r="K275" i="37"/>
  <c r="H275" i="38"/>
  <c r="I249" i="38"/>
  <c r="M249" i="38" s="1"/>
  <c r="F249" i="39"/>
  <c r="I248" i="38"/>
  <c r="M248" i="38" s="1"/>
  <c r="F248" i="39"/>
  <c r="I247" i="38"/>
  <c r="M247" i="38" s="1"/>
  <c r="F247" i="39"/>
  <c r="F246" i="39"/>
  <c r="I246" i="38"/>
  <c r="M246" i="38" s="1"/>
  <c r="F245" i="39"/>
  <c r="I245" i="38"/>
  <c r="M245" i="38" s="1"/>
  <c r="P10" i="34"/>
  <c r="Q11" i="34"/>
  <c r="P9" i="34"/>
  <c r="Q12" i="34"/>
  <c r="Q10" i="34"/>
  <c r="Q9" i="34"/>
  <c r="Q8" i="34"/>
  <c r="P16" i="34" s="1"/>
  <c r="P12" i="34"/>
  <c r="P8" i="34"/>
  <c r="P15" i="34" s="1"/>
  <c r="Q15" i="34" s="1"/>
  <c r="F240" i="39"/>
  <c r="I240" i="38"/>
  <c r="M240" i="38" s="1"/>
  <c r="F238" i="39"/>
  <c r="I238" i="38"/>
  <c r="M238" i="38" s="1"/>
  <c r="F237" i="38"/>
  <c r="I237" i="37"/>
  <c r="M237" i="37" s="1"/>
  <c r="F236" i="38"/>
  <c r="I236" i="37"/>
  <c r="M236" i="37" s="1"/>
  <c r="H167" i="39" l="1"/>
  <c r="K167" i="38"/>
  <c r="C142" i="39"/>
  <c r="I142" i="38"/>
  <c r="M142" i="38" s="1"/>
  <c r="I210" i="38"/>
  <c r="M210" i="38" s="1"/>
  <c r="C210" i="39"/>
  <c r="I262" i="38"/>
  <c r="M262" i="38" s="1"/>
  <c r="C262" i="39"/>
  <c r="K179" i="38"/>
  <c r="H179" i="39"/>
  <c r="I139" i="38"/>
  <c r="M139" i="38" s="1"/>
  <c r="C139" i="39"/>
  <c r="K150" i="38"/>
  <c r="H150" i="39"/>
  <c r="K285" i="38"/>
  <c r="H285" i="39"/>
  <c r="H240" i="39"/>
  <c r="K240" i="38"/>
  <c r="K166" i="38"/>
  <c r="H166" i="39"/>
  <c r="C121" i="39"/>
  <c r="I121" i="38"/>
  <c r="M121" i="38" s="1"/>
  <c r="H164" i="39"/>
  <c r="K164" i="38"/>
  <c r="H163" i="39"/>
  <c r="K163" i="38"/>
  <c r="H272" i="39"/>
  <c r="K272" i="38"/>
  <c r="I201" i="38"/>
  <c r="M201" i="38" s="1"/>
  <c r="C201" i="39"/>
  <c r="C284" i="39"/>
  <c r="I284" i="38"/>
  <c r="M284" i="38" s="1"/>
  <c r="K204" i="38"/>
  <c r="H204" i="39"/>
  <c r="K231" i="38"/>
  <c r="H231" i="39"/>
  <c r="K242" i="38"/>
  <c r="H242" i="39"/>
  <c r="C264" i="39"/>
  <c r="I264" i="38"/>
  <c r="M264" i="38" s="1"/>
  <c r="H248" i="39"/>
  <c r="K248" i="38"/>
  <c r="K238" i="38"/>
  <c r="H238" i="39"/>
  <c r="H244" i="39"/>
  <c r="K244" i="38"/>
  <c r="K255" i="38"/>
  <c r="H255" i="39"/>
  <c r="H257" i="39"/>
  <c r="K257" i="38"/>
  <c r="K145" i="38"/>
  <c r="H145" i="39"/>
  <c r="H121" i="39"/>
  <c r="K121" i="38"/>
  <c r="H275" i="39"/>
  <c r="K275" i="38"/>
  <c r="C285" i="39"/>
  <c r="I285" i="38"/>
  <c r="M285" i="38" s="1"/>
  <c r="K269" i="38"/>
  <c r="H269" i="39"/>
  <c r="I178" i="38"/>
  <c r="M178" i="38" s="1"/>
  <c r="C178" i="39"/>
  <c r="C124" i="39"/>
  <c r="I124" i="38"/>
  <c r="M124" i="38" s="1"/>
  <c r="K154" i="38"/>
  <c r="H154" i="39"/>
  <c r="I179" i="38"/>
  <c r="M179" i="38" s="1"/>
  <c r="C179" i="39"/>
  <c r="F156" i="40"/>
  <c r="I156" i="39"/>
  <c r="M156" i="39" s="1"/>
  <c r="F140" i="40"/>
  <c r="I140" i="39"/>
  <c r="M140" i="39" s="1"/>
  <c r="H187" i="39"/>
  <c r="K187" i="38"/>
  <c r="F222" i="40"/>
  <c r="I222" i="39"/>
  <c r="M222" i="39" s="1"/>
  <c r="F164" i="40"/>
  <c r="I164" i="39"/>
  <c r="M164" i="39" s="1"/>
  <c r="F148" i="40"/>
  <c r="I148" i="39"/>
  <c r="M148" i="39" s="1"/>
  <c r="C272" i="39"/>
  <c r="I272" i="38"/>
  <c r="M272" i="38" s="1"/>
  <c r="F289" i="40"/>
  <c r="I289" i="39"/>
  <c r="M289" i="39" s="1"/>
  <c r="K180" i="38"/>
  <c r="H180" i="39"/>
  <c r="F191" i="40"/>
  <c r="I191" i="39"/>
  <c r="M191" i="39" s="1"/>
  <c r="C255" i="39"/>
  <c r="I255" i="38"/>
  <c r="M255" i="38" s="1"/>
  <c r="F274" i="40"/>
  <c r="I274" i="39"/>
  <c r="M274" i="39" s="1"/>
  <c r="K210" i="38"/>
  <c r="H210" i="39"/>
  <c r="H265" i="39"/>
  <c r="K265" i="38"/>
  <c r="I172" i="38"/>
  <c r="M172" i="38" s="1"/>
  <c r="C172" i="39"/>
  <c r="F200" i="40"/>
  <c r="I200" i="39"/>
  <c r="M200" i="39" s="1"/>
  <c r="K138" i="38"/>
  <c r="H138" i="39"/>
  <c r="I141" i="38"/>
  <c r="M141" i="38" s="1"/>
  <c r="C141" i="39"/>
  <c r="F239" i="40"/>
  <c r="I239" i="39"/>
  <c r="M239" i="39" s="1"/>
  <c r="F196" i="40"/>
  <c r="I196" i="39"/>
  <c r="M196" i="39" s="1"/>
  <c r="F171" i="40"/>
  <c r="I171" i="39"/>
  <c r="M171" i="39" s="1"/>
  <c r="F261" i="40"/>
  <c r="I261" i="39"/>
  <c r="M261" i="39" s="1"/>
  <c r="K130" i="38"/>
  <c r="H130" i="39"/>
  <c r="K217" i="38"/>
  <c r="H217" i="39"/>
  <c r="F233" i="40"/>
  <c r="I233" i="39"/>
  <c r="M233" i="39" s="1"/>
  <c r="K289" i="38"/>
  <c r="H289" i="39"/>
  <c r="F155" i="40"/>
  <c r="I155" i="39"/>
  <c r="M155" i="39" s="1"/>
  <c r="K134" i="38"/>
  <c r="H134" i="39"/>
  <c r="C180" i="39"/>
  <c r="I180" i="38"/>
  <c r="M180" i="38" s="1"/>
  <c r="F221" i="40"/>
  <c r="I221" i="39"/>
  <c r="M221" i="39" s="1"/>
  <c r="F270" i="40"/>
  <c r="I270" i="39"/>
  <c r="M270" i="39" s="1"/>
  <c r="H161" i="39"/>
  <c r="K161" i="38"/>
  <c r="F224" i="40"/>
  <c r="I224" i="39"/>
  <c r="M224" i="39" s="1"/>
  <c r="F149" i="40"/>
  <c r="I149" i="39"/>
  <c r="M149" i="39" s="1"/>
  <c r="H262" i="39"/>
  <c r="K262" i="38"/>
  <c r="K158" i="38"/>
  <c r="H158" i="39"/>
  <c r="I187" i="38"/>
  <c r="M187" i="38" s="1"/>
  <c r="C187" i="39"/>
  <c r="H220" i="39"/>
  <c r="K220" i="38"/>
  <c r="H155" i="39"/>
  <c r="K155" i="38"/>
  <c r="K277" i="38"/>
  <c r="H277" i="39"/>
  <c r="I225" i="38"/>
  <c r="M225" i="38" s="1"/>
  <c r="C225" i="39"/>
  <c r="H148" i="39"/>
  <c r="K148" i="38"/>
  <c r="C192" i="39"/>
  <c r="I192" i="38"/>
  <c r="M192" i="38" s="1"/>
  <c r="K230" i="38"/>
  <c r="H230" i="39"/>
  <c r="I288" i="38"/>
  <c r="M288" i="38" s="1"/>
  <c r="C288" i="39"/>
  <c r="I243" i="38"/>
  <c r="M243" i="38" s="1"/>
  <c r="C243" i="39"/>
  <c r="F189" i="40"/>
  <c r="I189" i="39"/>
  <c r="M189" i="39" s="1"/>
  <c r="F145" i="40"/>
  <c r="I145" i="39"/>
  <c r="M145" i="39" s="1"/>
  <c r="K194" i="38"/>
  <c r="H194" i="39"/>
  <c r="F185" i="40"/>
  <c r="I185" i="39"/>
  <c r="M185" i="39" s="1"/>
  <c r="I123" i="38"/>
  <c r="M123" i="38" s="1"/>
  <c r="C123" i="39"/>
  <c r="F267" i="40"/>
  <c r="I267" i="39"/>
  <c r="M267" i="39" s="1"/>
  <c r="F120" i="40"/>
  <c r="I120" i="39"/>
  <c r="M120" i="39" s="1"/>
  <c r="F268" i="40"/>
  <c r="I268" i="39"/>
  <c r="M268" i="39" s="1"/>
  <c r="I126" i="38"/>
  <c r="M126" i="38" s="1"/>
  <c r="C126" i="39"/>
  <c r="F134" i="40"/>
  <c r="I134" i="39"/>
  <c r="M134" i="39" s="1"/>
  <c r="F169" i="40"/>
  <c r="I169" i="39"/>
  <c r="M169" i="39" s="1"/>
  <c r="F165" i="40"/>
  <c r="I165" i="39"/>
  <c r="M165" i="39" s="1"/>
  <c r="F167" i="40"/>
  <c r="I167" i="39"/>
  <c r="M167" i="39" s="1"/>
  <c r="F271" i="40"/>
  <c r="I271" i="39"/>
  <c r="M271" i="39" s="1"/>
  <c r="F163" i="40"/>
  <c r="I163" i="39"/>
  <c r="M163" i="39" s="1"/>
  <c r="K188" i="38"/>
  <c r="H188" i="39"/>
  <c r="H227" i="39"/>
  <c r="K227" i="38"/>
  <c r="C197" i="39"/>
  <c r="I197" i="38"/>
  <c r="M197" i="38" s="1"/>
  <c r="I119" i="38"/>
  <c r="M119" i="38" s="1"/>
  <c r="C119" i="39"/>
  <c r="K119" i="38"/>
  <c r="H119" i="39"/>
  <c r="I202" i="38"/>
  <c r="M202" i="38" s="1"/>
  <c r="C202" i="39"/>
  <c r="I232" i="38"/>
  <c r="M232" i="38" s="1"/>
  <c r="C232" i="39"/>
  <c r="K144" i="38"/>
  <c r="H144" i="39"/>
  <c r="H206" i="39"/>
  <c r="K206" i="38"/>
  <c r="I227" i="38"/>
  <c r="M227" i="38" s="1"/>
  <c r="C227" i="39"/>
  <c r="H151" i="39"/>
  <c r="K151" i="38"/>
  <c r="H267" i="39"/>
  <c r="K267" i="38"/>
  <c r="K172" i="38"/>
  <c r="H172" i="39"/>
  <c r="K156" i="38"/>
  <c r="H156" i="39"/>
  <c r="K278" i="38"/>
  <c r="H278" i="39"/>
  <c r="I132" i="38"/>
  <c r="M132" i="38" s="1"/>
  <c r="C132" i="39"/>
  <c r="I275" i="38"/>
  <c r="M275" i="38" s="1"/>
  <c r="C275" i="39"/>
  <c r="F125" i="39"/>
  <c r="I125" i="38"/>
  <c r="M125" i="38" s="1"/>
  <c r="F194" i="40"/>
  <c r="I194" i="39"/>
  <c r="M194" i="39" s="1"/>
  <c r="I159" i="38"/>
  <c r="M159" i="38" s="1"/>
  <c r="C159" i="39"/>
  <c r="F207" i="40"/>
  <c r="I207" i="39"/>
  <c r="M207" i="39" s="1"/>
  <c r="F137" i="40"/>
  <c r="I137" i="39"/>
  <c r="M137" i="39" s="1"/>
  <c r="I161" i="38"/>
  <c r="M161" i="38" s="1"/>
  <c r="C161" i="39"/>
  <c r="H280" i="39"/>
  <c r="K280" i="38"/>
  <c r="F154" i="40"/>
  <c r="I154" i="39"/>
  <c r="M154" i="39" s="1"/>
  <c r="I265" i="38"/>
  <c r="M265" i="38" s="1"/>
  <c r="C265" i="39"/>
  <c r="F182" i="40"/>
  <c r="I182" i="39"/>
  <c r="M182" i="39" s="1"/>
  <c r="I281" i="38"/>
  <c r="M281" i="38" s="1"/>
  <c r="C281" i="39"/>
  <c r="I198" i="38"/>
  <c r="M198" i="38" s="1"/>
  <c r="C198" i="39"/>
  <c r="H234" i="39"/>
  <c r="K234" i="38"/>
  <c r="F215" i="40"/>
  <c r="I215" i="39"/>
  <c r="M215" i="39" s="1"/>
  <c r="H219" i="39"/>
  <c r="K219" i="38"/>
  <c r="C256" i="39"/>
  <c r="I256" i="38"/>
  <c r="M256" i="38" s="1"/>
  <c r="H123" i="39"/>
  <c r="K123" i="38"/>
  <c r="I252" i="38"/>
  <c r="M252" i="38" s="1"/>
  <c r="C252" i="39"/>
  <c r="K160" i="38"/>
  <c r="H160" i="39"/>
  <c r="H211" i="39"/>
  <c r="K211" i="38"/>
  <c r="K213" i="38"/>
  <c r="H213" i="39"/>
  <c r="H261" i="39"/>
  <c r="K261" i="38"/>
  <c r="K197" i="38"/>
  <c r="H197" i="39"/>
  <c r="H162" i="39"/>
  <c r="K162" i="38"/>
  <c r="H271" i="39"/>
  <c r="K271" i="38"/>
  <c r="C277" i="39"/>
  <c r="I277" i="38"/>
  <c r="M277" i="38" s="1"/>
  <c r="K165" i="38"/>
  <c r="H165" i="39"/>
  <c r="I177" i="38"/>
  <c r="M177" i="38" s="1"/>
  <c r="C177" i="39"/>
  <c r="C144" i="39"/>
  <c r="I144" i="38"/>
  <c r="M144" i="38" s="1"/>
  <c r="K141" i="38"/>
  <c r="H141" i="39"/>
  <c r="I253" i="38"/>
  <c r="M253" i="38" s="1"/>
  <c r="C253" i="39"/>
  <c r="H126" i="39"/>
  <c r="K126" i="38"/>
  <c r="C129" i="39"/>
  <c r="I129" i="38"/>
  <c r="M129" i="38" s="1"/>
  <c r="H214" i="39"/>
  <c r="K214" i="38"/>
  <c r="H284" i="39"/>
  <c r="K284" i="38"/>
  <c r="K178" i="38"/>
  <c r="H178" i="39"/>
  <c r="I220" i="38"/>
  <c r="M220" i="38" s="1"/>
  <c r="C220" i="39"/>
  <c r="F188" i="40"/>
  <c r="I188" i="39"/>
  <c r="M188" i="39" s="1"/>
  <c r="F205" i="40"/>
  <c r="I205" i="39"/>
  <c r="M205" i="39" s="1"/>
  <c r="I286" i="38"/>
  <c r="M286" i="38" s="1"/>
  <c r="C286" i="39"/>
  <c r="F251" i="40"/>
  <c r="I251" i="39"/>
  <c r="M251" i="39" s="1"/>
  <c r="F206" i="40"/>
  <c r="I206" i="39"/>
  <c r="M206" i="39" s="1"/>
  <c r="K256" i="38"/>
  <c r="H256" i="39"/>
  <c r="I269" i="38"/>
  <c r="M269" i="38" s="1"/>
  <c r="C269" i="39"/>
  <c r="F135" i="40"/>
  <c r="I135" i="39"/>
  <c r="M135" i="39" s="1"/>
  <c r="K263" i="38"/>
  <c r="H263" i="39"/>
  <c r="F213" i="40"/>
  <c r="I213" i="39"/>
  <c r="M213" i="39" s="1"/>
  <c r="F195" i="40"/>
  <c r="I195" i="39"/>
  <c r="M195" i="39" s="1"/>
  <c r="F211" i="40"/>
  <c r="I211" i="39"/>
  <c r="M211" i="39" s="1"/>
  <c r="F212" i="40"/>
  <c r="I212" i="39"/>
  <c r="M212" i="39" s="1"/>
  <c r="F250" i="40"/>
  <c r="I250" i="39"/>
  <c r="M250" i="39" s="1"/>
  <c r="F235" i="40"/>
  <c r="I235" i="39"/>
  <c r="M235" i="39" s="1"/>
  <c r="C118" i="39"/>
  <c r="I118" i="38"/>
  <c r="M118" i="38" s="1"/>
  <c r="F199" i="40"/>
  <c r="I199" i="39"/>
  <c r="M199" i="39" s="1"/>
  <c r="F151" i="40"/>
  <c r="I151" i="39"/>
  <c r="M151" i="39" s="1"/>
  <c r="F258" i="40"/>
  <c r="I258" i="39"/>
  <c r="M258" i="39" s="1"/>
  <c r="F162" i="40"/>
  <c r="I162" i="39"/>
  <c r="M162" i="39" s="1"/>
  <c r="C276" i="39"/>
  <c r="I276" i="38"/>
  <c r="M276" i="38" s="1"/>
  <c r="F186" i="40"/>
  <c r="I186" i="39"/>
  <c r="M186" i="39" s="1"/>
  <c r="I153" i="38"/>
  <c r="M153" i="38" s="1"/>
  <c r="C153" i="39"/>
  <c r="F184" i="40"/>
  <c r="I184" i="39"/>
  <c r="M184" i="39" s="1"/>
  <c r="H176" i="39"/>
  <c r="K176" i="38"/>
  <c r="F260" i="40"/>
  <c r="I260" i="39"/>
  <c r="M260" i="39" s="1"/>
  <c r="H253" i="39"/>
  <c r="K253" i="38"/>
  <c r="K159" i="38"/>
  <c r="H159" i="39"/>
  <c r="H243" i="39"/>
  <c r="K243" i="38"/>
  <c r="H157" i="39"/>
  <c r="K157" i="38"/>
  <c r="K209" i="38"/>
  <c r="H209" i="39"/>
  <c r="F127" i="40"/>
  <c r="I127" i="39"/>
  <c r="M127" i="39" s="1"/>
  <c r="F226" i="40"/>
  <c r="I226" i="39"/>
  <c r="M226" i="39" s="1"/>
  <c r="F122" i="40"/>
  <c r="I122" i="39"/>
  <c r="M122" i="39" s="1"/>
  <c r="F146" i="40"/>
  <c r="I146" i="39"/>
  <c r="M146" i="39" s="1"/>
  <c r="H221" i="39"/>
  <c r="K221" i="38"/>
  <c r="K205" i="38"/>
  <c r="H205" i="39"/>
  <c r="K122" i="38"/>
  <c r="H122" i="39"/>
  <c r="H273" i="39"/>
  <c r="K273" i="38"/>
  <c r="H185" i="39"/>
  <c r="K185" i="38"/>
  <c r="K147" i="38"/>
  <c r="H147" i="39"/>
  <c r="I266" i="38"/>
  <c r="M266" i="38" s="1"/>
  <c r="C266" i="39"/>
  <c r="H245" i="39"/>
  <c r="K245" i="38"/>
  <c r="K224" i="38"/>
  <c r="H224" i="39"/>
  <c r="C190" i="39"/>
  <c r="I190" i="38"/>
  <c r="M190" i="38" s="1"/>
  <c r="K192" i="38"/>
  <c r="H192" i="39"/>
  <c r="I230" i="38"/>
  <c r="M230" i="38" s="1"/>
  <c r="C230" i="39"/>
  <c r="K212" i="38"/>
  <c r="H212" i="39"/>
  <c r="H175" i="39"/>
  <c r="K175" i="38"/>
  <c r="K135" i="38"/>
  <c r="H135" i="39"/>
  <c r="H177" i="39"/>
  <c r="K177" i="38"/>
  <c r="K139" i="38"/>
  <c r="H139" i="39"/>
  <c r="I291" i="38"/>
  <c r="M291" i="38" s="1"/>
  <c r="C291" i="39"/>
  <c r="K133" i="38"/>
  <c r="H133" i="39"/>
  <c r="K140" i="38"/>
  <c r="H140" i="39"/>
  <c r="K137" i="38"/>
  <c r="H137" i="39"/>
  <c r="H208" i="39"/>
  <c r="K208" i="38"/>
  <c r="F273" i="40"/>
  <c r="I273" i="39"/>
  <c r="M273" i="39" s="1"/>
  <c r="F290" i="40"/>
  <c r="I290" i="39"/>
  <c r="M290" i="39" s="1"/>
  <c r="F219" i="40"/>
  <c r="I219" i="39"/>
  <c r="M219" i="39" s="1"/>
  <c r="F223" i="40"/>
  <c r="I223" i="39"/>
  <c r="M223" i="39" s="1"/>
  <c r="K184" i="38"/>
  <c r="H184" i="39"/>
  <c r="F204" i="40"/>
  <c r="I204" i="39"/>
  <c r="M204" i="39" s="1"/>
  <c r="F175" i="40"/>
  <c r="I175" i="39"/>
  <c r="M175" i="39" s="1"/>
  <c r="F168" i="40"/>
  <c r="I168" i="39"/>
  <c r="M168" i="39" s="1"/>
  <c r="F242" i="40"/>
  <c r="I242" i="39"/>
  <c r="M242" i="39" s="1"/>
  <c r="C231" i="39"/>
  <c r="I231" i="38"/>
  <c r="M231" i="38" s="1"/>
  <c r="F130" i="40"/>
  <c r="I130" i="39"/>
  <c r="M130" i="39" s="1"/>
  <c r="F147" i="40"/>
  <c r="I147" i="39"/>
  <c r="M147" i="39" s="1"/>
  <c r="F158" i="40"/>
  <c r="I158" i="39"/>
  <c r="M158" i="39" s="1"/>
  <c r="F203" i="40"/>
  <c r="I203" i="39"/>
  <c r="M203" i="39" s="1"/>
  <c r="H129" i="39"/>
  <c r="K129" i="38"/>
  <c r="K125" i="38"/>
  <c r="H125" i="39"/>
  <c r="K276" i="38"/>
  <c r="H276" i="39"/>
  <c r="H249" i="39"/>
  <c r="K249" i="38"/>
  <c r="H200" i="39"/>
  <c r="K200" i="38"/>
  <c r="I157" i="38"/>
  <c r="M157" i="38" s="1"/>
  <c r="C157" i="39"/>
  <c r="C287" i="39"/>
  <c r="I287" i="38"/>
  <c r="M287" i="38" s="1"/>
  <c r="H196" i="39"/>
  <c r="K196" i="38"/>
  <c r="I283" i="38"/>
  <c r="M283" i="38" s="1"/>
  <c r="C283" i="39"/>
  <c r="H203" i="39"/>
  <c r="K203" i="38"/>
  <c r="I234" i="38"/>
  <c r="M234" i="38" s="1"/>
  <c r="C234" i="39"/>
  <c r="I208" i="38"/>
  <c r="M208" i="38" s="1"/>
  <c r="C208" i="39"/>
  <c r="H173" i="39"/>
  <c r="K173" i="38"/>
  <c r="I176" i="38"/>
  <c r="M176" i="38" s="1"/>
  <c r="C176" i="39"/>
  <c r="C279" i="39"/>
  <c r="I279" i="38"/>
  <c r="M279" i="38" s="1"/>
  <c r="K282" i="38"/>
  <c r="H282" i="39"/>
  <c r="H226" i="39"/>
  <c r="K226" i="38"/>
  <c r="F209" i="40"/>
  <c r="I209" i="39"/>
  <c r="M209" i="39" s="1"/>
  <c r="C160" i="39"/>
  <c r="I160" i="38"/>
  <c r="M160" i="38" s="1"/>
  <c r="F136" i="39"/>
  <c r="I136" i="38"/>
  <c r="M136" i="38" s="1"/>
  <c r="F150" i="40"/>
  <c r="I150" i="39"/>
  <c r="M150" i="39" s="1"/>
  <c r="F173" i="40"/>
  <c r="I173" i="39"/>
  <c r="M173" i="39" s="1"/>
  <c r="H132" i="39"/>
  <c r="K132" i="38"/>
  <c r="H146" i="39"/>
  <c r="K146" i="38"/>
  <c r="H279" i="39"/>
  <c r="K279" i="38"/>
  <c r="K235" i="38"/>
  <c r="H235" i="39"/>
  <c r="H237" i="39"/>
  <c r="K237" i="38"/>
  <c r="F218" i="40"/>
  <c r="I218" i="39"/>
  <c r="M218" i="39" s="1"/>
  <c r="K290" i="38"/>
  <c r="H290" i="39"/>
  <c r="F143" i="40"/>
  <c r="I143" i="39"/>
  <c r="M143" i="39" s="1"/>
  <c r="K207" i="38"/>
  <c r="H207" i="39"/>
  <c r="F133" i="40"/>
  <c r="I133" i="39"/>
  <c r="M133" i="39" s="1"/>
  <c r="F174" i="40"/>
  <c r="I174" i="39"/>
  <c r="M174" i="39" s="1"/>
  <c r="F217" i="40"/>
  <c r="I217" i="39"/>
  <c r="M217" i="39" s="1"/>
  <c r="C254" i="39"/>
  <c r="I254" i="38"/>
  <c r="M254" i="38" s="1"/>
  <c r="F170" i="40"/>
  <c r="I170" i="39"/>
  <c r="M170" i="39" s="1"/>
  <c r="F131" i="40"/>
  <c r="I131" i="39"/>
  <c r="M131" i="39" s="1"/>
  <c r="I166" i="38"/>
  <c r="M166" i="38" s="1"/>
  <c r="C166" i="39"/>
  <c r="H124" i="39"/>
  <c r="K124" i="38"/>
  <c r="H266" i="39"/>
  <c r="K266" i="38"/>
  <c r="K201" i="38"/>
  <c r="H201" i="39"/>
  <c r="K258" i="38"/>
  <c r="H258" i="39"/>
  <c r="K254" i="38"/>
  <c r="H254" i="39"/>
  <c r="H152" i="39"/>
  <c r="K152" i="38"/>
  <c r="K182" i="38"/>
  <c r="H182" i="39"/>
  <c r="C138" i="39"/>
  <c r="I138" i="38"/>
  <c r="M138" i="38" s="1"/>
  <c r="H222" i="39"/>
  <c r="K222" i="38"/>
  <c r="C244" i="39"/>
  <c r="I244" i="38"/>
  <c r="M244" i="38" s="1"/>
  <c r="H143" i="39"/>
  <c r="K143" i="38"/>
  <c r="H198" i="39"/>
  <c r="K198" i="38"/>
  <c r="H291" i="39"/>
  <c r="K291" i="38"/>
  <c r="K118" i="38"/>
  <c r="H118" i="39"/>
  <c r="C228" i="39"/>
  <c r="I228" i="38"/>
  <c r="M228" i="38" s="1"/>
  <c r="K170" i="38"/>
  <c r="H170" i="39"/>
  <c r="K241" i="38"/>
  <c r="H241" i="39"/>
  <c r="I263" i="38"/>
  <c r="M263" i="38" s="1"/>
  <c r="C263" i="39"/>
  <c r="H168" i="39"/>
  <c r="K168" i="38"/>
  <c r="H292" i="39"/>
  <c r="K292" i="38"/>
  <c r="H183" i="39"/>
  <c r="K183" i="38"/>
  <c r="H264" i="39"/>
  <c r="K264" i="38"/>
  <c r="K229" i="38"/>
  <c r="H229" i="39"/>
  <c r="I181" i="38"/>
  <c r="M181" i="38" s="1"/>
  <c r="C181" i="39"/>
  <c r="H189" i="39"/>
  <c r="K189" i="38"/>
  <c r="I278" i="38"/>
  <c r="M278" i="38" s="1"/>
  <c r="C278" i="39"/>
  <c r="H186" i="39"/>
  <c r="K186" i="38"/>
  <c r="K233" i="38"/>
  <c r="H233" i="39"/>
  <c r="K281" i="38"/>
  <c r="H281" i="39"/>
  <c r="H250" i="39"/>
  <c r="K250" i="38"/>
  <c r="C216" i="39"/>
  <c r="I216" i="38"/>
  <c r="M216" i="38" s="1"/>
  <c r="I229" i="38"/>
  <c r="M229" i="38" s="1"/>
  <c r="C229" i="39"/>
  <c r="K236" i="38"/>
  <c r="H236" i="39"/>
  <c r="I282" i="38"/>
  <c r="M282" i="38" s="1"/>
  <c r="C282" i="39"/>
  <c r="K274" i="38"/>
  <c r="H274" i="39"/>
  <c r="I152" i="38"/>
  <c r="M152" i="38" s="1"/>
  <c r="C152" i="39"/>
  <c r="I292" i="38"/>
  <c r="M292" i="38" s="1"/>
  <c r="C292" i="39"/>
  <c r="I241" i="38"/>
  <c r="M241" i="38" s="1"/>
  <c r="C241" i="39"/>
  <c r="H247" i="39"/>
  <c r="K247" i="38"/>
  <c r="H283" i="39"/>
  <c r="K283" i="38"/>
  <c r="K251" i="38"/>
  <c r="H251" i="39"/>
  <c r="H181" i="39"/>
  <c r="K181" i="38"/>
  <c r="H286" i="39"/>
  <c r="K286" i="38"/>
  <c r="H171" i="39"/>
  <c r="K171" i="38"/>
  <c r="K149" i="38"/>
  <c r="H149" i="39"/>
  <c r="K228" i="38"/>
  <c r="H228" i="39"/>
  <c r="H195" i="39"/>
  <c r="K195" i="38"/>
  <c r="H127" i="39"/>
  <c r="K127" i="38"/>
  <c r="K216" i="38"/>
  <c r="H216" i="39"/>
  <c r="H246" i="39"/>
  <c r="K246" i="38"/>
  <c r="C183" i="39"/>
  <c r="I183" i="38"/>
  <c r="M183" i="38" s="1"/>
  <c r="H131" i="39"/>
  <c r="K131" i="38"/>
  <c r="K120" i="38"/>
  <c r="H120" i="39"/>
  <c r="K142" i="38"/>
  <c r="H142" i="39"/>
  <c r="H215" i="39"/>
  <c r="K215" i="38"/>
  <c r="H287" i="39"/>
  <c r="K287" i="38"/>
  <c r="H252" i="39"/>
  <c r="K252" i="38"/>
  <c r="H153" i="39"/>
  <c r="K153" i="38"/>
  <c r="I280" i="38"/>
  <c r="M280" i="38" s="1"/>
  <c r="C280" i="39"/>
  <c r="H199" i="39"/>
  <c r="K199" i="38"/>
  <c r="H225" i="39"/>
  <c r="K225" i="38"/>
  <c r="K174" i="38"/>
  <c r="H174" i="39"/>
  <c r="H136" i="39"/>
  <c r="K136" i="38"/>
  <c r="H191" i="39"/>
  <c r="K191" i="38"/>
  <c r="H260" i="39"/>
  <c r="K260" i="38"/>
  <c r="H202" i="39"/>
  <c r="K202" i="38"/>
  <c r="I214" i="38"/>
  <c r="M214" i="38" s="1"/>
  <c r="C214" i="39"/>
  <c r="H239" i="39"/>
  <c r="K239" i="38"/>
  <c r="K288" i="38"/>
  <c r="H288" i="39"/>
  <c r="C257" i="39"/>
  <c r="I257" i="38"/>
  <c r="M257" i="38" s="1"/>
  <c r="K169" i="38"/>
  <c r="H169" i="39"/>
  <c r="H232" i="39"/>
  <c r="K232" i="38"/>
  <c r="K218" i="38"/>
  <c r="H218" i="39"/>
  <c r="H190" i="39"/>
  <c r="K190" i="38"/>
  <c r="K223" i="38"/>
  <c r="H223" i="39"/>
  <c r="K270" i="38"/>
  <c r="H270" i="39"/>
  <c r="K268" i="38"/>
  <c r="H268" i="39"/>
  <c r="F249" i="40"/>
  <c r="I249" i="39"/>
  <c r="M249" i="39" s="1"/>
  <c r="F248" i="40"/>
  <c r="I248" i="39"/>
  <c r="M248" i="39" s="1"/>
  <c r="I247" i="39"/>
  <c r="M247" i="39" s="1"/>
  <c r="F247" i="40"/>
  <c r="F246" i="40"/>
  <c r="I246" i="39"/>
  <c r="M246" i="39" s="1"/>
  <c r="F245" i="40"/>
  <c r="I245" i="39"/>
  <c r="M245" i="39" s="1"/>
  <c r="D291" i="35"/>
  <c r="J291" i="35" s="1"/>
  <c r="N291" i="35" s="1"/>
  <c r="D123" i="35"/>
  <c r="J123" i="35" s="1"/>
  <c r="N123" i="35" s="1"/>
  <c r="D139" i="35"/>
  <c r="J139" i="35" s="1"/>
  <c r="N139" i="35" s="1"/>
  <c r="D228" i="35"/>
  <c r="J228" i="35" s="1"/>
  <c r="N228" i="35" s="1"/>
  <c r="D203" i="35"/>
  <c r="J203" i="35" s="1"/>
  <c r="N203" i="35" s="1"/>
  <c r="D240" i="35"/>
  <c r="J240" i="35" s="1"/>
  <c r="N240" i="35" s="1"/>
  <c r="D128" i="35"/>
  <c r="J128" i="35" s="1"/>
  <c r="N128" i="35" s="1"/>
  <c r="D168" i="35"/>
  <c r="J168" i="35" s="1"/>
  <c r="N168" i="35" s="1"/>
  <c r="D258" i="35"/>
  <c r="J258" i="35" s="1"/>
  <c r="N258" i="35" s="1"/>
  <c r="D266" i="35"/>
  <c r="J266" i="35" s="1"/>
  <c r="N266" i="35" s="1"/>
  <c r="D245" i="35"/>
  <c r="J245" i="35" s="1"/>
  <c r="N245" i="35" s="1"/>
  <c r="D284" i="35"/>
  <c r="J284" i="35" s="1"/>
  <c r="N284" i="35" s="1"/>
  <c r="D218" i="35"/>
  <c r="J218" i="35" s="1"/>
  <c r="N218" i="35" s="1"/>
  <c r="D217" i="35"/>
  <c r="J217" i="35" s="1"/>
  <c r="N217" i="35" s="1"/>
  <c r="D210" i="35"/>
  <c r="J210" i="35" s="1"/>
  <c r="N210" i="35" s="1"/>
  <c r="D235" i="35"/>
  <c r="J235" i="35" s="1"/>
  <c r="N235" i="35" s="1"/>
  <c r="D197" i="35"/>
  <c r="J197" i="35" s="1"/>
  <c r="N197" i="35" s="1"/>
  <c r="D280" i="35"/>
  <c r="J280" i="35" s="1"/>
  <c r="N280" i="35" s="1"/>
  <c r="D166" i="35"/>
  <c r="J166" i="35" s="1"/>
  <c r="N166" i="35" s="1"/>
  <c r="D161" i="35"/>
  <c r="J161" i="35" s="1"/>
  <c r="N161" i="35" s="1"/>
  <c r="D276" i="35"/>
  <c r="J276" i="35" s="1"/>
  <c r="N276" i="35" s="1"/>
  <c r="D118" i="35"/>
  <c r="J118" i="35" s="1"/>
  <c r="N118" i="35" s="1"/>
  <c r="D285" i="35"/>
  <c r="J285" i="35" s="1"/>
  <c r="N285" i="35" s="1"/>
  <c r="D252" i="35"/>
  <c r="J252" i="35" s="1"/>
  <c r="N252" i="35" s="1"/>
  <c r="D243" i="35"/>
  <c r="J243" i="35" s="1"/>
  <c r="N243" i="35" s="1"/>
  <c r="D130" i="35"/>
  <c r="J130" i="35" s="1"/>
  <c r="N130" i="35" s="1"/>
  <c r="D224" i="35"/>
  <c r="J224" i="35" s="1"/>
  <c r="N224" i="35" s="1"/>
  <c r="D162" i="35"/>
  <c r="J162" i="35" s="1"/>
  <c r="N162" i="35" s="1"/>
  <c r="D281" i="35"/>
  <c r="J281" i="35" s="1"/>
  <c r="N281" i="35" s="1"/>
  <c r="D190" i="35"/>
  <c r="J190" i="35" s="1"/>
  <c r="N190" i="35" s="1"/>
  <c r="D145" i="35"/>
  <c r="J145" i="35" s="1"/>
  <c r="N145" i="35" s="1"/>
  <c r="D164" i="35"/>
  <c r="J164" i="35" s="1"/>
  <c r="N164" i="35" s="1"/>
  <c r="D184" i="35"/>
  <c r="J184" i="35" s="1"/>
  <c r="N184" i="35" s="1"/>
  <c r="D250" i="35"/>
  <c r="J250" i="35" s="1"/>
  <c r="N250" i="35" s="1"/>
  <c r="D241" i="35"/>
  <c r="J241" i="35" s="1"/>
  <c r="N241" i="35" s="1"/>
  <c r="D122" i="35"/>
  <c r="J122" i="35" s="1"/>
  <c r="N122" i="35" s="1"/>
  <c r="D146" i="35"/>
  <c r="J146" i="35" s="1"/>
  <c r="N146" i="35" s="1"/>
  <c r="D269" i="35"/>
  <c r="J269" i="35" s="1"/>
  <c r="N269" i="35" s="1"/>
  <c r="D179" i="35"/>
  <c r="J179" i="35" s="1"/>
  <c r="N179" i="35" s="1"/>
  <c r="D287" i="35"/>
  <c r="J287" i="35" s="1"/>
  <c r="N287" i="35" s="1"/>
  <c r="D212" i="35"/>
  <c r="J212" i="35" s="1"/>
  <c r="N212" i="35" s="1"/>
  <c r="D170" i="35"/>
  <c r="J170" i="35" s="1"/>
  <c r="N170" i="35" s="1"/>
  <c r="D182" i="35"/>
  <c r="J182" i="35" s="1"/>
  <c r="N182" i="35" s="1"/>
  <c r="D265" i="35"/>
  <c r="J265" i="35" s="1"/>
  <c r="N265" i="35" s="1"/>
  <c r="D163" i="35"/>
  <c r="J163" i="35" s="1"/>
  <c r="N163" i="35" s="1"/>
  <c r="D158" i="35"/>
  <c r="J158" i="35" s="1"/>
  <c r="N158" i="35" s="1"/>
  <c r="D277" i="35"/>
  <c r="J277" i="35" s="1"/>
  <c r="N277" i="35" s="1"/>
  <c r="D153" i="35"/>
  <c r="J153" i="35" s="1"/>
  <c r="N153" i="35" s="1"/>
  <c r="D124" i="35"/>
  <c r="J124" i="35" s="1"/>
  <c r="N124" i="35" s="1"/>
  <c r="D230" i="35"/>
  <c r="J230" i="35" s="1"/>
  <c r="N230" i="35" s="1"/>
  <c r="D189" i="35"/>
  <c r="J189" i="35" s="1"/>
  <c r="N189" i="35" s="1"/>
  <c r="D220" i="35"/>
  <c r="J220" i="35" s="1"/>
  <c r="N220" i="35" s="1"/>
  <c r="D156" i="35"/>
  <c r="J156" i="35" s="1"/>
  <c r="N156" i="35" s="1"/>
  <c r="D136" i="35"/>
  <c r="J136" i="35" s="1"/>
  <c r="N136" i="35" s="1"/>
  <c r="D187" i="35"/>
  <c r="J187" i="35" s="1"/>
  <c r="N187" i="35" s="1"/>
  <c r="D244" i="35"/>
  <c r="J244" i="35" s="1"/>
  <c r="N244" i="35" s="1"/>
  <c r="D256" i="35"/>
  <c r="J256" i="35" s="1"/>
  <c r="N256" i="35" s="1"/>
  <c r="D289" i="35"/>
  <c r="J289" i="35" s="1"/>
  <c r="N289" i="35" s="1"/>
  <c r="D249" i="35"/>
  <c r="J249" i="35" s="1"/>
  <c r="N249" i="35" s="1"/>
  <c r="D263" i="35"/>
  <c r="J263" i="35" s="1"/>
  <c r="N263" i="35" s="1"/>
  <c r="D173" i="35"/>
  <c r="J173" i="35" s="1"/>
  <c r="N173" i="35" s="1"/>
  <c r="D253" i="35"/>
  <c r="J253" i="35" s="1"/>
  <c r="N253" i="35" s="1"/>
  <c r="D199" i="35"/>
  <c r="J199" i="35" s="1"/>
  <c r="N199" i="35" s="1"/>
  <c r="D227" i="35"/>
  <c r="J227" i="35" s="1"/>
  <c r="N227" i="35" s="1"/>
  <c r="D191" i="35"/>
  <c r="J191" i="35" s="1"/>
  <c r="N191" i="35" s="1"/>
  <c r="D125" i="35"/>
  <c r="J125" i="35" s="1"/>
  <c r="N125" i="35" s="1"/>
  <c r="D292" i="35"/>
  <c r="J292" i="35" s="1"/>
  <c r="N292" i="35" s="1"/>
  <c r="D254" i="35"/>
  <c r="J254" i="35" s="1"/>
  <c r="N254" i="35" s="1"/>
  <c r="D180" i="35"/>
  <c r="J180" i="35" s="1"/>
  <c r="N180" i="35" s="1"/>
  <c r="D270" i="35"/>
  <c r="J270" i="35" s="1"/>
  <c r="N270" i="35" s="1"/>
  <c r="D169" i="35"/>
  <c r="J169" i="35" s="1"/>
  <c r="N169" i="35" s="1"/>
  <c r="D257" i="35"/>
  <c r="J257" i="35" s="1"/>
  <c r="N257" i="35" s="1"/>
  <c r="D121" i="35"/>
  <c r="J121" i="35" s="1"/>
  <c r="N121" i="35" s="1"/>
  <c r="D147" i="35"/>
  <c r="J147" i="35" s="1"/>
  <c r="N147" i="35" s="1"/>
  <c r="D215" i="35"/>
  <c r="J215" i="35" s="1"/>
  <c r="N215" i="35" s="1"/>
  <c r="D175" i="35"/>
  <c r="J175" i="35" s="1"/>
  <c r="N175" i="35" s="1"/>
  <c r="D221" i="35"/>
  <c r="J221" i="35" s="1"/>
  <c r="N221" i="35" s="1"/>
  <c r="D133" i="35"/>
  <c r="J133" i="35" s="1"/>
  <c r="N133" i="35" s="1"/>
  <c r="D262" i="35"/>
  <c r="J262" i="35" s="1"/>
  <c r="N262" i="35" s="1"/>
  <c r="D232" i="35"/>
  <c r="J232" i="35" s="1"/>
  <c r="N232" i="35" s="1"/>
  <c r="D186" i="35"/>
  <c r="J186" i="35" s="1"/>
  <c r="N186" i="35" s="1"/>
  <c r="D275" i="35"/>
  <c r="J275" i="35" s="1"/>
  <c r="N275" i="35" s="1"/>
  <c r="D131" i="35"/>
  <c r="J131" i="35" s="1"/>
  <c r="N131" i="35" s="1"/>
  <c r="D223" i="35"/>
  <c r="J223" i="35" s="1"/>
  <c r="N223" i="35" s="1"/>
  <c r="D154" i="35"/>
  <c r="J154" i="35" s="1"/>
  <c r="N154" i="35" s="1"/>
  <c r="D264" i="35"/>
  <c r="J264" i="35" s="1"/>
  <c r="N264" i="35" s="1"/>
  <c r="D132" i="35"/>
  <c r="J132" i="35" s="1"/>
  <c r="N132" i="35" s="1"/>
  <c r="D290" i="35"/>
  <c r="J290" i="35" s="1"/>
  <c r="N290" i="35" s="1"/>
  <c r="D225" i="35"/>
  <c r="J225" i="35" s="1"/>
  <c r="N225" i="35" s="1"/>
  <c r="D177" i="35"/>
  <c r="J177" i="35" s="1"/>
  <c r="N177" i="35" s="1"/>
  <c r="D142" i="35"/>
  <c r="J142" i="35" s="1"/>
  <c r="N142" i="35" s="1"/>
  <c r="D251" i="35"/>
  <c r="J251" i="35" s="1"/>
  <c r="N251" i="35" s="1"/>
  <c r="D192" i="35"/>
  <c r="J192" i="35" s="1"/>
  <c r="N192" i="35" s="1"/>
  <c r="D129" i="35"/>
  <c r="J129" i="35" s="1"/>
  <c r="N129" i="35" s="1"/>
  <c r="D181" i="35"/>
  <c r="J181" i="35" s="1"/>
  <c r="N181" i="35" s="1"/>
  <c r="D157" i="35"/>
  <c r="J157" i="35" s="1"/>
  <c r="N157" i="35" s="1"/>
  <c r="D155" i="35"/>
  <c r="J155" i="35" s="1"/>
  <c r="N155" i="35" s="1"/>
  <c r="D194" i="35"/>
  <c r="J194" i="35" s="1"/>
  <c r="N194" i="35" s="1"/>
  <c r="D137" i="35"/>
  <c r="J137" i="35" s="1"/>
  <c r="N137" i="35" s="1"/>
  <c r="D239" i="35"/>
  <c r="J239" i="35" s="1"/>
  <c r="N239" i="35" s="1"/>
  <c r="D209" i="35"/>
  <c r="J209" i="35" s="1"/>
  <c r="N209" i="35" s="1"/>
  <c r="D159" i="35"/>
  <c r="J159" i="35" s="1"/>
  <c r="N159" i="35" s="1"/>
  <c r="D195" i="35"/>
  <c r="J195" i="35" s="1"/>
  <c r="N195" i="35" s="1"/>
  <c r="D149" i="35"/>
  <c r="J149" i="35" s="1"/>
  <c r="N149" i="35" s="1"/>
  <c r="D208" i="35"/>
  <c r="J208" i="35" s="1"/>
  <c r="N208" i="35" s="1"/>
  <c r="D202" i="35"/>
  <c r="J202" i="35" s="1"/>
  <c r="N202" i="35" s="1"/>
  <c r="D148" i="35"/>
  <c r="J148" i="35" s="1"/>
  <c r="N148" i="35" s="1"/>
  <c r="D237" i="35"/>
  <c r="J237" i="35" s="1"/>
  <c r="N237" i="35" s="1"/>
  <c r="D183" i="35"/>
  <c r="J183" i="35" s="1"/>
  <c r="N183" i="35" s="1"/>
  <c r="D229" i="35"/>
  <c r="J229" i="35" s="1"/>
  <c r="N229" i="35" s="1"/>
  <c r="D248" i="35"/>
  <c r="J248" i="35" s="1"/>
  <c r="N248" i="35" s="1"/>
  <c r="D198" i="35"/>
  <c r="J198" i="35" s="1"/>
  <c r="N198" i="35" s="1"/>
  <c r="D144" i="35"/>
  <c r="J144" i="35" s="1"/>
  <c r="N144" i="35" s="1"/>
  <c r="D188" i="35"/>
  <c r="J188" i="35" s="1"/>
  <c r="N188" i="35" s="1"/>
  <c r="D120" i="35"/>
  <c r="J120" i="35" s="1"/>
  <c r="N120" i="35" s="1"/>
  <c r="D126" i="35"/>
  <c r="J126" i="35" s="1"/>
  <c r="N126" i="35" s="1"/>
  <c r="D141" i="35"/>
  <c r="J141" i="35" s="1"/>
  <c r="N141" i="35" s="1"/>
  <c r="D233" i="35"/>
  <c r="J233" i="35" s="1"/>
  <c r="N233" i="35" s="1"/>
  <c r="D204" i="35"/>
  <c r="J204" i="35" s="1"/>
  <c r="N204" i="35" s="1"/>
  <c r="D178" i="35"/>
  <c r="J178" i="35" s="1"/>
  <c r="N178" i="35" s="1"/>
  <c r="D185" i="35"/>
  <c r="J185" i="35" s="1"/>
  <c r="N185" i="35" s="1"/>
  <c r="D152" i="35"/>
  <c r="J152" i="35" s="1"/>
  <c r="N152" i="35" s="1"/>
  <c r="D171" i="35"/>
  <c r="J171" i="35" s="1"/>
  <c r="N171" i="35" s="1"/>
  <c r="D176" i="35"/>
  <c r="J176" i="35" s="1"/>
  <c r="N176" i="35" s="1"/>
  <c r="D259" i="35"/>
  <c r="J259" i="35" s="1"/>
  <c r="N259" i="35" s="1"/>
  <c r="D119" i="35"/>
  <c r="J119" i="35" s="1"/>
  <c r="N119" i="35" s="1"/>
  <c r="D272" i="35"/>
  <c r="J272" i="35" s="1"/>
  <c r="N272" i="35" s="1"/>
  <c r="D268" i="35"/>
  <c r="J268" i="35" s="1"/>
  <c r="N268" i="35" s="1"/>
  <c r="Q16" i="34"/>
  <c r="D167" i="35"/>
  <c r="J167" i="35" s="1"/>
  <c r="N167" i="35" s="1"/>
  <c r="D246" i="35"/>
  <c r="J246" i="35" s="1"/>
  <c r="N246" i="35" s="1"/>
  <c r="D261" i="35"/>
  <c r="J261" i="35" s="1"/>
  <c r="N261" i="35" s="1"/>
  <c r="D273" i="35"/>
  <c r="J273" i="35" s="1"/>
  <c r="N273" i="35" s="1"/>
  <c r="D140" i="35"/>
  <c r="J140" i="35" s="1"/>
  <c r="N140" i="35" s="1"/>
  <c r="D288" i="35"/>
  <c r="J288" i="35" s="1"/>
  <c r="N288" i="35" s="1"/>
  <c r="D274" i="35"/>
  <c r="J274" i="35" s="1"/>
  <c r="N274" i="35" s="1"/>
  <c r="D286" i="35"/>
  <c r="J286" i="35" s="1"/>
  <c r="N286" i="35" s="1"/>
  <c r="D172" i="35"/>
  <c r="J172" i="35" s="1"/>
  <c r="N172" i="35" s="1"/>
  <c r="D226" i="35"/>
  <c r="J226" i="35" s="1"/>
  <c r="N226" i="35" s="1"/>
  <c r="D282" i="35"/>
  <c r="J282" i="35" s="1"/>
  <c r="N282" i="35" s="1"/>
  <c r="D283" i="35"/>
  <c r="J283" i="35" s="1"/>
  <c r="N283" i="35" s="1"/>
  <c r="D165" i="35"/>
  <c r="J165" i="35" s="1"/>
  <c r="N165" i="35" s="1"/>
  <c r="D143" i="35"/>
  <c r="J143" i="35" s="1"/>
  <c r="N143" i="35" s="1"/>
  <c r="D242" i="35"/>
  <c r="J242" i="35" s="1"/>
  <c r="N242" i="35" s="1"/>
  <c r="D213" i="35"/>
  <c r="J213" i="35" s="1"/>
  <c r="N213" i="35" s="1"/>
  <c r="D247" i="35"/>
  <c r="J247" i="35" s="1"/>
  <c r="N247" i="35" s="1"/>
  <c r="D214" i="35"/>
  <c r="J214" i="35" s="1"/>
  <c r="N214" i="35" s="1"/>
  <c r="D201" i="35"/>
  <c r="J201" i="35" s="1"/>
  <c r="N201" i="35" s="1"/>
  <c r="D222" i="35"/>
  <c r="J222" i="35" s="1"/>
  <c r="N222" i="35" s="1"/>
  <c r="D134" i="35"/>
  <c r="J134" i="35" s="1"/>
  <c r="N134" i="35" s="1"/>
  <c r="D193" i="35"/>
  <c r="J193" i="35" s="1"/>
  <c r="N193" i="35" s="1"/>
  <c r="D135" i="35"/>
  <c r="J135" i="35" s="1"/>
  <c r="N135" i="35" s="1"/>
  <c r="D231" i="35"/>
  <c r="J231" i="35" s="1"/>
  <c r="N231" i="35" s="1"/>
  <c r="D151" i="35"/>
  <c r="J151" i="35" s="1"/>
  <c r="N151" i="35" s="1"/>
  <c r="D207" i="35"/>
  <c r="J207" i="35" s="1"/>
  <c r="N207" i="35" s="1"/>
  <c r="D160" i="35"/>
  <c r="J160" i="35" s="1"/>
  <c r="N160" i="35" s="1"/>
  <c r="D236" i="35"/>
  <c r="J236" i="35" s="1"/>
  <c r="N236" i="35" s="1"/>
  <c r="D127" i="35"/>
  <c r="J127" i="35" s="1"/>
  <c r="N127" i="35" s="1"/>
  <c r="D255" i="35"/>
  <c r="J255" i="35" s="1"/>
  <c r="N255" i="35" s="1"/>
  <c r="D196" i="35"/>
  <c r="J196" i="35" s="1"/>
  <c r="N196" i="35" s="1"/>
  <c r="D278" i="35"/>
  <c r="J278" i="35" s="1"/>
  <c r="N278" i="35" s="1"/>
  <c r="D219" i="35"/>
  <c r="J219" i="35" s="1"/>
  <c r="N219" i="35" s="1"/>
  <c r="D200" i="35"/>
  <c r="J200" i="35" s="1"/>
  <c r="N200" i="35" s="1"/>
  <c r="D267" i="35"/>
  <c r="J267" i="35" s="1"/>
  <c r="N267" i="35" s="1"/>
  <c r="D138" i="35"/>
  <c r="J138" i="35" s="1"/>
  <c r="N138" i="35" s="1"/>
  <c r="D205" i="35"/>
  <c r="J205" i="35" s="1"/>
  <c r="N205" i="35" s="1"/>
  <c r="D206" i="35"/>
  <c r="J206" i="35" s="1"/>
  <c r="N206" i="35" s="1"/>
  <c r="D211" i="35"/>
  <c r="J211" i="35" s="1"/>
  <c r="N211" i="35" s="1"/>
  <c r="D279" i="35"/>
  <c r="J279" i="35" s="1"/>
  <c r="N279" i="35" s="1"/>
  <c r="D150" i="35"/>
  <c r="J150" i="35" s="1"/>
  <c r="N150" i="35" s="1"/>
  <c r="D174" i="35"/>
  <c r="J174" i="35" s="1"/>
  <c r="N174" i="35" s="1"/>
  <c r="D271" i="35"/>
  <c r="J271" i="35" s="1"/>
  <c r="N271" i="35" s="1"/>
  <c r="D238" i="35"/>
  <c r="J238" i="35" s="1"/>
  <c r="N238" i="35" s="1"/>
  <c r="D260" i="35"/>
  <c r="J260" i="35" s="1"/>
  <c r="N260" i="35" s="1"/>
  <c r="D234" i="35"/>
  <c r="J234" i="35" s="1"/>
  <c r="N234" i="35" s="1"/>
  <c r="D216" i="35"/>
  <c r="J216" i="35" s="1"/>
  <c r="N216" i="35" s="1"/>
  <c r="F240" i="40"/>
  <c r="I240" i="39"/>
  <c r="M240" i="39" s="1"/>
  <c r="F238" i="40"/>
  <c r="I238" i="39"/>
  <c r="M238" i="39" s="1"/>
  <c r="F237" i="39"/>
  <c r="I237" i="38"/>
  <c r="M237" i="38" s="1"/>
  <c r="F236" i="39"/>
  <c r="I236" i="38"/>
  <c r="M236" i="38" s="1"/>
  <c r="H260" i="40" l="1"/>
  <c r="K260" i="39"/>
  <c r="H287" i="40"/>
  <c r="K287" i="39"/>
  <c r="H171" i="40"/>
  <c r="K171" i="39"/>
  <c r="K189" i="39"/>
  <c r="H189" i="40"/>
  <c r="H222" i="40"/>
  <c r="K222" i="39"/>
  <c r="K124" i="39"/>
  <c r="H124" i="40"/>
  <c r="F218" i="41"/>
  <c r="I218" i="40"/>
  <c r="M218" i="40" s="1"/>
  <c r="F150" i="41"/>
  <c r="I150" i="40"/>
  <c r="M150" i="40" s="1"/>
  <c r="C160" i="40"/>
  <c r="I160" i="39"/>
  <c r="M160" i="39" s="1"/>
  <c r="I279" i="39"/>
  <c r="M279" i="39" s="1"/>
  <c r="C279" i="40"/>
  <c r="K203" i="39"/>
  <c r="H203" i="40"/>
  <c r="H196" i="40"/>
  <c r="K196" i="39"/>
  <c r="I287" i="39"/>
  <c r="M287" i="39" s="1"/>
  <c r="C287" i="40"/>
  <c r="F203" i="41"/>
  <c r="I203" i="40"/>
  <c r="M203" i="40" s="1"/>
  <c r="C231" i="40"/>
  <c r="I231" i="39"/>
  <c r="M231" i="39" s="1"/>
  <c r="F223" i="41"/>
  <c r="I223" i="40"/>
  <c r="M223" i="40" s="1"/>
  <c r="K208" i="39"/>
  <c r="H208" i="40"/>
  <c r="I190" i="39"/>
  <c r="M190" i="39" s="1"/>
  <c r="C190" i="40"/>
  <c r="H245" i="40"/>
  <c r="K245" i="39"/>
  <c r="H185" i="40"/>
  <c r="K185" i="39"/>
  <c r="F127" i="41"/>
  <c r="I127" i="40"/>
  <c r="M127" i="40" s="1"/>
  <c r="H253" i="40"/>
  <c r="K253" i="39"/>
  <c r="H176" i="40"/>
  <c r="K176" i="39"/>
  <c r="C276" i="40"/>
  <c r="I276" i="39"/>
  <c r="M276" i="39" s="1"/>
  <c r="F211" i="41"/>
  <c r="I211" i="40"/>
  <c r="M211" i="40" s="1"/>
  <c r="F251" i="41"/>
  <c r="I251" i="40"/>
  <c r="M251" i="40" s="1"/>
  <c r="C144" i="40"/>
  <c r="I144" i="39"/>
  <c r="M144" i="39" s="1"/>
  <c r="K271" i="39"/>
  <c r="H271" i="40"/>
  <c r="K162" i="39"/>
  <c r="H162" i="40"/>
  <c r="K123" i="39"/>
  <c r="H123" i="40"/>
  <c r="H219" i="40"/>
  <c r="K219" i="39"/>
  <c r="F154" i="41"/>
  <c r="I154" i="40"/>
  <c r="M154" i="40" s="1"/>
  <c r="F207" i="41"/>
  <c r="I207" i="40"/>
  <c r="M207" i="40" s="1"/>
  <c r="F271" i="41"/>
  <c r="I271" i="40"/>
  <c r="M271" i="40" s="1"/>
  <c r="F169" i="41"/>
  <c r="I169" i="40"/>
  <c r="M169" i="40" s="1"/>
  <c r="F120" i="41"/>
  <c r="I120" i="40"/>
  <c r="M120" i="40" s="1"/>
  <c r="F185" i="41"/>
  <c r="I185" i="40"/>
  <c r="M185" i="40" s="1"/>
  <c r="I192" i="39"/>
  <c r="M192" i="39" s="1"/>
  <c r="C192" i="40"/>
  <c r="H148" i="40"/>
  <c r="K148" i="39"/>
  <c r="K220" i="39"/>
  <c r="H220" i="40"/>
  <c r="I180" i="39"/>
  <c r="M180" i="39" s="1"/>
  <c r="C180" i="40"/>
  <c r="F155" i="41"/>
  <c r="I155" i="40"/>
  <c r="M155" i="40" s="1"/>
  <c r="F196" i="41"/>
  <c r="I196" i="40"/>
  <c r="M196" i="40" s="1"/>
  <c r="F200" i="41"/>
  <c r="I200" i="40"/>
  <c r="M200" i="40" s="1"/>
  <c r="F222" i="41"/>
  <c r="I222" i="40"/>
  <c r="M222" i="40" s="1"/>
  <c r="I285" i="39"/>
  <c r="M285" i="39" s="1"/>
  <c r="C285" i="40"/>
  <c r="K248" i="39"/>
  <c r="H248" i="40"/>
  <c r="C142" i="40"/>
  <c r="I142" i="39"/>
  <c r="M142" i="39" s="1"/>
  <c r="H223" i="40"/>
  <c r="K223" i="39"/>
  <c r="K169" i="39"/>
  <c r="H169" i="40"/>
  <c r="H288" i="40"/>
  <c r="K288" i="39"/>
  <c r="C214" i="40"/>
  <c r="I214" i="39"/>
  <c r="M214" i="39" s="1"/>
  <c r="K174" i="39"/>
  <c r="H174" i="40"/>
  <c r="H142" i="40"/>
  <c r="K142" i="39"/>
  <c r="C241" i="40"/>
  <c r="I241" i="39"/>
  <c r="M241" i="39" s="1"/>
  <c r="K236" i="39"/>
  <c r="H236" i="40"/>
  <c r="K233" i="39"/>
  <c r="H233" i="40"/>
  <c r="I263" i="39"/>
  <c r="M263" i="39" s="1"/>
  <c r="C263" i="40"/>
  <c r="H170" i="40"/>
  <c r="K170" i="39"/>
  <c r="K118" i="39"/>
  <c r="H118" i="40"/>
  <c r="K182" i="39"/>
  <c r="H182" i="40"/>
  <c r="K254" i="39"/>
  <c r="H254" i="40"/>
  <c r="H201" i="40"/>
  <c r="K201" i="39"/>
  <c r="C166" i="40"/>
  <c r="I166" i="39"/>
  <c r="M166" i="39" s="1"/>
  <c r="K235" i="39"/>
  <c r="H235" i="40"/>
  <c r="I176" i="39"/>
  <c r="M176" i="39" s="1"/>
  <c r="C176" i="40"/>
  <c r="C208" i="40"/>
  <c r="I208" i="39"/>
  <c r="M208" i="39" s="1"/>
  <c r="I234" i="39"/>
  <c r="M234" i="39" s="1"/>
  <c r="C234" i="40"/>
  <c r="H276" i="40"/>
  <c r="K276" i="39"/>
  <c r="K125" i="39"/>
  <c r="H125" i="40"/>
  <c r="K184" i="39"/>
  <c r="H184" i="40"/>
  <c r="H140" i="40"/>
  <c r="K140" i="39"/>
  <c r="H133" i="40"/>
  <c r="K133" i="39"/>
  <c r="C291" i="40"/>
  <c r="I291" i="39"/>
  <c r="M291" i="39" s="1"/>
  <c r="K139" i="39"/>
  <c r="H139" i="40"/>
  <c r="K135" i="39"/>
  <c r="H135" i="40"/>
  <c r="C230" i="40"/>
  <c r="I230" i="39"/>
  <c r="M230" i="39" s="1"/>
  <c r="H224" i="40"/>
  <c r="K224" i="39"/>
  <c r="H122" i="40"/>
  <c r="K122" i="39"/>
  <c r="K205" i="39"/>
  <c r="H205" i="40"/>
  <c r="K159" i="39"/>
  <c r="H159" i="40"/>
  <c r="C153" i="40"/>
  <c r="I153" i="39"/>
  <c r="M153" i="39" s="1"/>
  <c r="H256" i="40"/>
  <c r="K256" i="39"/>
  <c r="I253" i="39"/>
  <c r="M253" i="39" s="1"/>
  <c r="C253" i="40"/>
  <c r="I177" i="39"/>
  <c r="M177" i="39" s="1"/>
  <c r="C177" i="40"/>
  <c r="H165" i="40"/>
  <c r="K165" i="39"/>
  <c r="H197" i="40"/>
  <c r="K197" i="39"/>
  <c r="H213" i="40"/>
  <c r="K213" i="39"/>
  <c r="K160" i="39"/>
  <c r="H160" i="40"/>
  <c r="C198" i="40"/>
  <c r="I198" i="39"/>
  <c r="M198" i="39" s="1"/>
  <c r="C161" i="40"/>
  <c r="I161" i="39"/>
  <c r="M161" i="39" s="1"/>
  <c r="C132" i="40"/>
  <c r="I132" i="39"/>
  <c r="M132" i="39" s="1"/>
  <c r="K156" i="39"/>
  <c r="H156" i="40"/>
  <c r="H172" i="40"/>
  <c r="K172" i="39"/>
  <c r="I202" i="39"/>
  <c r="M202" i="39" s="1"/>
  <c r="C202" i="40"/>
  <c r="I119" i="39"/>
  <c r="M119" i="39" s="1"/>
  <c r="C119" i="40"/>
  <c r="H188" i="40"/>
  <c r="K188" i="39"/>
  <c r="I126" i="39"/>
  <c r="M126" i="39" s="1"/>
  <c r="C126" i="40"/>
  <c r="I288" i="39"/>
  <c r="M288" i="39" s="1"/>
  <c r="C288" i="40"/>
  <c r="H230" i="40"/>
  <c r="K230" i="39"/>
  <c r="C225" i="40"/>
  <c r="I225" i="39"/>
  <c r="M225" i="39" s="1"/>
  <c r="C187" i="40"/>
  <c r="I187" i="39"/>
  <c r="M187" i="39" s="1"/>
  <c r="H158" i="40"/>
  <c r="K158" i="39"/>
  <c r="K217" i="39"/>
  <c r="H217" i="40"/>
  <c r="I141" i="39"/>
  <c r="M141" i="39" s="1"/>
  <c r="C141" i="40"/>
  <c r="C172" i="40"/>
  <c r="I172" i="39"/>
  <c r="M172" i="39" s="1"/>
  <c r="H210" i="40"/>
  <c r="K210" i="39"/>
  <c r="C179" i="40"/>
  <c r="I179" i="39"/>
  <c r="M179" i="39" s="1"/>
  <c r="I178" i="39"/>
  <c r="M178" i="39" s="1"/>
  <c r="C178" i="40"/>
  <c r="H255" i="40"/>
  <c r="K255" i="39"/>
  <c r="H242" i="40"/>
  <c r="K242" i="39"/>
  <c r="K166" i="39"/>
  <c r="H166" i="40"/>
  <c r="K285" i="39"/>
  <c r="H285" i="40"/>
  <c r="C139" i="40"/>
  <c r="I139" i="39"/>
  <c r="M139" i="39" s="1"/>
  <c r="I262" i="39"/>
  <c r="M262" i="39" s="1"/>
  <c r="C262" i="40"/>
  <c r="C257" i="40"/>
  <c r="I257" i="39"/>
  <c r="M257" i="39" s="1"/>
  <c r="H199" i="40"/>
  <c r="K199" i="39"/>
  <c r="C216" i="40"/>
  <c r="I216" i="39"/>
  <c r="M216" i="39" s="1"/>
  <c r="K183" i="39"/>
  <c r="H183" i="40"/>
  <c r="H291" i="40"/>
  <c r="K291" i="39"/>
  <c r="F170" i="41"/>
  <c r="I170" i="40"/>
  <c r="M170" i="40" s="1"/>
  <c r="F147" i="41"/>
  <c r="I147" i="40"/>
  <c r="M147" i="40" s="1"/>
  <c r="F204" i="41"/>
  <c r="I204" i="40"/>
  <c r="M204" i="40" s="1"/>
  <c r="F219" i="41"/>
  <c r="I219" i="40"/>
  <c r="M219" i="40" s="1"/>
  <c r="K221" i="39"/>
  <c r="H221" i="40"/>
  <c r="F122" i="41"/>
  <c r="I122" i="40"/>
  <c r="M122" i="40" s="1"/>
  <c r="F235" i="41"/>
  <c r="I235" i="40"/>
  <c r="M235" i="40" s="1"/>
  <c r="F135" i="41"/>
  <c r="I135" i="40"/>
  <c r="M135" i="40" s="1"/>
  <c r="F206" i="41"/>
  <c r="I206" i="40"/>
  <c r="M206" i="40" s="1"/>
  <c r="F205" i="41"/>
  <c r="I205" i="40"/>
  <c r="M205" i="40" s="1"/>
  <c r="H284" i="40"/>
  <c r="K284" i="39"/>
  <c r="C129" i="40"/>
  <c r="I129" i="39"/>
  <c r="M129" i="39" s="1"/>
  <c r="I256" i="39"/>
  <c r="M256" i="39" s="1"/>
  <c r="C256" i="40"/>
  <c r="F182" i="41"/>
  <c r="I182" i="40"/>
  <c r="M182" i="40" s="1"/>
  <c r="F125" i="40"/>
  <c r="I125" i="39"/>
  <c r="M125" i="39" s="1"/>
  <c r="H206" i="40"/>
  <c r="K206" i="39"/>
  <c r="F165" i="41"/>
  <c r="I165" i="40"/>
  <c r="M165" i="40" s="1"/>
  <c r="H161" i="40"/>
  <c r="K161" i="39"/>
  <c r="F148" i="41"/>
  <c r="I148" i="40"/>
  <c r="M148" i="40" s="1"/>
  <c r="K257" i="39"/>
  <c r="H257" i="40"/>
  <c r="C284" i="40"/>
  <c r="I284" i="39"/>
  <c r="M284" i="39" s="1"/>
  <c r="K268" i="39"/>
  <c r="H268" i="40"/>
  <c r="H270" i="40"/>
  <c r="K270" i="39"/>
  <c r="K218" i="39"/>
  <c r="H218" i="40"/>
  <c r="C280" i="40"/>
  <c r="I280" i="39"/>
  <c r="M280" i="39" s="1"/>
  <c r="K120" i="39"/>
  <c r="H120" i="40"/>
  <c r="H216" i="40"/>
  <c r="K216" i="39"/>
  <c r="H228" i="40"/>
  <c r="K228" i="39"/>
  <c r="K149" i="39"/>
  <c r="H149" i="40"/>
  <c r="H251" i="40"/>
  <c r="K251" i="39"/>
  <c r="I292" i="39"/>
  <c r="M292" i="39" s="1"/>
  <c r="C292" i="40"/>
  <c r="C152" i="40"/>
  <c r="I152" i="39"/>
  <c r="M152" i="39" s="1"/>
  <c r="H274" i="40"/>
  <c r="K274" i="39"/>
  <c r="C282" i="40"/>
  <c r="I282" i="39"/>
  <c r="M282" i="39" s="1"/>
  <c r="I229" i="39"/>
  <c r="M229" i="39" s="1"/>
  <c r="C229" i="40"/>
  <c r="K281" i="39"/>
  <c r="H281" i="40"/>
  <c r="I278" i="39"/>
  <c r="M278" i="39" s="1"/>
  <c r="C278" i="40"/>
  <c r="I181" i="39"/>
  <c r="M181" i="39" s="1"/>
  <c r="C181" i="40"/>
  <c r="H229" i="40"/>
  <c r="K229" i="39"/>
  <c r="K241" i="39"/>
  <c r="H241" i="40"/>
  <c r="K258" i="39"/>
  <c r="H258" i="40"/>
  <c r="H207" i="40"/>
  <c r="K207" i="39"/>
  <c r="H290" i="40"/>
  <c r="K290" i="39"/>
  <c r="H282" i="40"/>
  <c r="K282" i="39"/>
  <c r="I283" i="39"/>
  <c r="M283" i="39" s="1"/>
  <c r="C283" i="40"/>
  <c r="C157" i="40"/>
  <c r="I157" i="39"/>
  <c r="M157" i="39" s="1"/>
  <c r="H137" i="40"/>
  <c r="K137" i="39"/>
  <c r="K212" i="39"/>
  <c r="H212" i="40"/>
  <c r="H192" i="40"/>
  <c r="K192" i="39"/>
  <c r="C266" i="40"/>
  <c r="I266" i="39"/>
  <c r="M266" i="39" s="1"/>
  <c r="K147" i="39"/>
  <c r="H147" i="40"/>
  <c r="K209" i="39"/>
  <c r="H209" i="40"/>
  <c r="K263" i="39"/>
  <c r="H263" i="40"/>
  <c r="C269" i="40"/>
  <c r="I269" i="39"/>
  <c r="M269" i="39" s="1"/>
  <c r="C286" i="40"/>
  <c r="I286" i="39"/>
  <c r="M286" i="39" s="1"/>
  <c r="I220" i="39"/>
  <c r="M220" i="39" s="1"/>
  <c r="C220" i="40"/>
  <c r="K178" i="39"/>
  <c r="H178" i="40"/>
  <c r="K141" i="39"/>
  <c r="H141" i="40"/>
  <c r="I252" i="39"/>
  <c r="M252" i="39" s="1"/>
  <c r="C252" i="40"/>
  <c r="C281" i="40"/>
  <c r="I281" i="39"/>
  <c r="M281" i="39" s="1"/>
  <c r="I265" i="39"/>
  <c r="M265" i="39" s="1"/>
  <c r="C265" i="40"/>
  <c r="C159" i="40"/>
  <c r="I159" i="39"/>
  <c r="M159" i="39" s="1"/>
  <c r="I275" i="39"/>
  <c r="M275" i="39" s="1"/>
  <c r="C275" i="40"/>
  <c r="K278" i="39"/>
  <c r="H278" i="40"/>
  <c r="I227" i="39"/>
  <c r="M227" i="39" s="1"/>
  <c r="C227" i="40"/>
  <c r="K144" i="39"/>
  <c r="H144" i="40"/>
  <c r="C232" i="40"/>
  <c r="I232" i="39"/>
  <c r="M232" i="39" s="1"/>
  <c r="K119" i="39"/>
  <c r="H119" i="40"/>
  <c r="C123" i="40"/>
  <c r="I123" i="39"/>
  <c r="M123" i="39" s="1"/>
  <c r="K194" i="39"/>
  <c r="H194" i="40"/>
  <c r="C243" i="40"/>
  <c r="I243" i="39"/>
  <c r="M243" i="39" s="1"/>
  <c r="K277" i="39"/>
  <c r="H277" i="40"/>
  <c r="H134" i="40"/>
  <c r="K134" i="39"/>
  <c r="K289" i="39"/>
  <c r="H289" i="40"/>
  <c r="H130" i="40"/>
  <c r="K130" i="39"/>
  <c r="H138" i="40"/>
  <c r="K138" i="39"/>
  <c r="K180" i="39"/>
  <c r="H180" i="40"/>
  <c r="K154" i="39"/>
  <c r="H154" i="40"/>
  <c r="K269" i="39"/>
  <c r="H269" i="40"/>
  <c r="H145" i="40"/>
  <c r="K145" i="39"/>
  <c r="H238" i="40"/>
  <c r="K238" i="39"/>
  <c r="K231" i="39"/>
  <c r="H231" i="40"/>
  <c r="H204" i="40"/>
  <c r="K204" i="39"/>
  <c r="I201" i="39"/>
  <c r="M201" i="39" s="1"/>
  <c r="C201" i="40"/>
  <c r="K150" i="39"/>
  <c r="H150" i="40"/>
  <c r="K179" i="39"/>
  <c r="H179" i="40"/>
  <c r="C210" i="40"/>
  <c r="I210" i="39"/>
  <c r="M210" i="39" s="1"/>
  <c r="K225" i="39"/>
  <c r="H225" i="40"/>
  <c r="K153" i="39"/>
  <c r="H153" i="40"/>
  <c r="K246" i="39"/>
  <c r="H246" i="40"/>
  <c r="H195" i="40"/>
  <c r="K195" i="39"/>
  <c r="H181" i="40"/>
  <c r="K181" i="39"/>
  <c r="H264" i="40"/>
  <c r="K264" i="39"/>
  <c r="I244" i="39"/>
  <c r="M244" i="39" s="1"/>
  <c r="C244" i="40"/>
  <c r="H152" i="40"/>
  <c r="K152" i="39"/>
  <c r="H132" i="40"/>
  <c r="K132" i="39"/>
  <c r="H200" i="40"/>
  <c r="K200" i="39"/>
  <c r="F168" i="41"/>
  <c r="I168" i="40"/>
  <c r="M168" i="40" s="1"/>
  <c r="F273" i="41"/>
  <c r="I273" i="40"/>
  <c r="M273" i="40" s="1"/>
  <c r="F258" i="41"/>
  <c r="I258" i="40"/>
  <c r="M258" i="40" s="1"/>
  <c r="I277" i="39"/>
  <c r="M277" i="39" s="1"/>
  <c r="C277" i="40"/>
  <c r="F215" i="41"/>
  <c r="I215" i="40"/>
  <c r="M215" i="40" s="1"/>
  <c r="F145" i="41"/>
  <c r="I145" i="40"/>
  <c r="M145" i="40" s="1"/>
  <c r="K265" i="39"/>
  <c r="H265" i="40"/>
  <c r="C255" i="40"/>
  <c r="I255" i="39"/>
  <c r="M255" i="39" s="1"/>
  <c r="F289" i="41"/>
  <c r="I289" i="40"/>
  <c r="M289" i="40" s="1"/>
  <c r="F140" i="41"/>
  <c r="I140" i="40"/>
  <c r="M140" i="40" s="1"/>
  <c r="C124" i="40"/>
  <c r="I124" i="39"/>
  <c r="M124" i="39" s="1"/>
  <c r="H164" i="40"/>
  <c r="K164" i="39"/>
  <c r="K190" i="39"/>
  <c r="H190" i="40"/>
  <c r="H232" i="40"/>
  <c r="K232" i="39"/>
  <c r="K239" i="39"/>
  <c r="H239" i="40"/>
  <c r="H202" i="40"/>
  <c r="K202" i="39"/>
  <c r="K191" i="39"/>
  <c r="H191" i="40"/>
  <c r="H136" i="40"/>
  <c r="K136" i="39"/>
  <c r="K252" i="39"/>
  <c r="H252" i="40"/>
  <c r="H215" i="40"/>
  <c r="K215" i="39"/>
  <c r="K131" i="39"/>
  <c r="H131" i="40"/>
  <c r="C183" i="40"/>
  <c r="I183" i="39"/>
  <c r="M183" i="39" s="1"/>
  <c r="H127" i="40"/>
  <c r="K127" i="39"/>
  <c r="K286" i="39"/>
  <c r="H286" i="40"/>
  <c r="H283" i="40"/>
  <c r="K283" i="39"/>
  <c r="K247" i="39"/>
  <c r="H247" i="40"/>
  <c r="H250" i="40"/>
  <c r="K250" i="39"/>
  <c r="K186" i="39"/>
  <c r="H186" i="40"/>
  <c r="H292" i="40"/>
  <c r="K292" i="39"/>
  <c r="K168" i="39"/>
  <c r="H168" i="40"/>
  <c r="C228" i="40"/>
  <c r="I228" i="39"/>
  <c r="M228" i="39" s="1"/>
  <c r="H198" i="40"/>
  <c r="K198" i="39"/>
  <c r="H143" i="40"/>
  <c r="K143" i="39"/>
  <c r="C138" i="40"/>
  <c r="I138" i="39"/>
  <c r="M138" i="39" s="1"/>
  <c r="K266" i="39"/>
  <c r="H266" i="40"/>
  <c r="F131" i="41"/>
  <c r="I131" i="40"/>
  <c r="M131" i="40" s="1"/>
  <c r="I254" i="39"/>
  <c r="M254" i="39" s="1"/>
  <c r="C254" i="40"/>
  <c r="F217" i="41"/>
  <c r="I217" i="40"/>
  <c r="M217" i="40" s="1"/>
  <c r="F174" i="41"/>
  <c r="I174" i="40"/>
  <c r="M174" i="40" s="1"/>
  <c r="F133" i="41"/>
  <c r="I133" i="40"/>
  <c r="M133" i="40" s="1"/>
  <c r="F143" i="41"/>
  <c r="I143" i="40"/>
  <c r="M143" i="40" s="1"/>
  <c r="K237" i="39"/>
  <c r="H237" i="40"/>
  <c r="H279" i="40"/>
  <c r="K279" i="39"/>
  <c r="H146" i="40"/>
  <c r="K146" i="39"/>
  <c r="F173" i="41"/>
  <c r="I173" i="40"/>
  <c r="M173" i="40" s="1"/>
  <c r="F136" i="40"/>
  <c r="I136" i="39"/>
  <c r="M136" i="39" s="1"/>
  <c r="F209" i="41"/>
  <c r="I209" i="40"/>
  <c r="M209" i="40" s="1"/>
  <c r="H226" i="40"/>
  <c r="K226" i="39"/>
  <c r="K173" i="39"/>
  <c r="H173" i="40"/>
  <c r="K249" i="39"/>
  <c r="H249" i="40"/>
  <c r="H129" i="40"/>
  <c r="K129" i="39"/>
  <c r="F158" i="41"/>
  <c r="I158" i="40"/>
  <c r="M158" i="40" s="1"/>
  <c r="F130" i="41"/>
  <c r="I130" i="40"/>
  <c r="M130" i="40" s="1"/>
  <c r="F242" i="41"/>
  <c r="I242" i="40"/>
  <c r="M242" i="40" s="1"/>
  <c r="F175" i="41"/>
  <c r="I175" i="40"/>
  <c r="M175" i="40" s="1"/>
  <c r="F290" i="41"/>
  <c r="I290" i="40"/>
  <c r="M290" i="40" s="1"/>
  <c r="H177" i="40"/>
  <c r="K177" i="39"/>
  <c r="H175" i="40"/>
  <c r="K175" i="39"/>
  <c r="H273" i="40"/>
  <c r="K273" i="39"/>
  <c r="F146" i="41"/>
  <c r="I146" i="40"/>
  <c r="M146" i="40" s="1"/>
  <c r="F226" i="41"/>
  <c r="I226" i="40"/>
  <c r="M226" i="40" s="1"/>
  <c r="H157" i="40"/>
  <c r="K157" i="39"/>
  <c r="H243" i="40"/>
  <c r="K243" i="39"/>
  <c r="F260" i="41"/>
  <c r="I260" i="40"/>
  <c r="M260" i="40" s="1"/>
  <c r="F184" i="41"/>
  <c r="I184" i="40"/>
  <c r="M184" i="40" s="1"/>
  <c r="F186" i="41"/>
  <c r="I186" i="40"/>
  <c r="M186" i="40" s="1"/>
  <c r="F162" i="41"/>
  <c r="I162" i="40"/>
  <c r="M162" i="40" s="1"/>
  <c r="F151" i="41"/>
  <c r="I151" i="40"/>
  <c r="M151" i="40" s="1"/>
  <c r="F199" i="41"/>
  <c r="I199" i="40"/>
  <c r="M199" i="40" s="1"/>
  <c r="I118" i="39"/>
  <c r="M118" i="39" s="1"/>
  <c r="C118" i="40"/>
  <c r="F250" i="41"/>
  <c r="I250" i="40"/>
  <c r="M250" i="40" s="1"/>
  <c r="F212" i="41"/>
  <c r="I212" i="40"/>
  <c r="M212" i="40" s="1"/>
  <c r="F195" i="41"/>
  <c r="I195" i="40"/>
  <c r="M195" i="40" s="1"/>
  <c r="F213" i="41"/>
  <c r="I213" i="40"/>
  <c r="M213" i="40" s="1"/>
  <c r="F188" i="41"/>
  <c r="I188" i="40"/>
  <c r="M188" i="40" s="1"/>
  <c r="K214" i="39"/>
  <c r="H214" i="40"/>
  <c r="H126" i="40"/>
  <c r="K126" i="39"/>
  <c r="H261" i="40"/>
  <c r="K261" i="39"/>
  <c r="K211" i="39"/>
  <c r="H211" i="40"/>
  <c r="K234" i="39"/>
  <c r="H234" i="40"/>
  <c r="H280" i="40"/>
  <c r="K280" i="39"/>
  <c r="F137" i="41"/>
  <c r="I137" i="40"/>
  <c r="M137" i="40" s="1"/>
  <c r="F194" i="41"/>
  <c r="I194" i="40"/>
  <c r="M194" i="40" s="1"/>
  <c r="K267" i="39"/>
  <c r="H267" i="40"/>
  <c r="K151" i="39"/>
  <c r="H151" i="40"/>
  <c r="C197" i="40"/>
  <c r="I197" i="39"/>
  <c r="M197" i="39" s="1"/>
  <c r="H227" i="40"/>
  <c r="K227" i="39"/>
  <c r="F163" i="41"/>
  <c r="I163" i="40"/>
  <c r="M163" i="40" s="1"/>
  <c r="F167" i="41"/>
  <c r="I167" i="40"/>
  <c r="M167" i="40" s="1"/>
  <c r="F134" i="41"/>
  <c r="I134" i="40"/>
  <c r="M134" i="40" s="1"/>
  <c r="F268" i="41"/>
  <c r="I268" i="40"/>
  <c r="M268" i="40" s="1"/>
  <c r="F267" i="41"/>
  <c r="I267" i="40"/>
  <c r="M267" i="40" s="1"/>
  <c r="F189" i="41"/>
  <c r="I189" i="40"/>
  <c r="M189" i="40" s="1"/>
  <c r="K155" i="39"/>
  <c r="H155" i="40"/>
  <c r="H262" i="40"/>
  <c r="K262" i="39"/>
  <c r="F149" i="41"/>
  <c r="I149" i="40"/>
  <c r="M149" i="40" s="1"/>
  <c r="F224" i="41"/>
  <c r="I224" i="40"/>
  <c r="M224" i="40" s="1"/>
  <c r="F270" i="41"/>
  <c r="I270" i="40"/>
  <c r="M270" i="40" s="1"/>
  <c r="F221" i="41"/>
  <c r="I221" i="40"/>
  <c r="M221" i="40" s="1"/>
  <c r="F233" i="41"/>
  <c r="I233" i="40"/>
  <c r="M233" i="40" s="1"/>
  <c r="F261" i="41"/>
  <c r="I261" i="40"/>
  <c r="M261" i="40" s="1"/>
  <c r="F171" i="41"/>
  <c r="I171" i="40"/>
  <c r="M171" i="40" s="1"/>
  <c r="F239" i="41"/>
  <c r="I239" i="40"/>
  <c r="M239" i="40" s="1"/>
  <c r="F274" i="41"/>
  <c r="I274" i="40"/>
  <c r="M274" i="40" s="1"/>
  <c r="F191" i="41"/>
  <c r="I191" i="40"/>
  <c r="M191" i="40" s="1"/>
  <c r="C272" i="40"/>
  <c r="I272" i="39"/>
  <c r="M272" i="39" s="1"/>
  <c r="F164" i="41"/>
  <c r="I164" i="40"/>
  <c r="M164" i="40" s="1"/>
  <c r="K187" i="39"/>
  <c r="H187" i="40"/>
  <c r="F156" i="41"/>
  <c r="I156" i="40"/>
  <c r="M156" i="40" s="1"/>
  <c r="H275" i="40"/>
  <c r="K275" i="39"/>
  <c r="H121" i="40"/>
  <c r="K121" i="39"/>
  <c r="H244" i="40"/>
  <c r="K244" i="39"/>
  <c r="I264" i="39"/>
  <c r="M264" i="39" s="1"/>
  <c r="C264" i="40"/>
  <c r="K272" i="39"/>
  <c r="H272" i="40"/>
  <c r="H163" i="40"/>
  <c r="K163" i="39"/>
  <c r="C121" i="40"/>
  <c r="I121" i="39"/>
  <c r="M121" i="39" s="1"/>
  <c r="K240" i="39"/>
  <c r="H240" i="40"/>
  <c r="H167" i="40"/>
  <c r="K167" i="39"/>
  <c r="I249" i="40"/>
  <c r="M249" i="40" s="1"/>
  <c r="F249" i="41"/>
  <c r="I248" i="40"/>
  <c r="M248" i="40" s="1"/>
  <c r="F248" i="41"/>
  <c r="I247" i="40"/>
  <c r="M247" i="40" s="1"/>
  <c r="F247" i="41"/>
  <c r="F246" i="41"/>
  <c r="I246" i="40"/>
  <c r="M246" i="40" s="1"/>
  <c r="F245" i="41"/>
  <c r="I245" i="40"/>
  <c r="M245" i="40" s="1"/>
  <c r="P8" i="35" a="1"/>
  <c r="P11" i="35" s="1"/>
  <c r="F240" i="41"/>
  <c r="I240" i="40"/>
  <c r="M240" i="40" s="1"/>
  <c r="F238" i="41"/>
  <c r="I238" i="40"/>
  <c r="M238" i="40" s="1"/>
  <c r="F237" i="40"/>
  <c r="I237" i="39"/>
  <c r="M237" i="39" s="1"/>
  <c r="F236" i="40"/>
  <c r="I236" i="39"/>
  <c r="M236" i="39" s="1"/>
  <c r="I254" i="40" l="1"/>
  <c r="M254" i="40" s="1"/>
  <c r="C254" i="41"/>
  <c r="K168" i="40"/>
  <c r="H168" i="41"/>
  <c r="H186" i="41"/>
  <c r="K186" i="40"/>
  <c r="K265" i="40"/>
  <c r="H265" i="41"/>
  <c r="C277" i="41"/>
  <c r="I277" i="40"/>
  <c r="M277" i="40" s="1"/>
  <c r="I244" i="40"/>
  <c r="M244" i="40" s="1"/>
  <c r="C244" i="41"/>
  <c r="H246" i="41"/>
  <c r="K246" i="40"/>
  <c r="H154" i="41"/>
  <c r="K154" i="40"/>
  <c r="K144" i="40"/>
  <c r="H144" i="41"/>
  <c r="K212" i="40"/>
  <c r="H212" i="41"/>
  <c r="H258" i="41"/>
  <c r="K258" i="40"/>
  <c r="H183" i="41"/>
  <c r="K183" i="40"/>
  <c r="K285" i="40"/>
  <c r="H285" i="41"/>
  <c r="K135" i="40"/>
  <c r="H135" i="41"/>
  <c r="C234" i="41"/>
  <c r="I234" i="40"/>
  <c r="M234" i="40" s="1"/>
  <c r="K142" i="40"/>
  <c r="H142" i="41"/>
  <c r="C214" i="41"/>
  <c r="I214" i="40"/>
  <c r="M214" i="40" s="1"/>
  <c r="F196" i="42"/>
  <c r="I196" i="41"/>
  <c r="M196" i="41" s="1"/>
  <c r="F185" i="42"/>
  <c r="I185" i="41"/>
  <c r="M185" i="41" s="1"/>
  <c r="I144" i="40"/>
  <c r="M144" i="40" s="1"/>
  <c r="C144" i="41"/>
  <c r="I276" i="40"/>
  <c r="M276" i="40" s="1"/>
  <c r="C276" i="41"/>
  <c r="H185" i="41"/>
  <c r="K185" i="40"/>
  <c r="C231" i="41"/>
  <c r="I231" i="40"/>
  <c r="M231" i="40" s="1"/>
  <c r="F150" i="42"/>
  <c r="I150" i="41"/>
  <c r="M150" i="41" s="1"/>
  <c r="K287" i="40"/>
  <c r="H287" i="41"/>
  <c r="K167" i="40"/>
  <c r="H167" i="41"/>
  <c r="K163" i="40"/>
  <c r="H163" i="41"/>
  <c r="H244" i="41"/>
  <c r="K244" i="40"/>
  <c r="H121" i="41"/>
  <c r="K121" i="40"/>
  <c r="H275" i="41"/>
  <c r="K275" i="40"/>
  <c r="F156" i="42"/>
  <c r="I156" i="41"/>
  <c r="M156" i="41" s="1"/>
  <c r="F164" i="42"/>
  <c r="I164" i="41"/>
  <c r="M164" i="41" s="1"/>
  <c r="F191" i="42"/>
  <c r="I191" i="41"/>
  <c r="M191" i="41" s="1"/>
  <c r="F239" i="42"/>
  <c r="I239" i="41"/>
  <c r="M239" i="41" s="1"/>
  <c r="F261" i="42"/>
  <c r="I261" i="41"/>
  <c r="M261" i="41" s="1"/>
  <c r="F270" i="42"/>
  <c r="I270" i="41"/>
  <c r="M270" i="41" s="1"/>
  <c r="F149" i="42"/>
  <c r="I149" i="41"/>
  <c r="M149" i="41" s="1"/>
  <c r="F189" i="42"/>
  <c r="I189" i="41"/>
  <c r="M189" i="41" s="1"/>
  <c r="F268" i="42"/>
  <c r="I268" i="41"/>
  <c r="M268" i="41" s="1"/>
  <c r="F167" i="42"/>
  <c r="I167" i="41"/>
  <c r="M167" i="41" s="1"/>
  <c r="H227" i="41"/>
  <c r="K227" i="40"/>
  <c r="C197" i="41"/>
  <c r="I197" i="40"/>
  <c r="M197" i="40" s="1"/>
  <c r="F194" i="42"/>
  <c r="I194" i="41"/>
  <c r="M194" i="41" s="1"/>
  <c r="H280" i="41"/>
  <c r="K280" i="40"/>
  <c r="K126" i="40"/>
  <c r="H126" i="41"/>
  <c r="F195" i="42"/>
  <c r="I195" i="41"/>
  <c r="M195" i="41" s="1"/>
  <c r="F250" i="42"/>
  <c r="I250" i="41"/>
  <c r="M250" i="41" s="1"/>
  <c r="F199" i="42"/>
  <c r="I199" i="41"/>
  <c r="M199" i="41" s="1"/>
  <c r="F162" i="42"/>
  <c r="I162" i="41"/>
  <c r="M162" i="41" s="1"/>
  <c r="F184" i="42"/>
  <c r="I184" i="41"/>
  <c r="M184" i="41" s="1"/>
  <c r="K243" i="40"/>
  <c r="H243" i="41"/>
  <c r="F226" i="42"/>
  <c r="I226" i="41"/>
  <c r="M226" i="41" s="1"/>
  <c r="K273" i="40"/>
  <c r="H273" i="41"/>
  <c r="K177" i="40"/>
  <c r="H177" i="41"/>
  <c r="F175" i="42"/>
  <c r="I175" i="41"/>
  <c r="M175" i="41" s="1"/>
  <c r="F130" i="42"/>
  <c r="I130" i="41"/>
  <c r="M130" i="41" s="1"/>
  <c r="H129" i="41"/>
  <c r="K129" i="40"/>
  <c r="F136" i="41"/>
  <c r="I136" i="40"/>
  <c r="M136" i="40" s="1"/>
  <c r="K146" i="40"/>
  <c r="H146" i="41"/>
  <c r="F133" i="42"/>
  <c r="I133" i="41"/>
  <c r="M133" i="41" s="1"/>
  <c r="F217" i="42"/>
  <c r="I217" i="41"/>
  <c r="M217" i="41" s="1"/>
  <c r="F131" i="42"/>
  <c r="I131" i="41"/>
  <c r="M131" i="41" s="1"/>
  <c r="C138" i="41"/>
  <c r="I138" i="40"/>
  <c r="M138" i="40" s="1"/>
  <c r="H143" i="41"/>
  <c r="K143" i="40"/>
  <c r="H292" i="41"/>
  <c r="K292" i="40"/>
  <c r="K250" i="40"/>
  <c r="H250" i="41"/>
  <c r="H127" i="41"/>
  <c r="K127" i="40"/>
  <c r="K136" i="40"/>
  <c r="H136" i="41"/>
  <c r="K232" i="40"/>
  <c r="H232" i="41"/>
  <c r="F140" i="42"/>
  <c r="I140" i="41"/>
  <c r="M140" i="41" s="1"/>
  <c r="C255" i="41"/>
  <c r="I255" i="40"/>
  <c r="M255" i="40" s="1"/>
  <c r="F273" i="42"/>
  <c r="I273" i="41"/>
  <c r="M273" i="41" s="1"/>
  <c r="K200" i="40"/>
  <c r="H200" i="41"/>
  <c r="K152" i="40"/>
  <c r="H152" i="41"/>
  <c r="H264" i="41"/>
  <c r="K264" i="40"/>
  <c r="H195" i="41"/>
  <c r="K195" i="40"/>
  <c r="I210" i="40"/>
  <c r="M210" i="40" s="1"/>
  <c r="C210" i="41"/>
  <c r="K238" i="40"/>
  <c r="H238" i="41"/>
  <c r="I269" i="40"/>
  <c r="M269" i="40" s="1"/>
  <c r="C269" i="41"/>
  <c r="I266" i="40"/>
  <c r="M266" i="40" s="1"/>
  <c r="C266" i="41"/>
  <c r="H137" i="41"/>
  <c r="K137" i="40"/>
  <c r="H282" i="41"/>
  <c r="K282" i="40"/>
  <c r="K290" i="40"/>
  <c r="H290" i="41"/>
  <c r="K229" i="40"/>
  <c r="H229" i="41"/>
  <c r="K274" i="40"/>
  <c r="H274" i="41"/>
  <c r="H216" i="41"/>
  <c r="K216" i="40"/>
  <c r="I280" i="40"/>
  <c r="M280" i="40" s="1"/>
  <c r="C280" i="41"/>
  <c r="H161" i="41"/>
  <c r="K161" i="40"/>
  <c r="F165" i="42"/>
  <c r="I165" i="41"/>
  <c r="M165" i="41" s="1"/>
  <c r="H206" i="41"/>
  <c r="K206" i="40"/>
  <c r="F182" i="42"/>
  <c r="I182" i="41"/>
  <c r="M182" i="41" s="1"/>
  <c r="H284" i="41"/>
  <c r="K284" i="40"/>
  <c r="F206" i="42"/>
  <c r="I206" i="41"/>
  <c r="M206" i="41" s="1"/>
  <c r="F204" i="42"/>
  <c r="I204" i="41"/>
  <c r="M204" i="41" s="1"/>
  <c r="F170" i="42"/>
  <c r="I170" i="41"/>
  <c r="M170" i="41" s="1"/>
  <c r="I257" i="40"/>
  <c r="M257" i="40" s="1"/>
  <c r="C257" i="41"/>
  <c r="I139" i="40"/>
  <c r="M139" i="40" s="1"/>
  <c r="C139" i="41"/>
  <c r="H255" i="41"/>
  <c r="K255" i="40"/>
  <c r="K158" i="40"/>
  <c r="H158" i="41"/>
  <c r="I225" i="40"/>
  <c r="M225" i="40" s="1"/>
  <c r="C225" i="41"/>
  <c r="H230" i="41"/>
  <c r="K230" i="40"/>
  <c r="K188" i="40"/>
  <c r="H188" i="41"/>
  <c r="K172" i="40"/>
  <c r="H172" i="41"/>
  <c r="C132" i="41"/>
  <c r="I132" i="40"/>
  <c r="M132" i="40" s="1"/>
  <c r="C161" i="41"/>
  <c r="I161" i="40"/>
  <c r="M161" i="40" s="1"/>
  <c r="H213" i="41"/>
  <c r="K213" i="40"/>
  <c r="I153" i="40"/>
  <c r="M153" i="40" s="1"/>
  <c r="C153" i="41"/>
  <c r="K224" i="40"/>
  <c r="H224" i="41"/>
  <c r="K133" i="40"/>
  <c r="H133" i="41"/>
  <c r="C208" i="41"/>
  <c r="I208" i="40"/>
  <c r="M208" i="40" s="1"/>
  <c r="H254" i="41"/>
  <c r="K254" i="40"/>
  <c r="H182" i="41"/>
  <c r="K182" i="40"/>
  <c r="H233" i="41"/>
  <c r="K233" i="40"/>
  <c r="H169" i="41"/>
  <c r="K169" i="40"/>
  <c r="I285" i="40"/>
  <c r="M285" i="40" s="1"/>
  <c r="C285" i="41"/>
  <c r="C180" i="41"/>
  <c r="I180" i="40"/>
  <c r="M180" i="40" s="1"/>
  <c r="K220" i="40"/>
  <c r="H220" i="41"/>
  <c r="C192" i="41"/>
  <c r="I192" i="40"/>
  <c r="M192" i="40" s="1"/>
  <c r="H271" i="41"/>
  <c r="K271" i="40"/>
  <c r="C190" i="41"/>
  <c r="I190" i="40"/>
  <c r="M190" i="40" s="1"/>
  <c r="K208" i="40"/>
  <c r="H208" i="41"/>
  <c r="C279" i="41"/>
  <c r="I279" i="40"/>
  <c r="M279" i="40" s="1"/>
  <c r="K124" i="40"/>
  <c r="H124" i="41"/>
  <c r="I264" i="40"/>
  <c r="M264" i="40" s="1"/>
  <c r="C264" i="41"/>
  <c r="K266" i="40"/>
  <c r="H266" i="41"/>
  <c r="K286" i="40"/>
  <c r="H286" i="41"/>
  <c r="H225" i="41"/>
  <c r="K225" i="40"/>
  <c r="K278" i="40"/>
  <c r="H278" i="41"/>
  <c r="H178" i="41"/>
  <c r="K178" i="40"/>
  <c r="H263" i="41"/>
  <c r="K263" i="40"/>
  <c r="H147" i="41"/>
  <c r="K147" i="40"/>
  <c r="H241" i="41"/>
  <c r="K241" i="40"/>
  <c r="C181" i="41"/>
  <c r="I181" i="40"/>
  <c r="M181" i="40" s="1"/>
  <c r="C262" i="41"/>
  <c r="I262" i="40"/>
  <c r="M262" i="40" s="1"/>
  <c r="H217" i="41"/>
  <c r="K217" i="40"/>
  <c r="I126" i="40"/>
  <c r="M126" i="40" s="1"/>
  <c r="C126" i="41"/>
  <c r="I241" i="40"/>
  <c r="M241" i="40" s="1"/>
  <c r="C241" i="41"/>
  <c r="C142" i="41"/>
  <c r="I142" i="40"/>
  <c r="M142" i="40" s="1"/>
  <c r="F169" i="42"/>
  <c r="I169" i="41"/>
  <c r="M169" i="41" s="1"/>
  <c r="K219" i="40"/>
  <c r="H219" i="41"/>
  <c r="F251" i="42"/>
  <c r="I251" i="41"/>
  <c r="M251" i="41" s="1"/>
  <c r="H253" i="41"/>
  <c r="K253" i="40"/>
  <c r="H196" i="41"/>
  <c r="K196" i="40"/>
  <c r="F274" i="42"/>
  <c r="I274" i="41"/>
  <c r="M274" i="41" s="1"/>
  <c r="F171" i="42"/>
  <c r="I171" i="41"/>
  <c r="M171" i="41" s="1"/>
  <c r="F233" i="42"/>
  <c r="I233" i="41"/>
  <c r="M233" i="41" s="1"/>
  <c r="F221" i="42"/>
  <c r="I221" i="41"/>
  <c r="M221" i="41" s="1"/>
  <c r="F224" i="42"/>
  <c r="I224" i="41"/>
  <c r="M224" i="41" s="1"/>
  <c r="K262" i="40"/>
  <c r="H262" i="41"/>
  <c r="F267" i="42"/>
  <c r="I267" i="41"/>
  <c r="M267" i="41" s="1"/>
  <c r="F134" i="42"/>
  <c r="I134" i="41"/>
  <c r="M134" i="41" s="1"/>
  <c r="F163" i="42"/>
  <c r="I163" i="41"/>
  <c r="M163" i="41" s="1"/>
  <c r="F137" i="42"/>
  <c r="I137" i="41"/>
  <c r="M137" i="41" s="1"/>
  <c r="H261" i="41"/>
  <c r="K261" i="40"/>
  <c r="F188" i="42"/>
  <c r="I188" i="41"/>
  <c r="M188" i="41" s="1"/>
  <c r="F213" i="42"/>
  <c r="I213" i="41"/>
  <c r="M213" i="41" s="1"/>
  <c r="F212" i="42"/>
  <c r="I212" i="41"/>
  <c r="M212" i="41" s="1"/>
  <c r="F151" i="42"/>
  <c r="I151" i="41"/>
  <c r="M151" i="41" s="1"/>
  <c r="F186" i="42"/>
  <c r="I186" i="41"/>
  <c r="M186" i="41" s="1"/>
  <c r="F260" i="42"/>
  <c r="I260" i="41"/>
  <c r="M260" i="41" s="1"/>
  <c r="K157" i="40"/>
  <c r="H157" i="41"/>
  <c r="F146" i="42"/>
  <c r="I146" i="41"/>
  <c r="M146" i="41" s="1"/>
  <c r="H175" i="41"/>
  <c r="K175" i="40"/>
  <c r="F290" i="42"/>
  <c r="I290" i="41"/>
  <c r="M290" i="41" s="1"/>
  <c r="F242" i="42"/>
  <c r="I242" i="41"/>
  <c r="M242" i="41" s="1"/>
  <c r="F158" i="42"/>
  <c r="I158" i="41"/>
  <c r="M158" i="41" s="1"/>
  <c r="H226" i="41"/>
  <c r="K226" i="40"/>
  <c r="F209" i="42"/>
  <c r="I209" i="41"/>
  <c r="M209" i="41" s="1"/>
  <c r="F173" i="42"/>
  <c r="I173" i="41"/>
  <c r="M173" i="41" s="1"/>
  <c r="H279" i="41"/>
  <c r="K279" i="40"/>
  <c r="F143" i="42"/>
  <c r="I143" i="41"/>
  <c r="M143" i="41" s="1"/>
  <c r="F174" i="42"/>
  <c r="I174" i="41"/>
  <c r="M174" i="41" s="1"/>
  <c r="K198" i="40"/>
  <c r="H198" i="41"/>
  <c r="I228" i="40"/>
  <c r="M228" i="40" s="1"/>
  <c r="C228" i="41"/>
  <c r="H283" i="41"/>
  <c r="K283" i="40"/>
  <c r="I183" i="40"/>
  <c r="M183" i="40" s="1"/>
  <c r="C183" i="41"/>
  <c r="K215" i="40"/>
  <c r="H215" i="41"/>
  <c r="K202" i="40"/>
  <c r="H202" i="41"/>
  <c r="K164" i="40"/>
  <c r="H164" i="41"/>
  <c r="C124" i="41"/>
  <c r="I124" i="40"/>
  <c r="M124" i="40" s="1"/>
  <c r="F289" i="42"/>
  <c r="I289" i="41"/>
  <c r="M289" i="41" s="1"/>
  <c r="F145" i="42"/>
  <c r="I145" i="41"/>
  <c r="M145" i="41" s="1"/>
  <c r="F215" i="42"/>
  <c r="I215" i="41"/>
  <c r="M215" i="41" s="1"/>
  <c r="F258" i="42"/>
  <c r="I258" i="41"/>
  <c r="M258" i="41" s="1"/>
  <c r="F168" i="42"/>
  <c r="I168" i="41"/>
  <c r="M168" i="41" s="1"/>
  <c r="H132" i="41"/>
  <c r="K132" i="40"/>
  <c r="H181" i="41"/>
  <c r="K181" i="40"/>
  <c r="K204" i="40"/>
  <c r="H204" i="41"/>
  <c r="K145" i="40"/>
  <c r="H145" i="41"/>
  <c r="H138" i="41"/>
  <c r="K138" i="40"/>
  <c r="H130" i="41"/>
  <c r="K130" i="40"/>
  <c r="H134" i="41"/>
  <c r="K134" i="40"/>
  <c r="I243" i="40"/>
  <c r="M243" i="40" s="1"/>
  <c r="C243" i="41"/>
  <c r="C123" i="41"/>
  <c r="I123" i="40"/>
  <c r="M123" i="40" s="1"/>
  <c r="I232" i="40"/>
  <c r="M232" i="40" s="1"/>
  <c r="C232" i="41"/>
  <c r="C159" i="41"/>
  <c r="I159" i="40"/>
  <c r="M159" i="40" s="1"/>
  <c r="I281" i="40"/>
  <c r="M281" i="40" s="1"/>
  <c r="C281" i="41"/>
  <c r="C286" i="41"/>
  <c r="I286" i="40"/>
  <c r="M286" i="40" s="1"/>
  <c r="K192" i="40"/>
  <c r="H192" i="41"/>
  <c r="I157" i="40"/>
  <c r="M157" i="40" s="1"/>
  <c r="C157" i="41"/>
  <c r="K207" i="40"/>
  <c r="H207" i="41"/>
  <c r="I282" i="40"/>
  <c r="M282" i="40" s="1"/>
  <c r="C282" i="41"/>
  <c r="I152" i="40"/>
  <c r="M152" i="40" s="1"/>
  <c r="C152" i="41"/>
  <c r="K251" i="40"/>
  <c r="H251" i="41"/>
  <c r="H228" i="41"/>
  <c r="K228" i="40"/>
  <c r="K270" i="40"/>
  <c r="H270" i="41"/>
  <c r="I284" i="40"/>
  <c r="M284" i="40" s="1"/>
  <c r="C284" i="41"/>
  <c r="F148" i="42"/>
  <c r="I148" i="41"/>
  <c r="M148" i="41" s="1"/>
  <c r="F125" i="41"/>
  <c r="I125" i="40"/>
  <c r="M125" i="40" s="1"/>
  <c r="C129" i="41"/>
  <c r="I129" i="40"/>
  <c r="M129" i="40" s="1"/>
  <c r="F205" i="42"/>
  <c r="I205" i="41"/>
  <c r="M205" i="41" s="1"/>
  <c r="F135" i="42"/>
  <c r="I135" i="41"/>
  <c r="M135" i="41" s="1"/>
  <c r="F235" i="42"/>
  <c r="I235" i="41"/>
  <c r="M235" i="41" s="1"/>
  <c r="F122" i="42"/>
  <c r="I122" i="41"/>
  <c r="M122" i="41" s="1"/>
  <c r="F219" i="42"/>
  <c r="I219" i="41"/>
  <c r="M219" i="41" s="1"/>
  <c r="F147" i="42"/>
  <c r="I147" i="41"/>
  <c r="M147" i="41" s="1"/>
  <c r="K291" i="40"/>
  <c r="H291" i="41"/>
  <c r="I216" i="40"/>
  <c r="M216" i="40" s="1"/>
  <c r="C216" i="41"/>
  <c r="K199" i="40"/>
  <c r="H199" i="41"/>
  <c r="K242" i="40"/>
  <c r="H242" i="41"/>
  <c r="C179" i="41"/>
  <c r="I179" i="40"/>
  <c r="M179" i="40" s="1"/>
  <c r="K210" i="40"/>
  <c r="H210" i="41"/>
  <c r="I172" i="40"/>
  <c r="M172" i="40" s="1"/>
  <c r="C172" i="41"/>
  <c r="I187" i="40"/>
  <c r="M187" i="40" s="1"/>
  <c r="C187" i="41"/>
  <c r="C198" i="41"/>
  <c r="I198" i="40"/>
  <c r="M198" i="40" s="1"/>
  <c r="K197" i="40"/>
  <c r="H197" i="41"/>
  <c r="K165" i="40"/>
  <c r="H165" i="41"/>
  <c r="K256" i="40"/>
  <c r="H256" i="41"/>
  <c r="H122" i="41"/>
  <c r="K122" i="40"/>
  <c r="I230" i="40"/>
  <c r="M230" i="40" s="1"/>
  <c r="C230" i="41"/>
  <c r="C291" i="41"/>
  <c r="I291" i="40"/>
  <c r="M291" i="40" s="1"/>
  <c r="K140" i="40"/>
  <c r="H140" i="41"/>
  <c r="H276" i="41"/>
  <c r="K276" i="40"/>
  <c r="H118" i="41"/>
  <c r="K118" i="40"/>
  <c r="I263" i="40"/>
  <c r="M263" i="40" s="1"/>
  <c r="C263" i="41"/>
  <c r="H236" i="41"/>
  <c r="K236" i="40"/>
  <c r="H174" i="41"/>
  <c r="K174" i="40"/>
  <c r="H248" i="41"/>
  <c r="K248" i="40"/>
  <c r="K123" i="40"/>
  <c r="H123" i="41"/>
  <c r="K162" i="40"/>
  <c r="H162" i="41"/>
  <c r="I287" i="40"/>
  <c r="M287" i="40" s="1"/>
  <c r="C287" i="41"/>
  <c r="H203" i="41"/>
  <c r="K203" i="40"/>
  <c r="K189" i="40"/>
  <c r="H189" i="41"/>
  <c r="K272" i="40"/>
  <c r="H272" i="41"/>
  <c r="K187" i="40"/>
  <c r="H187" i="41"/>
  <c r="K267" i="40"/>
  <c r="H267" i="41"/>
  <c r="K234" i="40"/>
  <c r="H234" i="41"/>
  <c r="H214" i="41"/>
  <c r="K214" i="40"/>
  <c r="C118" i="41"/>
  <c r="I118" i="40"/>
  <c r="M118" i="40" s="1"/>
  <c r="H249" i="41"/>
  <c r="K249" i="40"/>
  <c r="H247" i="41"/>
  <c r="K247" i="40"/>
  <c r="K191" i="40"/>
  <c r="H191" i="41"/>
  <c r="H239" i="41"/>
  <c r="K239" i="40"/>
  <c r="H190" i="41"/>
  <c r="K190" i="40"/>
  <c r="K150" i="40"/>
  <c r="H150" i="41"/>
  <c r="H269" i="41"/>
  <c r="K269" i="40"/>
  <c r="H180" i="41"/>
  <c r="K180" i="40"/>
  <c r="I252" i="40"/>
  <c r="M252" i="40" s="1"/>
  <c r="C252" i="41"/>
  <c r="K141" i="40"/>
  <c r="H141" i="41"/>
  <c r="K281" i="40"/>
  <c r="H281" i="41"/>
  <c r="K156" i="40"/>
  <c r="H156" i="41"/>
  <c r="K160" i="40"/>
  <c r="H160" i="41"/>
  <c r="C176" i="41"/>
  <c r="I176" i="40"/>
  <c r="M176" i="40" s="1"/>
  <c r="I166" i="40"/>
  <c r="M166" i="40" s="1"/>
  <c r="C166" i="41"/>
  <c r="H170" i="41"/>
  <c r="K170" i="40"/>
  <c r="H260" i="41"/>
  <c r="K260" i="40"/>
  <c r="C121" i="41"/>
  <c r="I121" i="40"/>
  <c r="M121" i="40" s="1"/>
  <c r="I272" i="40"/>
  <c r="M272" i="40" s="1"/>
  <c r="C272" i="41"/>
  <c r="K240" i="40"/>
  <c r="H240" i="41"/>
  <c r="K155" i="40"/>
  <c r="H155" i="41"/>
  <c r="K151" i="40"/>
  <c r="H151" i="41"/>
  <c r="H211" i="41"/>
  <c r="K211" i="40"/>
  <c r="K173" i="40"/>
  <c r="H173" i="41"/>
  <c r="H237" i="41"/>
  <c r="K237" i="40"/>
  <c r="H131" i="41"/>
  <c r="K131" i="40"/>
  <c r="H252" i="41"/>
  <c r="K252" i="40"/>
  <c r="K153" i="40"/>
  <c r="H153" i="41"/>
  <c r="K179" i="40"/>
  <c r="H179" i="41"/>
  <c r="I201" i="40"/>
  <c r="M201" i="40" s="1"/>
  <c r="C201" i="41"/>
  <c r="K231" i="40"/>
  <c r="H231" i="41"/>
  <c r="H289" i="41"/>
  <c r="K289" i="40"/>
  <c r="H277" i="41"/>
  <c r="K277" i="40"/>
  <c r="K194" i="40"/>
  <c r="H194" i="41"/>
  <c r="K119" i="40"/>
  <c r="H119" i="41"/>
  <c r="C227" i="41"/>
  <c r="I227" i="40"/>
  <c r="M227" i="40" s="1"/>
  <c r="C275" i="41"/>
  <c r="I275" i="40"/>
  <c r="M275" i="40" s="1"/>
  <c r="I265" i="40"/>
  <c r="M265" i="40" s="1"/>
  <c r="C265" i="41"/>
  <c r="I220" i="40"/>
  <c r="M220" i="40" s="1"/>
  <c r="C220" i="41"/>
  <c r="K209" i="40"/>
  <c r="H209" i="41"/>
  <c r="I283" i="40"/>
  <c r="M283" i="40" s="1"/>
  <c r="C283" i="41"/>
  <c r="I278" i="40"/>
  <c r="M278" i="40" s="1"/>
  <c r="C278" i="41"/>
  <c r="I229" i="40"/>
  <c r="M229" i="40" s="1"/>
  <c r="C229" i="41"/>
  <c r="C292" i="41"/>
  <c r="I292" i="40"/>
  <c r="M292" i="40" s="1"/>
  <c r="K149" i="40"/>
  <c r="H149" i="41"/>
  <c r="K120" i="40"/>
  <c r="H120" i="41"/>
  <c r="K218" i="40"/>
  <c r="H218" i="41"/>
  <c r="K268" i="40"/>
  <c r="H268" i="41"/>
  <c r="K257" i="40"/>
  <c r="H257" i="41"/>
  <c r="C256" i="41"/>
  <c r="I256" i="40"/>
  <c r="M256" i="40" s="1"/>
  <c r="H221" i="41"/>
  <c r="K221" i="40"/>
  <c r="H166" i="41"/>
  <c r="K166" i="40"/>
  <c r="C178" i="41"/>
  <c r="I178" i="40"/>
  <c r="M178" i="40" s="1"/>
  <c r="I141" i="40"/>
  <c r="M141" i="40" s="1"/>
  <c r="C141" i="41"/>
  <c r="I288" i="40"/>
  <c r="M288" i="40" s="1"/>
  <c r="C288" i="41"/>
  <c r="C119" i="41"/>
  <c r="I119" i="40"/>
  <c r="M119" i="40" s="1"/>
  <c r="C202" i="41"/>
  <c r="I202" i="40"/>
  <c r="M202" i="40" s="1"/>
  <c r="C177" i="41"/>
  <c r="I177" i="40"/>
  <c r="M177" i="40" s="1"/>
  <c r="I253" i="40"/>
  <c r="M253" i="40" s="1"/>
  <c r="C253" i="41"/>
  <c r="K159" i="40"/>
  <c r="H159" i="41"/>
  <c r="K205" i="40"/>
  <c r="H205" i="41"/>
  <c r="H139" i="41"/>
  <c r="K139" i="40"/>
  <c r="K184" i="40"/>
  <c r="H184" i="41"/>
  <c r="H125" i="41"/>
  <c r="K125" i="40"/>
  <c r="K235" i="40"/>
  <c r="H235" i="41"/>
  <c r="H201" i="41"/>
  <c r="K201" i="40"/>
  <c r="K288" i="40"/>
  <c r="H288" i="41"/>
  <c r="H223" i="41"/>
  <c r="K223" i="40"/>
  <c r="F222" i="42"/>
  <c r="I222" i="41"/>
  <c r="M222" i="41" s="1"/>
  <c r="F200" i="42"/>
  <c r="I200" i="41"/>
  <c r="M200" i="41" s="1"/>
  <c r="F155" i="42"/>
  <c r="I155" i="41"/>
  <c r="M155" i="41" s="1"/>
  <c r="H148" i="41"/>
  <c r="K148" i="40"/>
  <c r="F120" i="42"/>
  <c r="I120" i="41"/>
  <c r="M120" i="41" s="1"/>
  <c r="F271" i="42"/>
  <c r="I271" i="41"/>
  <c r="M271" i="41" s="1"/>
  <c r="F207" i="42"/>
  <c r="I207" i="41"/>
  <c r="M207" i="41" s="1"/>
  <c r="F154" i="42"/>
  <c r="I154" i="41"/>
  <c r="M154" i="41" s="1"/>
  <c r="F211" i="42"/>
  <c r="I211" i="41"/>
  <c r="M211" i="41" s="1"/>
  <c r="H176" i="41"/>
  <c r="K176" i="40"/>
  <c r="F127" i="42"/>
  <c r="I127" i="41"/>
  <c r="M127" i="41" s="1"/>
  <c r="H245" i="41"/>
  <c r="K245" i="40"/>
  <c r="F223" i="42"/>
  <c r="I223" i="41"/>
  <c r="M223" i="41" s="1"/>
  <c r="F203" i="42"/>
  <c r="I203" i="41"/>
  <c r="M203" i="41" s="1"/>
  <c r="I160" i="40"/>
  <c r="M160" i="40" s="1"/>
  <c r="C160" i="41"/>
  <c r="F218" i="42"/>
  <c r="I218" i="41"/>
  <c r="M218" i="41" s="1"/>
  <c r="K222" i="40"/>
  <c r="H222" i="41"/>
  <c r="K171" i="40"/>
  <c r="H171" i="41"/>
  <c r="I249" i="41"/>
  <c r="M249" i="41" s="1"/>
  <c r="F249" i="42"/>
  <c r="I248" i="41"/>
  <c r="M248" i="41" s="1"/>
  <c r="F248" i="42"/>
  <c r="I247" i="41"/>
  <c r="M247" i="41" s="1"/>
  <c r="F247" i="42"/>
  <c r="F246" i="42"/>
  <c r="I246" i="41"/>
  <c r="M246" i="41" s="1"/>
  <c r="F245" i="42"/>
  <c r="I245" i="41"/>
  <c r="M245" i="41" s="1"/>
  <c r="Q8" i="35"/>
  <c r="P16" i="35" s="1"/>
  <c r="P9" i="35"/>
  <c r="Q10" i="35"/>
  <c r="P8" i="35"/>
  <c r="P15" i="35" s="1"/>
  <c r="Q15" i="35" s="1"/>
  <c r="Q9" i="35"/>
  <c r="Q11" i="35"/>
  <c r="P12" i="35"/>
  <c r="P10" i="35"/>
  <c r="Q12" i="35"/>
  <c r="F240" i="42"/>
  <c r="I240" i="41"/>
  <c r="M240" i="41" s="1"/>
  <c r="F238" i="42"/>
  <c r="I238" i="41"/>
  <c r="M238" i="41" s="1"/>
  <c r="F237" i="41"/>
  <c r="I237" i="40"/>
  <c r="M237" i="40" s="1"/>
  <c r="F236" i="41"/>
  <c r="I236" i="40"/>
  <c r="M236" i="40" s="1"/>
  <c r="H222" i="42" l="1"/>
  <c r="K222" i="41"/>
  <c r="I288" i="41"/>
  <c r="M288" i="41" s="1"/>
  <c r="C288" i="42"/>
  <c r="H257" i="42"/>
  <c r="K257" i="41"/>
  <c r="H149" i="42"/>
  <c r="K149" i="41"/>
  <c r="I265" i="41"/>
  <c r="M265" i="41" s="1"/>
  <c r="C265" i="42"/>
  <c r="H179" i="42"/>
  <c r="K179" i="41"/>
  <c r="K153" i="41"/>
  <c r="H153" i="42"/>
  <c r="H150" i="42"/>
  <c r="K150" i="41"/>
  <c r="H256" i="42"/>
  <c r="K256" i="41"/>
  <c r="H199" i="42"/>
  <c r="K199" i="41"/>
  <c r="K270" i="41"/>
  <c r="H270" i="42"/>
  <c r="I282" i="41"/>
  <c r="M282" i="41" s="1"/>
  <c r="C282" i="42"/>
  <c r="K192" i="41"/>
  <c r="H192" i="42"/>
  <c r="I183" i="41"/>
  <c r="M183" i="41" s="1"/>
  <c r="C183" i="42"/>
  <c r="K266" i="41"/>
  <c r="H266" i="42"/>
  <c r="H158" i="42"/>
  <c r="K158" i="41"/>
  <c r="C257" i="42"/>
  <c r="I257" i="41"/>
  <c r="M257" i="41" s="1"/>
  <c r="H274" i="42"/>
  <c r="K274" i="41"/>
  <c r="C210" i="42"/>
  <c r="I210" i="41"/>
  <c r="M210" i="41" s="1"/>
  <c r="I160" i="41"/>
  <c r="M160" i="41" s="1"/>
  <c r="C160" i="42"/>
  <c r="F203" i="43"/>
  <c r="I203" i="42"/>
  <c r="M203" i="42" s="1"/>
  <c r="F127" i="43"/>
  <c r="I127" i="42"/>
  <c r="M127" i="42" s="1"/>
  <c r="F211" i="43"/>
  <c r="I211" i="42"/>
  <c r="M211" i="42" s="1"/>
  <c r="F207" i="43"/>
  <c r="I207" i="42"/>
  <c r="M207" i="42" s="1"/>
  <c r="F120" i="43"/>
  <c r="I120" i="42"/>
  <c r="M120" i="42" s="1"/>
  <c r="F155" i="43"/>
  <c r="I155" i="42"/>
  <c r="M155" i="42" s="1"/>
  <c r="F200" i="43"/>
  <c r="I200" i="42"/>
  <c r="M200" i="42" s="1"/>
  <c r="K125" i="41"/>
  <c r="H125" i="42"/>
  <c r="I177" i="41"/>
  <c r="M177" i="41" s="1"/>
  <c r="C177" i="42"/>
  <c r="I119" i="41"/>
  <c r="M119" i="41" s="1"/>
  <c r="C119" i="42"/>
  <c r="H221" i="42"/>
  <c r="K221" i="41"/>
  <c r="C256" i="42"/>
  <c r="I256" i="41"/>
  <c r="M256" i="41" s="1"/>
  <c r="C275" i="42"/>
  <c r="I275" i="41"/>
  <c r="M275" i="41" s="1"/>
  <c r="H277" i="42"/>
  <c r="K277" i="41"/>
  <c r="H289" i="42"/>
  <c r="K289" i="41"/>
  <c r="K131" i="41"/>
  <c r="H131" i="42"/>
  <c r="I121" i="41"/>
  <c r="M121" i="41" s="1"/>
  <c r="C121" i="42"/>
  <c r="C176" i="42"/>
  <c r="I176" i="41"/>
  <c r="M176" i="41" s="1"/>
  <c r="K269" i="41"/>
  <c r="H269" i="42"/>
  <c r="H239" i="42"/>
  <c r="K239" i="41"/>
  <c r="K247" i="41"/>
  <c r="H247" i="42"/>
  <c r="K249" i="41"/>
  <c r="H249" i="42"/>
  <c r="I118" i="41"/>
  <c r="M118" i="41" s="1"/>
  <c r="C118" i="42"/>
  <c r="K236" i="41"/>
  <c r="H236" i="42"/>
  <c r="K118" i="41"/>
  <c r="H118" i="42"/>
  <c r="I291" i="41"/>
  <c r="M291" i="41" s="1"/>
  <c r="C291" i="42"/>
  <c r="K122" i="41"/>
  <c r="H122" i="42"/>
  <c r="I198" i="41"/>
  <c r="M198" i="41" s="1"/>
  <c r="C198" i="42"/>
  <c r="F219" i="43"/>
  <c r="I219" i="42"/>
  <c r="M219" i="42" s="1"/>
  <c r="F122" i="43"/>
  <c r="I122" i="42"/>
  <c r="M122" i="42" s="1"/>
  <c r="F135" i="43"/>
  <c r="I135" i="42"/>
  <c r="M135" i="42" s="1"/>
  <c r="C129" i="42"/>
  <c r="I129" i="41"/>
  <c r="M129" i="41" s="1"/>
  <c r="F125" i="42"/>
  <c r="I125" i="41"/>
  <c r="M125" i="41" s="1"/>
  <c r="I286" i="41"/>
  <c r="M286" i="41" s="1"/>
  <c r="C286" i="42"/>
  <c r="I159" i="41"/>
  <c r="M159" i="41" s="1"/>
  <c r="C159" i="42"/>
  <c r="C123" i="42"/>
  <c r="I123" i="41"/>
  <c r="M123" i="41" s="1"/>
  <c r="K134" i="41"/>
  <c r="H134" i="42"/>
  <c r="H130" i="42"/>
  <c r="K130" i="41"/>
  <c r="K132" i="41"/>
  <c r="H132" i="42"/>
  <c r="F168" i="43"/>
  <c r="I168" i="42"/>
  <c r="M168" i="42" s="1"/>
  <c r="F145" i="43"/>
  <c r="I145" i="42"/>
  <c r="M145" i="42" s="1"/>
  <c r="F289" i="43"/>
  <c r="I289" i="42"/>
  <c r="M289" i="42" s="1"/>
  <c r="K283" i="41"/>
  <c r="H283" i="42"/>
  <c r="F174" i="43"/>
  <c r="I174" i="42"/>
  <c r="M174" i="42" s="1"/>
  <c r="H279" i="42"/>
  <c r="K279" i="41"/>
  <c r="F209" i="43"/>
  <c r="I209" i="42"/>
  <c r="M209" i="42" s="1"/>
  <c r="F242" i="43"/>
  <c r="I242" i="42"/>
  <c r="M242" i="42" s="1"/>
  <c r="K175" i="41"/>
  <c r="H175" i="42"/>
  <c r="F146" i="43"/>
  <c r="I146" i="42"/>
  <c r="M146" i="42" s="1"/>
  <c r="F260" i="43"/>
  <c r="I260" i="42"/>
  <c r="M260" i="42" s="1"/>
  <c r="F151" i="43"/>
  <c r="I151" i="42"/>
  <c r="M151" i="42" s="1"/>
  <c r="F213" i="43"/>
  <c r="I213" i="42"/>
  <c r="M213" i="42" s="1"/>
  <c r="H261" i="42"/>
  <c r="K261" i="41"/>
  <c r="F134" i="43"/>
  <c r="I134" i="42"/>
  <c r="M134" i="42" s="1"/>
  <c r="F221" i="43"/>
  <c r="I221" i="42"/>
  <c r="M221" i="42" s="1"/>
  <c r="F171" i="43"/>
  <c r="I171" i="42"/>
  <c r="M171" i="42" s="1"/>
  <c r="F274" i="43"/>
  <c r="I274" i="42"/>
  <c r="M274" i="42" s="1"/>
  <c r="K253" i="41"/>
  <c r="H253" i="42"/>
  <c r="F169" i="43"/>
  <c r="I169" i="42"/>
  <c r="M169" i="42" s="1"/>
  <c r="I142" i="41"/>
  <c r="M142" i="41" s="1"/>
  <c r="C142" i="42"/>
  <c r="H217" i="42"/>
  <c r="K217" i="41"/>
  <c r="C181" i="42"/>
  <c r="I181" i="41"/>
  <c r="M181" i="41" s="1"/>
  <c r="K147" i="41"/>
  <c r="H147" i="42"/>
  <c r="K178" i="41"/>
  <c r="H178" i="42"/>
  <c r="I279" i="41"/>
  <c r="M279" i="41" s="1"/>
  <c r="C279" i="42"/>
  <c r="I190" i="41"/>
  <c r="M190" i="41" s="1"/>
  <c r="C190" i="42"/>
  <c r="K233" i="41"/>
  <c r="H233" i="42"/>
  <c r="H254" i="42"/>
  <c r="K254" i="41"/>
  <c r="K213" i="41"/>
  <c r="H213" i="42"/>
  <c r="C132" i="42"/>
  <c r="I132" i="41"/>
  <c r="M132" i="41" s="1"/>
  <c r="H230" i="42"/>
  <c r="K230" i="41"/>
  <c r="K255" i="41"/>
  <c r="H255" i="42"/>
  <c r="F206" i="43"/>
  <c r="I206" i="42"/>
  <c r="M206" i="42" s="1"/>
  <c r="F182" i="43"/>
  <c r="I182" i="42"/>
  <c r="M182" i="42" s="1"/>
  <c r="K206" i="41"/>
  <c r="H206" i="42"/>
  <c r="K161" i="41"/>
  <c r="H161" i="42"/>
  <c r="H137" i="42"/>
  <c r="K137" i="41"/>
  <c r="F273" i="43"/>
  <c r="I273" i="42"/>
  <c r="M273" i="42" s="1"/>
  <c r="C255" i="42"/>
  <c r="I255" i="41"/>
  <c r="M255" i="41" s="1"/>
  <c r="K292" i="41"/>
  <c r="H292" i="42"/>
  <c r="H143" i="42"/>
  <c r="K143" i="41"/>
  <c r="F217" i="43"/>
  <c r="I217" i="42"/>
  <c r="M217" i="42" s="1"/>
  <c r="F130" i="43"/>
  <c r="I130" i="42"/>
  <c r="M130" i="42" s="1"/>
  <c r="F226" i="43"/>
  <c r="I226" i="42"/>
  <c r="M226" i="42" s="1"/>
  <c r="F184" i="43"/>
  <c r="I184" i="42"/>
  <c r="M184" i="42" s="1"/>
  <c r="F199" i="43"/>
  <c r="I199" i="42"/>
  <c r="M199" i="42" s="1"/>
  <c r="F195" i="43"/>
  <c r="I195" i="42"/>
  <c r="M195" i="42" s="1"/>
  <c r="F194" i="43"/>
  <c r="I194" i="42"/>
  <c r="M194" i="42" s="1"/>
  <c r="C197" i="42"/>
  <c r="I197" i="41"/>
  <c r="M197" i="41" s="1"/>
  <c r="F167" i="43"/>
  <c r="I167" i="42"/>
  <c r="M167" i="42" s="1"/>
  <c r="F189" i="43"/>
  <c r="I189" i="42"/>
  <c r="M189" i="42" s="1"/>
  <c r="F149" i="43"/>
  <c r="I149" i="42"/>
  <c r="M149" i="42" s="1"/>
  <c r="F239" i="43"/>
  <c r="I239" i="42"/>
  <c r="M239" i="42" s="1"/>
  <c r="F191" i="43"/>
  <c r="I191" i="42"/>
  <c r="M191" i="42" s="1"/>
  <c r="F156" i="43"/>
  <c r="I156" i="42"/>
  <c r="M156" i="42" s="1"/>
  <c r="K244" i="41"/>
  <c r="H244" i="42"/>
  <c r="K287" i="41"/>
  <c r="H287" i="42"/>
  <c r="I276" i="41"/>
  <c r="M276" i="41" s="1"/>
  <c r="C276" i="42"/>
  <c r="H144" i="42"/>
  <c r="K144" i="41"/>
  <c r="I244" i="41"/>
  <c r="M244" i="41" s="1"/>
  <c r="C244" i="42"/>
  <c r="C254" i="42"/>
  <c r="I254" i="41"/>
  <c r="M254" i="41" s="1"/>
  <c r="C253" i="42"/>
  <c r="I253" i="41"/>
  <c r="M253" i="41" s="1"/>
  <c r="C141" i="42"/>
  <c r="I141" i="41"/>
  <c r="M141" i="41" s="1"/>
  <c r="H218" i="42"/>
  <c r="K218" i="41"/>
  <c r="I278" i="41"/>
  <c r="M278" i="41" s="1"/>
  <c r="C278" i="42"/>
  <c r="H209" i="42"/>
  <c r="K209" i="41"/>
  <c r="K194" i="41"/>
  <c r="H194" i="42"/>
  <c r="C201" i="42"/>
  <c r="I201" i="41"/>
  <c r="M201" i="41" s="1"/>
  <c r="I272" i="41"/>
  <c r="M272" i="41" s="1"/>
  <c r="C272" i="42"/>
  <c r="H189" i="42"/>
  <c r="K189" i="41"/>
  <c r="H162" i="42"/>
  <c r="K162" i="41"/>
  <c r="I230" i="41"/>
  <c r="M230" i="41" s="1"/>
  <c r="C230" i="42"/>
  <c r="K197" i="41"/>
  <c r="H197" i="42"/>
  <c r="C172" i="42"/>
  <c r="I172" i="41"/>
  <c r="M172" i="41" s="1"/>
  <c r="K291" i="41"/>
  <c r="H291" i="42"/>
  <c r="K145" i="41"/>
  <c r="H145" i="42"/>
  <c r="H215" i="42"/>
  <c r="K215" i="41"/>
  <c r="I228" i="41"/>
  <c r="M228" i="41" s="1"/>
  <c r="C228" i="42"/>
  <c r="H157" i="42"/>
  <c r="K157" i="41"/>
  <c r="C126" i="42"/>
  <c r="I126" i="41"/>
  <c r="M126" i="41" s="1"/>
  <c r="H278" i="42"/>
  <c r="K278" i="41"/>
  <c r="H124" i="42"/>
  <c r="K124" i="41"/>
  <c r="H224" i="42"/>
  <c r="K224" i="41"/>
  <c r="C225" i="42"/>
  <c r="I225" i="41"/>
  <c r="M225" i="41" s="1"/>
  <c r="C280" i="42"/>
  <c r="I280" i="41"/>
  <c r="M280" i="41" s="1"/>
  <c r="C266" i="42"/>
  <c r="I266" i="41"/>
  <c r="M266" i="41" s="1"/>
  <c r="K200" i="41"/>
  <c r="H200" i="42"/>
  <c r="F185" i="43"/>
  <c r="I185" i="42"/>
  <c r="M185" i="42" s="1"/>
  <c r="I234" i="41"/>
  <c r="M234" i="41" s="1"/>
  <c r="C234" i="42"/>
  <c r="K154" i="41"/>
  <c r="H154" i="42"/>
  <c r="F218" i="43"/>
  <c r="I218" i="42"/>
  <c r="M218" i="42" s="1"/>
  <c r="F223" i="43"/>
  <c r="I223" i="42"/>
  <c r="M223" i="42" s="1"/>
  <c r="H245" i="42"/>
  <c r="K245" i="41"/>
  <c r="K176" i="41"/>
  <c r="H176" i="42"/>
  <c r="F154" i="43"/>
  <c r="I154" i="42"/>
  <c r="M154" i="42" s="1"/>
  <c r="F271" i="43"/>
  <c r="I271" i="42"/>
  <c r="M271" i="42" s="1"/>
  <c r="H148" i="42"/>
  <c r="K148" i="41"/>
  <c r="F222" i="43"/>
  <c r="I222" i="42"/>
  <c r="M222" i="42" s="1"/>
  <c r="K223" i="41"/>
  <c r="H223" i="42"/>
  <c r="H201" i="42"/>
  <c r="K201" i="41"/>
  <c r="K139" i="41"/>
  <c r="H139" i="42"/>
  <c r="C202" i="42"/>
  <c r="I202" i="41"/>
  <c r="M202" i="41" s="1"/>
  <c r="C178" i="42"/>
  <c r="I178" i="41"/>
  <c r="M178" i="41" s="1"/>
  <c r="H166" i="42"/>
  <c r="K166" i="41"/>
  <c r="C292" i="42"/>
  <c r="I292" i="41"/>
  <c r="M292" i="41" s="1"/>
  <c r="I227" i="41"/>
  <c r="M227" i="41" s="1"/>
  <c r="C227" i="42"/>
  <c r="K252" i="41"/>
  <c r="H252" i="42"/>
  <c r="H237" i="42"/>
  <c r="K237" i="41"/>
  <c r="K211" i="41"/>
  <c r="H211" i="42"/>
  <c r="K260" i="41"/>
  <c r="H260" i="42"/>
  <c r="K170" i="41"/>
  <c r="H170" i="42"/>
  <c r="K180" i="41"/>
  <c r="H180" i="42"/>
  <c r="K190" i="41"/>
  <c r="H190" i="42"/>
  <c r="K214" i="41"/>
  <c r="H214" i="42"/>
  <c r="K203" i="41"/>
  <c r="H203" i="42"/>
  <c r="K248" i="41"/>
  <c r="H248" i="42"/>
  <c r="K174" i="41"/>
  <c r="H174" i="42"/>
  <c r="K276" i="41"/>
  <c r="H276" i="42"/>
  <c r="I179" i="41"/>
  <c r="M179" i="41" s="1"/>
  <c r="C179" i="42"/>
  <c r="F147" i="43"/>
  <c r="I147" i="42"/>
  <c r="M147" i="42" s="1"/>
  <c r="F235" i="43"/>
  <c r="I235" i="42"/>
  <c r="M235" i="42" s="1"/>
  <c r="F205" i="43"/>
  <c r="I205" i="42"/>
  <c r="M205" i="42" s="1"/>
  <c r="F148" i="43"/>
  <c r="I148" i="42"/>
  <c r="M148" i="42" s="1"/>
  <c r="H228" i="42"/>
  <c r="K228" i="41"/>
  <c r="K138" i="41"/>
  <c r="H138" i="42"/>
  <c r="H181" i="42"/>
  <c r="K181" i="41"/>
  <c r="F258" i="43"/>
  <c r="I258" i="42"/>
  <c r="M258" i="42" s="1"/>
  <c r="F215" i="43"/>
  <c r="I215" i="42"/>
  <c r="M215" i="42" s="1"/>
  <c r="C124" i="42"/>
  <c r="I124" i="41"/>
  <c r="M124" i="41" s="1"/>
  <c r="F143" i="43"/>
  <c r="I143" i="42"/>
  <c r="M143" i="42" s="1"/>
  <c r="F173" i="43"/>
  <c r="I173" i="42"/>
  <c r="M173" i="42" s="1"/>
  <c r="K226" i="41"/>
  <c r="H226" i="42"/>
  <c r="F158" i="43"/>
  <c r="I158" i="42"/>
  <c r="M158" i="42" s="1"/>
  <c r="F290" i="43"/>
  <c r="I290" i="42"/>
  <c r="M290" i="42" s="1"/>
  <c r="F186" i="43"/>
  <c r="I186" i="42"/>
  <c r="M186" i="42" s="1"/>
  <c r="F212" i="43"/>
  <c r="I212" i="42"/>
  <c r="M212" i="42" s="1"/>
  <c r="F188" i="43"/>
  <c r="I188" i="42"/>
  <c r="M188" i="42" s="1"/>
  <c r="F137" i="43"/>
  <c r="I137" i="42"/>
  <c r="M137" i="42" s="1"/>
  <c r="F163" i="43"/>
  <c r="I163" i="42"/>
  <c r="M163" i="42" s="1"/>
  <c r="F267" i="43"/>
  <c r="I267" i="42"/>
  <c r="M267" i="42" s="1"/>
  <c r="F224" i="43"/>
  <c r="I224" i="42"/>
  <c r="M224" i="42" s="1"/>
  <c r="F233" i="43"/>
  <c r="I233" i="42"/>
  <c r="M233" i="42" s="1"/>
  <c r="K196" i="41"/>
  <c r="H196" i="42"/>
  <c r="F251" i="43"/>
  <c r="I251" i="42"/>
  <c r="M251" i="42" s="1"/>
  <c r="I262" i="41"/>
  <c r="M262" i="41" s="1"/>
  <c r="C262" i="42"/>
  <c r="H241" i="42"/>
  <c r="K241" i="41"/>
  <c r="K263" i="41"/>
  <c r="H263" i="42"/>
  <c r="K225" i="41"/>
  <c r="H225" i="42"/>
  <c r="H271" i="42"/>
  <c r="K271" i="41"/>
  <c r="C192" i="42"/>
  <c r="I192" i="41"/>
  <c r="M192" i="41" s="1"/>
  <c r="I180" i="41"/>
  <c r="M180" i="41" s="1"/>
  <c r="C180" i="42"/>
  <c r="H169" i="42"/>
  <c r="K169" i="41"/>
  <c r="K182" i="41"/>
  <c r="H182" i="42"/>
  <c r="I208" i="41"/>
  <c r="M208" i="41" s="1"/>
  <c r="C208" i="42"/>
  <c r="I161" i="41"/>
  <c r="M161" i="41" s="1"/>
  <c r="C161" i="42"/>
  <c r="F170" i="43"/>
  <c r="I170" i="42"/>
  <c r="M170" i="42" s="1"/>
  <c r="F204" i="43"/>
  <c r="I204" i="42"/>
  <c r="M204" i="42" s="1"/>
  <c r="K284" i="41"/>
  <c r="H284" i="42"/>
  <c r="F165" i="43"/>
  <c r="I165" i="42"/>
  <c r="M165" i="42" s="1"/>
  <c r="H216" i="42"/>
  <c r="K216" i="41"/>
  <c r="K282" i="41"/>
  <c r="H282" i="42"/>
  <c r="H195" i="42"/>
  <c r="K195" i="41"/>
  <c r="H264" i="42"/>
  <c r="K264" i="41"/>
  <c r="F140" i="43"/>
  <c r="I140" i="42"/>
  <c r="M140" i="42" s="1"/>
  <c r="H127" i="42"/>
  <c r="K127" i="41"/>
  <c r="I138" i="41"/>
  <c r="M138" i="41" s="1"/>
  <c r="C138" i="42"/>
  <c r="F131" i="43"/>
  <c r="I131" i="42"/>
  <c r="M131" i="42" s="1"/>
  <c r="F133" i="43"/>
  <c r="I133" i="42"/>
  <c r="M133" i="42" s="1"/>
  <c r="F136" i="42"/>
  <c r="I136" i="41"/>
  <c r="M136" i="41" s="1"/>
  <c r="H129" i="42"/>
  <c r="K129" i="41"/>
  <c r="F175" i="43"/>
  <c r="I175" i="42"/>
  <c r="M175" i="42" s="1"/>
  <c r="F162" i="43"/>
  <c r="I162" i="42"/>
  <c r="M162" i="42" s="1"/>
  <c r="F250" i="43"/>
  <c r="I250" i="42"/>
  <c r="M250" i="42" s="1"/>
  <c r="H280" i="42"/>
  <c r="K280" i="41"/>
  <c r="H227" i="42"/>
  <c r="K227" i="41"/>
  <c r="F268" i="43"/>
  <c r="I268" i="42"/>
  <c r="M268" i="42" s="1"/>
  <c r="F270" i="43"/>
  <c r="I270" i="42"/>
  <c r="M270" i="42" s="1"/>
  <c r="F261" i="43"/>
  <c r="I261" i="42"/>
  <c r="M261" i="42" s="1"/>
  <c r="F164" i="43"/>
  <c r="I164" i="42"/>
  <c r="M164" i="42" s="1"/>
  <c r="H275" i="42"/>
  <c r="K275" i="41"/>
  <c r="K121" i="41"/>
  <c r="H121" i="42"/>
  <c r="C144" i="42"/>
  <c r="I144" i="41"/>
  <c r="M144" i="41" s="1"/>
  <c r="K142" i="41"/>
  <c r="H142" i="42"/>
  <c r="H135" i="42"/>
  <c r="K135" i="41"/>
  <c r="K285" i="41"/>
  <c r="H285" i="42"/>
  <c r="H212" i="42"/>
  <c r="K212" i="41"/>
  <c r="H265" i="42"/>
  <c r="K265" i="41"/>
  <c r="K168" i="41"/>
  <c r="H168" i="42"/>
  <c r="H184" i="42"/>
  <c r="K184" i="41"/>
  <c r="K205" i="41"/>
  <c r="H205" i="42"/>
  <c r="I220" i="41"/>
  <c r="M220" i="41" s="1"/>
  <c r="C220" i="42"/>
  <c r="H119" i="42"/>
  <c r="K119" i="41"/>
  <c r="H155" i="42"/>
  <c r="K155" i="41"/>
  <c r="H160" i="42"/>
  <c r="K160" i="41"/>
  <c r="K191" i="41"/>
  <c r="H191" i="42"/>
  <c r="C263" i="42"/>
  <c r="I263" i="41"/>
  <c r="M263" i="41" s="1"/>
  <c r="I243" i="41"/>
  <c r="M243" i="41" s="1"/>
  <c r="C243" i="42"/>
  <c r="I264" i="41"/>
  <c r="M264" i="41" s="1"/>
  <c r="C264" i="42"/>
  <c r="H208" i="42"/>
  <c r="K208" i="41"/>
  <c r="C153" i="42"/>
  <c r="I153" i="41"/>
  <c r="M153" i="41" s="1"/>
  <c r="K188" i="41"/>
  <c r="H188" i="42"/>
  <c r="H229" i="42"/>
  <c r="K229" i="41"/>
  <c r="C269" i="42"/>
  <c r="I269" i="41"/>
  <c r="M269" i="41" s="1"/>
  <c r="H243" i="42"/>
  <c r="K243" i="41"/>
  <c r="H126" i="42"/>
  <c r="K126" i="41"/>
  <c r="H167" i="42"/>
  <c r="K167" i="41"/>
  <c r="C231" i="42"/>
  <c r="I231" i="41"/>
  <c r="M231" i="41" s="1"/>
  <c r="C214" i="42"/>
  <c r="I214" i="41"/>
  <c r="M214" i="41" s="1"/>
  <c r="H258" i="42"/>
  <c r="K258" i="41"/>
  <c r="K186" i="41"/>
  <c r="H186" i="42"/>
  <c r="H171" i="42"/>
  <c r="K171" i="41"/>
  <c r="H288" i="42"/>
  <c r="K288" i="41"/>
  <c r="K235" i="41"/>
  <c r="H235" i="42"/>
  <c r="K159" i="41"/>
  <c r="H159" i="42"/>
  <c r="K268" i="41"/>
  <c r="H268" i="42"/>
  <c r="H120" i="42"/>
  <c r="K120" i="41"/>
  <c r="C229" i="42"/>
  <c r="I229" i="41"/>
  <c r="M229" i="41" s="1"/>
  <c r="C283" i="42"/>
  <c r="I283" i="41"/>
  <c r="M283" i="41" s="1"/>
  <c r="K231" i="41"/>
  <c r="H231" i="42"/>
  <c r="K173" i="41"/>
  <c r="H173" i="42"/>
  <c r="K151" i="41"/>
  <c r="H151" i="42"/>
  <c r="K240" i="41"/>
  <c r="H240" i="42"/>
  <c r="C166" i="42"/>
  <c r="I166" i="41"/>
  <c r="M166" i="41" s="1"/>
  <c r="K156" i="41"/>
  <c r="H156" i="42"/>
  <c r="H281" i="42"/>
  <c r="K281" i="41"/>
  <c r="H141" i="42"/>
  <c r="K141" i="41"/>
  <c r="C252" i="42"/>
  <c r="I252" i="41"/>
  <c r="M252" i="41" s="1"/>
  <c r="K234" i="41"/>
  <c r="H234" i="42"/>
  <c r="H267" i="42"/>
  <c r="K267" i="41"/>
  <c r="K187" i="41"/>
  <c r="H187" i="42"/>
  <c r="H272" i="42"/>
  <c r="K272" i="41"/>
  <c r="C287" i="42"/>
  <c r="I287" i="41"/>
  <c r="M287" i="41" s="1"/>
  <c r="H123" i="42"/>
  <c r="K123" i="41"/>
  <c r="K140" i="41"/>
  <c r="H140" i="42"/>
  <c r="H165" i="42"/>
  <c r="K165" i="41"/>
  <c r="I187" i="41"/>
  <c r="M187" i="41" s="1"/>
  <c r="C187" i="42"/>
  <c r="K210" i="41"/>
  <c r="H210" i="42"/>
  <c r="K242" i="41"/>
  <c r="H242" i="42"/>
  <c r="I216" i="41"/>
  <c r="M216" i="41" s="1"/>
  <c r="C216" i="42"/>
  <c r="I284" i="41"/>
  <c r="M284" i="41" s="1"/>
  <c r="C284" i="42"/>
  <c r="H251" i="42"/>
  <c r="K251" i="41"/>
  <c r="C152" i="42"/>
  <c r="I152" i="41"/>
  <c r="M152" i="41" s="1"/>
  <c r="K207" i="41"/>
  <c r="H207" i="42"/>
  <c r="C157" i="42"/>
  <c r="I157" i="41"/>
  <c r="M157" i="41" s="1"/>
  <c r="I281" i="41"/>
  <c r="M281" i="41" s="1"/>
  <c r="C281" i="42"/>
  <c r="C232" i="42"/>
  <c r="I232" i="41"/>
  <c r="M232" i="41" s="1"/>
  <c r="K204" i="41"/>
  <c r="H204" i="42"/>
  <c r="K164" i="41"/>
  <c r="H164" i="42"/>
  <c r="K202" i="41"/>
  <c r="H202" i="42"/>
  <c r="H198" i="42"/>
  <c r="K198" i="41"/>
  <c r="K262" i="41"/>
  <c r="H262" i="42"/>
  <c r="H219" i="42"/>
  <c r="K219" i="41"/>
  <c r="I241" i="41"/>
  <c r="M241" i="41" s="1"/>
  <c r="C241" i="42"/>
  <c r="K286" i="41"/>
  <c r="H286" i="42"/>
  <c r="K220" i="41"/>
  <c r="H220" i="42"/>
  <c r="C285" i="42"/>
  <c r="I285" i="41"/>
  <c r="M285" i="41" s="1"/>
  <c r="K133" i="41"/>
  <c r="H133" i="42"/>
  <c r="H172" i="42"/>
  <c r="K172" i="41"/>
  <c r="C139" i="42"/>
  <c r="I139" i="41"/>
  <c r="M139" i="41" s="1"/>
  <c r="H290" i="42"/>
  <c r="K290" i="41"/>
  <c r="H238" i="42"/>
  <c r="K238" i="41"/>
  <c r="H152" i="42"/>
  <c r="K152" i="41"/>
  <c r="K232" i="41"/>
  <c r="H232" i="42"/>
  <c r="K136" i="41"/>
  <c r="H136" i="42"/>
  <c r="H250" i="42"/>
  <c r="K250" i="41"/>
  <c r="H146" i="42"/>
  <c r="K146" i="41"/>
  <c r="H177" i="42"/>
  <c r="K177" i="41"/>
  <c r="H273" i="42"/>
  <c r="K273" i="41"/>
  <c r="H163" i="42"/>
  <c r="K163" i="41"/>
  <c r="F150" i="43"/>
  <c r="I150" i="42"/>
  <c r="M150" i="42" s="1"/>
  <c r="K185" i="41"/>
  <c r="H185" i="42"/>
  <c r="F196" i="43"/>
  <c r="I196" i="42"/>
  <c r="M196" i="42" s="1"/>
  <c r="K183" i="41"/>
  <c r="H183" i="42"/>
  <c r="H246" i="42"/>
  <c r="K246" i="41"/>
  <c r="C277" i="42"/>
  <c r="I277" i="41"/>
  <c r="M277" i="41" s="1"/>
  <c r="F249" i="43"/>
  <c r="I249" i="42"/>
  <c r="M249" i="42" s="1"/>
  <c r="I248" i="42"/>
  <c r="M248" i="42" s="1"/>
  <c r="F248" i="43"/>
  <c r="I247" i="42"/>
  <c r="M247" i="42" s="1"/>
  <c r="F247" i="43"/>
  <c r="F246" i="43"/>
  <c r="I246" i="42"/>
  <c r="M246" i="42" s="1"/>
  <c r="D194" i="36"/>
  <c r="J194" i="36" s="1"/>
  <c r="N194" i="36" s="1"/>
  <c r="F245" i="43"/>
  <c r="I245" i="42"/>
  <c r="M245" i="42" s="1"/>
  <c r="D273" i="36"/>
  <c r="J273" i="36" s="1"/>
  <c r="N273" i="36" s="1"/>
  <c r="D197" i="36"/>
  <c r="J197" i="36" s="1"/>
  <c r="N197" i="36" s="1"/>
  <c r="D122" i="36"/>
  <c r="J122" i="36" s="1"/>
  <c r="N122" i="36" s="1"/>
  <c r="D261" i="36"/>
  <c r="J261" i="36" s="1"/>
  <c r="N261" i="36" s="1"/>
  <c r="D249" i="36"/>
  <c r="J249" i="36" s="1"/>
  <c r="N249" i="36" s="1"/>
  <c r="D204" i="36"/>
  <c r="J204" i="36" s="1"/>
  <c r="N204" i="36" s="1"/>
  <c r="D229" i="36"/>
  <c r="J229" i="36" s="1"/>
  <c r="N229" i="36" s="1"/>
  <c r="D136" i="36"/>
  <c r="J136" i="36" s="1"/>
  <c r="N136" i="36" s="1"/>
  <c r="D259" i="36"/>
  <c r="J259" i="36" s="1"/>
  <c r="N259" i="36" s="1"/>
  <c r="Q16" i="35"/>
  <c r="D291" i="36"/>
  <c r="J291" i="36" s="1"/>
  <c r="N291" i="36" s="1"/>
  <c r="D186" i="36"/>
  <c r="J186" i="36" s="1"/>
  <c r="N186" i="36" s="1"/>
  <c r="D123" i="36"/>
  <c r="J123" i="36" s="1"/>
  <c r="N123" i="36" s="1"/>
  <c r="D139" i="36"/>
  <c r="J139" i="36" s="1"/>
  <c r="N139" i="36" s="1"/>
  <c r="D214" i="36"/>
  <c r="J214" i="36" s="1"/>
  <c r="N214" i="36" s="1"/>
  <c r="D192" i="36"/>
  <c r="J192" i="36" s="1"/>
  <c r="N192" i="36" s="1"/>
  <c r="D166" i="36"/>
  <c r="J166" i="36" s="1"/>
  <c r="N166" i="36" s="1"/>
  <c r="D132" i="36"/>
  <c r="J132" i="36" s="1"/>
  <c r="N132" i="36" s="1"/>
  <c r="D266" i="36"/>
  <c r="J266" i="36" s="1"/>
  <c r="N266" i="36" s="1"/>
  <c r="D277" i="36"/>
  <c r="J277" i="36" s="1"/>
  <c r="N277" i="36" s="1"/>
  <c r="D225" i="36"/>
  <c r="J225" i="36" s="1"/>
  <c r="N225" i="36" s="1"/>
  <c r="D286" i="36"/>
  <c r="J286" i="36" s="1"/>
  <c r="N286" i="36" s="1"/>
  <c r="D185" i="36"/>
  <c r="J185" i="36" s="1"/>
  <c r="N185" i="36" s="1"/>
  <c r="D210" i="36"/>
  <c r="J210" i="36" s="1"/>
  <c r="N210" i="36" s="1"/>
  <c r="D125" i="36"/>
  <c r="J125" i="36" s="1"/>
  <c r="N125" i="36" s="1"/>
  <c r="D280" i="36"/>
  <c r="J280" i="36" s="1"/>
  <c r="N280" i="36" s="1"/>
  <c r="D173" i="36"/>
  <c r="J173" i="36" s="1"/>
  <c r="N173" i="36" s="1"/>
  <c r="D288" i="36"/>
  <c r="J288" i="36" s="1"/>
  <c r="N288" i="36" s="1"/>
  <c r="D281" i="36"/>
  <c r="J281" i="36" s="1"/>
  <c r="N281" i="36" s="1"/>
  <c r="D147" i="36"/>
  <c r="J147" i="36" s="1"/>
  <c r="N147" i="36" s="1"/>
  <c r="D222" i="36"/>
  <c r="J222" i="36" s="1"/>
  <c r="N222" i="36" s="1"/>
  <c r="D239" i="36"/>
  <c r="J239" i="36" s="1"/>
  <c r="N239" i="36" s="1"/>
  <c r="D159" i="36"/>
  <c r="J159" i="36" s="1"/>
  <c r="N159" i="36" s="1"/>
  <c r="D141" i="36"/>
  <c r="J141" i="36" s="1"/>
  <c r="N141" i="36" s="1"/>
  <c r="D250" i="36"/>
  <c r="J250" i="36" s="1"/>
  <c r="N250" i="36" s="1"/>
  <c r="D124" i="36"/>
  <c r="J124" i="36" s="1"/>
  <c r="N124" i="36" s="1"/>
  <c r="D251" i="36"/>
  <c r="J251" i="36" s="1"/>
  <c r="N251" i="36" s="1"/>
  <c r="D282" i="36"/>
  <c r="J282" i="36" s="1"/>
  <c r="N282" i="36" s="1"/>
  <c r="D199" i="36"/>
  <c r="J199" i="36" s="1"/>
  <c r="N199" i="36" s="1"/>
  <c r="D238" i="36"/>
  <c r="J238" i="36" s="1"/>
  <c r="N238" i="36" s="1"/>
  <c r="D216" i="36"/>
  <c r="J216" i="36" s="1"/>
  <c r="N216" i="36" s="1"/>
  <c r="D270" i="36"/>
  <c r="J270" i="36" s="1"/>
  <c r="N270" i="36" s="1"/>
  <c r="D289" i="36"/>
  <c r="J289" i="36" s="1"/>
  <c r="N289" i="36" s="1"/>
  <c r="D290" i="36"/>
  <c r="J290" i="36" s="1"/>
  <c r="N290" i="36" s="1"/>
  <c r="D196" i="36"/>
  <c r="J196" i="36" s="1"/>
  <c r="N196" i="36" s="1"/>
  <c r="D246" i="36"/>
  <c r="J246" i="36" s="1"/>
  <c r="N246" i="36" s="1"/>
  <c r="D202" i="36"/>
  <c r="J202" i="36" s="1"/>
  <c r="N202" i="36" s="1"/>
  <c r="D121" i="36"/>
  <c r="J121" i="36" s="1"/>
  <c r="N121" i="36" s="1"/>
  <c r="D184" i="36"/>
  <c r="J184" i="36" s="1"/>
  <c r="N184" i="36" s="1"/>
  <c r="D162" i="36"/>
  <c r="J162" i="36" s="1"/>
  <c r="N162" i="36" s="1"/>
  <c r="D260" i="36"/>
  <c r="J260" i="36" s="1"/>
  <c r="N260" i="36" s="1"/>
  <c r="D150" i="36"/>
  <c r="J150" i="36" s="1"/>
  <c r="N150" i="36" s="1"/>
  <c r="D215" i="36"/>
  <c r="J215" i="36" s="1"/>
  <c r="N215" i="36" s="1"/>
  <c r="D148" i="36"/>
  <c r="J148" i="36" s="1"/>
  <c r="N148" i="36" s="1"/>
  <c r="D265" i="36"/>
  <c r="J265" i="36" s="1"/>
  <c r="N265" i="36" s="1"/>
  <c r="D244" i="36"/>
  <c r="J244" i="36" s="1"/>
  <c r="N244" i="36" s="1"/>
  <c r="D227" i="36"/>
  <c r="J227" i="36" s="1"/>
  <c r="N227" i="36" s="1"/>
  <c r="D283" i="36"/>
  <c r="J283" i="36" s="1"/>
  <c r="N283" i="36" s="1"/>
  <c r="D145" i="36"/>
  <c r="J145" i="36" s="1"/>
  <c r="N145" i="36" s="1"/>
  <c r="D119" i="36"/>
  <c r="J119" i="36" s="1"/>
  <c r="N119" i="36" s="1"/>
  <c r="D209" i="36"/>
  <c r="J209" i="36" s="1"/>
  <c r="N209" i="36" s="1"/>
  <c r="D169" i="36"/>
  <c r="J169" i="36" s="1"/>
  <c r="N169" i="36" s="1"/>
  <c r="D208" i="36"/>
  <c r="J208" i="36" s="1"/>
  <c r="N208" i="36" s="1"/>
  <c r="D187" i="36"/>
  <c r="J187" i="36" s="1"/>
  <c r="N187" i="36" s="1"/>
  <c r="D274" i="36"/>
  <c r="J274" i="36" s="1"/>
  <c r="N274" i="36" s="1"/>
  <c r="D128" i="36"/>
  <c r="J128" i="36" s="1"/>
  <c r="N128" i="36" s="1"/>
  <c r="D163" i="36"/>
  <c r="J163" i="36" s="1"/>
  <c r="N163" i="36" s="1"/>
  <c r="D235" i="36"/>
  <c r="J235" i="36" s="1"/>
  <c r="N235" i="36" s="1"/>
  <c r="D284" i="36"/>
  <c r="J284" i="36" s="1"/>
  <c r="N284" i="36" s="1"/>
  <c r="D126" i="36"/>
  <c r="J126" i="36" s="1"/>
  <c r="N126" i="36" s="1"/>
  <c r="D267" i="36"/>
  <c r="J267" i="36" s="1"/>
  <c r="N267" i="36" s="1"/>
  <c r="D232" i="36"/>
  <c r="J232" i="36" s="1"/>
  <c r="N232" i="36" s="1"/>
  <c r="D189" i="36"/>
  <c r="J189" i="36" s="1"/>
  <c r="N189" i="36" s="1"/>
  <c r="D127" i="36"/>
  <c r="J127" i="36" s="1"/>
  <c r="N127" i="36" s="1"/>
  <c r="D149" i="36"/>
  <c r="J149" i="36" s="1"/>
  <c r="N149" i="36" s="1"/>
  <c r="D287" i="36"/>
  <c r="J287" i="36" s="1"/>
  <c r="N287" i="36" s="1"/>
  <c r="D252" i="36"/>
  <c r="J252" i="36" s="1"/>
  <c r="N252" i="36" s="1"/>
  <c r="D279" i="36"/>
  <c r="J279" i="36" s="1"/>
  <c r="N279" i="36" s="1"/>
  <c r="D248" i="36"/>
  <c r="J248" i="36" s="1"/>
  <c r="N248" i="36" s="1"/>
  <c r="D179" i="36"/>
  <c r="J179" i="36" s="1"/>
  <c r="N179" i="36" s="1"/>
  <c r="D120" i="36"/>
  <c r="J120" i="36" s="1"/>
  <c r="N120" i="36" s="1"/>
  <c r="D241" i="36"/>
  <c r="J241" i="36" s="1"/>
  <c r="N241" i="36" s="1"/>
  <c r="D130" i="36"/>
  <c r="J130" i="36" s="1"/>
  <c r="N130" i="36" s="1"/>
  <c r="D262" i="36"/>
  <c r="J262" i="36" s="1"/>
  <c r="N262" i="36" s="1"/>
  <c r="D167" i="36"/>
  <c r="J167" i="36" s="1"/>
  <c r="N167" i="36" s="1"/>
  <c r="D213" i="36"/>
  <c r="J213" i="36" s="1"/>
  <c r="N213" i="36" s="1"/>
  <c r="D254" i="36"/>
  <c r="J254" i="36" s="1"/>
  <c r="N254" i="36" s="1"/>
  <c r="D172" i="36"/>
  <c r="J172" i="36" s="1"/>
  <c r="N172" i="36" s="1"/>
  <c r="D176" i="36"/>
  <c r="J176" i="36" s="1"/>
  <c r="N176" i="36" s="1"/>
  <c r="D144" i="36"/>
  <c r="J144" i="36" s="1"/>
  <c r="N144" i="36" s="1"/>
  <c r="D237" i="36"/>
  <c r="J237" i="36" s="1"/>
  <c r="N237" i="36" s="1"/>
  <c r="D143" i="36"/>
  <c r="J143" i="36" s="1"/>
  <c r="N143" i="36" s="1"/>
  <c r="D200" i="36"/>
  <c r="J200" i="36" s="1"/>
  <c r="N200" i="36" s="1"/>
  <c r="D134" i="36"/>
  <c r="J134" i="36" s="1"/>
  <c r="N134" i="36" s="1"/>
  <c r="D133" i="36"/>
  <c r="J133" i="36" s="1"/>
  <c r="N133" i="36" s="1"/>
  <c r="D158" i="36"/>
  <c r="J158" i="36" s="1"/>
  <c r="N158" i="36" s="1"/>
  <c r="D164" i="36"/>
  <c r="J164" i="36" s="1"/>
  <c r="N164" i="36" s="1"/>
  <c r="D165" i="36"/>
  <c r="J165" i="36" s="1"/>
  <c r="N165" i="36" s="1"/>
  <c r="D258" i="36"/>
  <c r="J258" i="36" s="1"/>
  <c r="N258" i="36" s="1"/>
  <c r="D135" i="36"/>
  <c r="J135" i="36" s="1"/>
  <c r="N135" i="36" s="1"/>
  <c r="D245" i="36"/>
  <c r="J245" i="36" s="1"/>
  <c r="N245" i="36" s="1"/>
  <c r="D175" i="36"/>
  <c r="J175" i="36" s="1"/>
  <c r="N175" i="36" s="1"/>
  <c r="D242" i="36"/>
  <c r="J242" i="36" s="1"/>
  <c r="N242" i="36" s="1"/>
  <c r="D168" i="36"/>
  <c r="J168" i="36" s="1"/>
  <c r="N168" i="36" s="1"/>
  <c r="D154" i="36"/>
  <c r="J154" i="36" s="1"/>
  <c r="N154" i="36" s="1"/>
  <c r="D233" i="36"/>
  <c r="J233" i="36" s="1"/>
  <c r="N233" i="36" s="1"/>
  <c r="D129" i="36"/>
  <c r="J129" i="36" s="1"/>
  <c r="N129" i="36" s="1"/>
  <c r="D131" i="36"/>
  <c r="J131" i="36" s="1"/>
  <c r="N131" i="36" s="1"/>
  <c r="D228" i="36"/>
  <c r="J228" i="36" s="1"/>
  <c r="N228" i="36" s="1"/>
  <c r="D221" i="36"/>
  <c r="J221" i="36" s="1"/>
  <c r="N221" i="36" s="1"/>
  <c r="D191" i="36"/>
  <c r="J191" i="36" s="1"/>
  <c r="N191" i="36" s="1"/>
  <c r="D198" i="36"/>
  <c r="J198" i="36" s="1"/>
  <c r="N198" i="36" s="1"/>
  <c r="D220" i="36"/>
  <c r="J220" i="36" s="1"/>
  <c r="N220" i="36" s="1"/>
  <c r="D160" i="36"/>
  <c r="J160" i="36" s="1"/>
  <c r="N160" i="36" s="1"/>
  <c r="D292" i="36"/>
  <c r="J292" i="36" s="1"/>
  <c r="N292" i="36" s="1"/>
  <c r="D275" i="36"/>
  <c r="J275" i="36" s="1"/>
  <c r="N275" i="36" s="1"/>
  <c r="D207" i="36"/>
  <c r="J207" i="36" s="1"/>
  <c r="N207" i="36" s="1"/>
  <c r="D182" i="36"/>
  <c r="J182" i="36" s="1"/>
  <c r="N182" i="36" s="1"/>
  <c r="D195" i="36"/>
  <c r="J195" i="36" s="1"/>
  <c r="N195" i="36" s="1"/>
  <c r="D206" i="36"/>
  <c r="J206" i="36" s="1"/>
  <c r="N206" i="36" s="1"/>
  <c r="D193" i="36"/>
  <c r="J193" i="36" s="1"/>
  <c r="N193" i="36" s="1"/>
  <c r="D223" i="36"/>
  <c r="J223" i="36" s="1"/>
  <c r="N223" i="36" s="1"/>
  <c r="D219" i="36"/>
  <c r="J219" i="36" s="1"/>
  <c r="N219" i="36" s="1"/>
  <c r="D264" i="36"/>
  <c r="J264" i="36" s="1"/>
  <c r="N264" i="36" s="1"/>
  <c r="D137" i="36"/>
  <c r="J137" i="36" s="1"/>
  <c r="N137" i="36" s="1"/>
  <c r="D255" i="36"/>
  <c r="J255" i="36" s="1"/>
  <c r="N255" i="36" s="1"/>
  <c r="D271" i="36"/>
  <c r="J271" i="36" s="1"/>
  <c r="N271" i="36" s="1"/>
  <c r="D236" i="36"/>
  <c r="J236" i="36" s="1"/>
  <c r="N236" i="36" s="1"/>
  <c r="D140" i="36"/>
  <c r="J140" i="36" s="1"/>
  <c r="N140" i="36" s="1"/>
  <c r="D224" i="36"/>
  <c r="J224" i="36" s="1"/>
  <c r="N224" i="36" s="1"/>
  <c r="D178" i="36"/>
  <c r="J178" i="36" s="1"/>
  <c r="N178" i="36" s="1"/>
  <c r="D151" i="36"/>
  <c r="J151" i="36" s="1"/>
  <c r="N151" i="36" s="1"/>
  <c r="D268" i="36"/>
  <c r="J268" i="36" s="1"/>
  <c r="N268" i="36" s="1"/>
  <c r="D240" i="36"/>
  <c r="J240" i="36" s="1"/>
  <c r="N240" i="36" s="1"/>
  <c r="D234" i="36"/>
  <c r="J234" i="36" s="1"/>
  <c r="N234" i="36" s="1"/>
  <c r="D188" i="36"/>
  <c r="J188" i="36" s="1"/>
  <c r="N188" i="36" s="1"/>
  <c r="D155" i="36"/>
  <c r="J155" i="36" s="1"/>
  <c r="N155" i="36" s="1"/>
  <c r="D203" i="36"/>
  <c r="J203" i="36" s="1"/>
  <c r="N203" i="36" s="1"/>
  <c r="D174" i="36"/>
  <c r="J174" i="36" s="1"/>
  <c r="N174" i="36" s="1"/>
  <c r="D212" i="36"/>
  <c r="J212" i="36" s="1"/>
  <c r="N212" i="36" s="1"/>
  <c r="D211" i="36"/>
  <c r="J211" i="36" s="1"/>
  <c r="N211" i="36" s="1"/>
  <c r="D257" i="36"/>
  <c r="J257" i="36" s="1"/>
  <c r="N257" i="36" s="1"/>
  <c r="D142" i="36"/>
  <c r="J142" i="36" s="1"/>
  <c r="N142" i="36" s="1"/>
  <c r="D230" i="36"/>
  <c r="J230" i="36" s="1"/>
  <c r="N230" i="36" s="1"/>
  <c r="D157" i="36"/>
  <c r="J157" i="36" s="1"/>
  <c r="N157" i="36" s="1"/>
  <c r="D276" i="36"/>
  <c r="J276" i="36" s="1"/>
  <c r="N276" i="36" s="1"/>
  <c r="D152" i="36"/>
  <c r="J152" i="36" s="1"/>
  <c r="N152" i="36" s="1"/>
  <c r="D218" i="36"/>
  <c r="J218" i="36" s="1"/>
  <c r="N218" i="36" s="1"/>
  <c r="D278" i="36"/>
  <c r="J278" i="36" s="1"/>
  <c r="N278" i="36" s="1"/>
  <c r="D272" i="36"/>
  <c r="J272" i="36" s="1"/>
  <c r="N272" i="36" s="1"/>
  <c r="D247" i="36"/>
  <c r="J247" i="36" s="1"/>
  <c r="N247" i="36" s="1"/>
  <c r="D201" i="36"/>
  <c r="J201" i="36" s="1"/>
  <c r="N201" i="36" s="1"/>
  <c r="D180" i="36"/>
  <c r="J180" i="36" s="1"/>
  <c r="N180" i="36" s="1"/>
  <c r="D243" i="36"/>
  <c r="J243" i="36" s="1"/>
  <c r="N243" i="36" s="1"/>
  <c r="D183" i="36"/>
  <c r="J183" i="36" s="1"/>
  <c r="N183" i="36" s="1"/>
  <c r="D285" i="36"/>
  <c r="J285" i="36" s="1"/>
  <c r="N285" i="36" s="1"/>
  <c r="D253" i="36"/>
  <c r="J253" i="36" s="1"/>
  <c r="N253" i="36" s="1"/>
  <c r="D138" i="36"/>
  <c r="J138" i="36" s="1"/>
  <c r="N138" i="36" s="1"/>
  <c r="D153" i="36"/>
  <c r="J153" i="36" s="1"/>
  <c r="N153" i="36" s="1"/>
  <c r="D190" i="36"/>
  <c r="J190" i="36" s="1"/>
  <c r="N190" i="36" s="1"/>
  <c r="D161" i="36"/>
  <c r="J161" i="36" s="1"/>
  <c r="N161" i="36" s="1"/>
  <c r="D263" i="36"/>
  <c r="J263" i="36" s="1"/>
  <c r="N263" i="36" s="1"/>
  <c r="D217" i="36"/>
  <c r="J217" i="36" s="1"/>
  <c r="N217" i="36" s="1"/>
  <c r="D256" i="36"/>
  <c r="J256" i="36" s="1"/>
  <c r="N256" i="36" s="1"/>
  <c r="D226" i="36"/>
  <c r="J226" i="36" s="1"/>
  <c r="N226" i="36" s="1"/>
  <c r="D177" i="36"/>
  <c r="J177" i="36" s="1"/>
  <c r="N177" i="36" s="1"/>
  <c r="D231" i="36"/>
  <c r="J231" i="36" s="1"/>
  <c r="N231" i="36" s="1"/>
  <c r="D146" i="36"/>
  <c r="J146" i="36" s="1"/>
  <c r="N146" i="36" s="1"/>
  <c r="D205" i="36"/>
  <c r="J205" i="36" s="1"/>
  <c r="N205" i="36" s="1"/>
  <c r="D181" i="36"/>
  <c r="J181" i="36" s="1"/>
  <c r="N181" i="36" s="1"/>
  <c r="D156" i="36"/>
  <c r="J156" i="36" s="1"/>
  <c r="N156" i="36" s="1"/>
  <c r="D171" i="36"/>
  <c r="J171" i="36" s="1"/>
  <c r="N171" i="36" s="1"/>
  <c r="D269" i="36"/>
  <c r="J269" i="36" s="1"/>
  <c r="N269" i="36" s="1"/>
  <c r="D170" i="36"/>
  <c r="J170" i="36" s="1"/>
  <c r="N170" i="36" s="1"/>
  <c r="D118" i="36"/>
  <c r="J118" i="36" s="1"/>
  <c r="N118" i="36" s="1"/>
  <c r="F240" i="43"/>
  <c r="I240" i="42"/>
  <c r="M240" i="42" s="1"/>
  <c r="F238" i="43"/>
  <c r="I238" i="42"/>
  <c r="M238" i="42" s="1"/>
  <c r="F237" i="42"/>
  <c r="I237" i="41"/>
  <c r="M237" i="41" s="1"/>
  <c r="F236" i="42"/>
  <c r="I236" i="41"/>
  <c r="M236" i="41" s="1"/>
  <c r="K246" i="42" l="1"/>
  <c r="H246" i="43"/>
  <c r="I166" i="42"/>
  <c r="M166" i="42" s="1"/>
  <c r="C166" i="43"/>
  <c r="C214" i="43"/>
  <c r="I214" i="42"/>
  <c r="M214" i="42" s="1"/>
  <c r="K126" i="42"/>
  <c r="H126" i="43"/>
  <c r="I153" i="42"/>
  <c r="M153" i="42" s="1"/>
  <c r="C153" i="43"/>
  <c r="K155" i="42"/>
  <c r="H155" i="43"/>
  <c r="C144" i="43"/>
  <c r="I144" i="42"/>
  <c r="M144" i="42" s="1"/>
  <c r="F270" i="44"/>
  <c r="I270" i="43"/>
  <c r="M270" i="43" s="1"/>
  <c r="K129" i="42"/>
  <c r="H129" i="43"/>
  <c r="F233" i="44"/>
  <c r="I233" i="43"/>
  <c r="M233" i="43" s="1"/>
  <c r="F158" i="44"/>
  <c r="I158" i="43"/>
  <c r="M158" i="43" s="1"/>
  <c r="I178" i="42"/>
  <c r="M178" i="42" s="1"/>
  <c r="C178" i="43"/>
  <c r="F185" i="44"/>
  <c r="I185" i="43"/>
  <c r="M185" i="43" s="1"/>
  <c r="K224" i="42"/>
  <c r="H224" i="43"/>
  <c r="K162" i="42"/>
  <c r="H162" i="43"/>
  <c r="H209" i="43"/>
  <c r="K209" i="42"/>
  <c r="F189" i="44"/>
  <c r="I189" i="43"/>
  <c r="M189" i="43" s="1"/>
  <c r="F130" i="44"/>
  <c r="I130" i="43"/>
  <c r="M130" i="43" s="1"/>
  <c r="H183" i="43"/>
  <c r="K183" i="42"/>
  <c r="H185" i="43"/>
  <c r="K185" i="42"/>
  <c r="K136" i="42"/>
  <c r="H136" i="43"/>
  <c r="K133" i="42"/>
  <c r="H133" i="43"/>
  <c r="H286" i="43"/>
  <c r="K286" i="42"/>
  <c r="K164" i="42"/>
  <c r="H164" i="43"/>
  <c r="C281" i="43"/>
  <c r="I281" i="42"/>
  <c r="M281" i="42" s="1"/>
  <c r="I284" i="42"/>
  <c r="M284" i="42" s="1"/>
  <c r="C284" i="43"/>
  <c r="K242" i="42"/>
  <c r="H242" i="43"/>
  <c r="C187" i="43"/>
  <c r="I187" i="42"/>
  <c r="M187" i="42" s="1"/>
  <c r="H187" i="43"/>
  <c r="K187" i="42"/>
  <c r="K234" i="42"/>
  <c r="H234" i="43"/>
  <c r="K151" i="42"/>
  <c r="H151" i="43"/>
  <c r="H231" i="43"/>
  <c r="K231" i="42"/>
  <c r="K268" i="42"/>
  <c r="H268" i="43"/>
  <c r="K188" i="42"/>
  <c r="H188" i="43"/>
  <c r="C243" i="43"/>
  <c r="I243" i="42"/>
  <c r="M243" i="42" s="1"/>
  <c r="H191" i="43"/>
  <c r="K191" i="42"/>
  <c r="H168" i="43"/>
  <c r="K168" i="42"/>
  <c r="C138" i="43"/>
  <c r="I138" i="42"/>
  <c r="M138" i="42" s="1"/>
  <c r="C180" i="43"/>
  <c r="I180" i="42"/>
  <c r="M180" i="42" s="1"/>
  <c r="K225" i="42"/>
  <c r="H225" i="43"/>
  <c r="C262" i="43"/>
  <c r="I262" i="42"/>
  <c r="M262" i="42" s="1"/>
  <c r="K174" i="42"/>
  <c r="H174" i="43"/>
  <c r="H203" i="43"/>
  <c r="K203" i="42"/>
  <c r="K214" i="42"/>
  <c r="H214" i="43"/>
  <c r="K180" i="42"/>
  <c r="H180" i="43"/>
  <c r="H170" i="43"/>
  <c r="K170" i="42"/>
  <c r="K176" i="42"/>
  <c r="H176" i="43"/>
  <c r="K154" i="42"/>
  <c r="H154" i="43"/>
  <c r="I228" i="42"/>
  <c r="M228" i="42" s="1"/>
  <c r="C228" i="43"/>
  <c r="K145" i="42"/>
  <c r="H145" i="43"/>
  <c r="H291" i="43"/>
  <c r="K291" i="42"/>
  <c r="K197" i="42"/>
  <c r="H197" i="43"/>
  <c r="I276" i="42"/>
  <c r="M276" i="42" s="1"/>
  <c r="C276" i="43"/>
  <c r="H287" i="43"/>
  <c r="K287" i="42"/>
  <c r="H206" i="43"/>
  <c r="K206" i="42"/>
  <c r="K233" i="42"/>
  <c r="H233" i="43"/>
  <c r="H178" i="43"/>
  <c r="K178" i="42"/>
  <c r="K175" i="42"/>
  <c r="H175" i="43"/>
  <c r="K283" i="42"/>
  <c r="H283" i="43"/>
  <c r="H132" i="43"/>
  <c r="K132" i="42"/>
  <c r="C159" i="43"/>
  <c r="I159" i="42"/>
  <c r="M159" i="42" s="1"/>
  <c r="I198" i="42"/>
  <c r="M198" i="42" s="1"/>
  <c r="C198" i="43"/>
  <c r="K118" i="42"/>
  <c r="H118" i="43"/>
  <c r="H236" i="43"/>
  <c r="K236" i="42"/>
  <c r="I118" i="42"/>
  <c r="M118" i="42" s="1"/>
  <c r="C118" i="43"/>
  <c r="H247" i="43"/>
  <c r="K247" i="42"/>
  <c r="K269" i="42"/>
  <c r="H269" i="43"/>
  <c r="I121" i="42"/>
  <c r="M121" i="42" s="1"/>
  <c r="C121" i="43"/>
  <c r="K131" i="42"/>
  <c r="H131" i="43"/>
  <c r="I119" i="42"/>
  <c r="M119" i="42" s="1"/>
  <c r="C119" i="43"/>
  <c r="C177" i="43"/>
  <c r="I177" i="42"/>
  <c r="M177" i="42" s="1"/>
  <c r="H125" i="43"/>
  <c r="K125" i="42"/>
  <c r="I160" i="42"/>
  <c r="M160" i="42" s="1"/>
  <c r="C160" i="43"/>
  <c r="I282" i="42"/>
  <c r="M282" i="42" s="1"/>
  <c r="C282" i="43"/>
  <c r="H270" i="43"/>
  <c r="K270" i="42"/>
  <c r="C288" i="43"/>
  <c r="I288" i="42"/>
  <c r="M288" i="42" s="1"/>
  <c r="K146" i="42"/>
  <c r="H146" i="43"/>
  <c r="H238" i="43"/>
  <c r="K238" i="42"/>
  <c r="C285" i="43"/>
  <c r="I285" i="42"/>
  <c r="M285" i="42" s="1"/>
  <c r="K219" i="42"/>
  <c r="H219" i="43"/>
  <c r="C287" i="43"/>
  <c r="I287" i="42"/>
  <c r="M287" i="42" s="1"/>
  <c r="I252" i="42"/>
  <c r="M252" i="42" s="1"/>
  <c r="C252" i="43"/>
  <c r="K171" i="42"/>
  <c r="H171" i="43"/>
  <c r="K212" i="42"/>
  <c r="H212" i="43"/>
  <c r="K275" i="42"/>
  <c r="H275" i="43"/>
  <c r="F268" i="44"/>
  <c r="I268" i="43"/>
  <c r="M268" i="43" s="1"/>
  <c r="F133" i="44"/>
  <c r="I133" i="43"/>
  <c r="M133" i="43" s="1"/>
  <c r="K241" i="42"/>
  <c r="H241" i="43"/>
  <c r="F251" i="44"/>
  <c r="I251" i="43"/>
  <c r="M251" i="43" s="1"/>
  <c r="F137" i="44"/>
  <c r="I137" i="43"/>
  <c r="M137" i="43" s="1"/>
  <c r="F173" i="44"/>
  <c r="I173" i="43"/>
  <c r="M173" i="43" s="1"/>
  <c r="F215" i="44"/>
  <c r="I215" i="43"/>
  <c r="M215" i="43" s="1"/>
  <c r="F271" i="44"/>
  <c r="I271" i="43"/>
  <c r="M271" i="43" s="1"/>
  <c r="F218" i="44"/>
  <c r="I218" i="43"/>
  <c r="M218" i="43" s="1"/>
  <c r="C280" i="43"/>
  <c r="I280" i="42"/>
  <c r="M280" i="42" s="1"/>
  <c r="I201" i="42"/>
  <c r="M201" i="42" s="1"/>
  <c r="C201" i="43"/>
  <c r="C253" i="43"/>
  <c r="I253" i="42"/>
  <c r="M253" i="42" s="1"/>
  <c r="H144" i="43"/>
  <c r="K144" i="42"/>
  <c r="F191" i="44"/>
  <c r="I191" i="43"/>
  <c r="M191" i="43" s="1"/>
  <c r="I197" i="42"/>
  <c r="M197" i="42" s="1"/>
  <c r="C197" i="43"/>
  <c r="F184" i="44"/>
  <c r="I184" i="43"/>
  <c r="M184" i="43" s="1"/>
  <c r="H137" i="43"/>
  <c r="K137" i="42"/>
  <c r="F206" i="44"/>
  <c r="I206" i="43"/>
  <c r="M206" i="43" s="1"/>
  <c r="C132" i="43"/>
  <c r="I132" i="42"/>
  <c r="M132" i="42" s="1"/>
  <c r="F169" i="44"/>
  <c r="I169" i="43"/>
  <c r="M169" i="43" s="1"/>
  <c r="F171" i="44"/>
  <c r="I171" i="43"/>
  <c r="M171" i="43" s="1"/>
  <c r="H261" i="43"/>
  <c r="K261" i="42"/>
  <c r="F174" i="44"/>
  <c r="I174" i="43"/>
  <c r="M174" i="43" s="1"/>
  <c r="F289" i="44"/>
  <c r="I289" i="43"/>
  <c r="M289" i="43" s="1"/>
  <c r="K130" i="42"/>
  <c r="H130" i="43"/>
  <c r="F219" i="44"/>
  <c r="I219" i="43"/>
  <c r="M219" i="43" s="1"/>
  <c r="F155" i="44"/>
  <c r="I155" i="43"/>
  <c r="M155" i="43" s="1"/>
  <c r="I210" i="42"/>
  <c r="M210" i="42" s="1"/>
  <c r="C210" i="43"/>
  <c r="K274" i="42"/>
  <c r="H274" i="43"/>
  <c r="H158" i="43"/>
  <c r="K158" i="42"/>
  <c r="H199" i="43"/>
  <c r="K199" i="42"/>
  <c r="K179" i="42"/>
  <c r="H179" i="43"/>
  <c r="K149" i="42"/>
  <c r="H149" i="43"/>
  <c r="H232" i="43"/>
  <c r="K232" i="42"/>
  <c r="H220" i="43"/>
  <c r="K220" i="42"/>
  <c r="C241" i="43"/>
  <c r="I241" i="42"/>
  <c r="M241" i="42" s="1"/>
  <c r="K262" i="42"/>
  <c r="H262" i="43"/>
  <c r="K202" i="42"/>
  <c r="H202" i="43"/>
  <c r="K204" i="42"/>
  <c r="H204" i="43"/>
  <c r="H207" i="43"/>
  <c r="K207" i="42"/>
  <c r="I216" i="42"/>
  <c r="M216" i="42" s="1"/>
  <c r="C216" i="43"/>
  <c r="H210" i="43"/>
  <c r="K210" i="42"/>
  <c r="K140" i="42"/>
  <c r="H140" i="43"/>
  <c r="H156" i="43"/>
  <c r="K156" i="42"/>
  <c r="H240" i="43"/>
  <c r="K240" i="42"/>
  <c r="K173" i="42"/>
  <c r="H173" i="43"/>
  <c r="H159" i="43"/>
  <c r="K159" i="42"/>
  <c r="K235" i="42"/>
  <c r="H235" i="43"/>
  <c r="H186" i="43"/>
  <c r="K186" i="42"/>
  <c r="C264" i="43"/>
  <c r="I264" i="42"/>
  <c r="M264" i="42" s="1"/>
  <c r="C220" i="43"/>
  <c r="I220" i="42"/>
  <c r="M220" i="42" s="1"/>
  <c r="K205" i="42"/>
  <c r="H205" i="43"/>
  <c r="K285" i="42"/>
  <c r="H285" i="43"/>
  <c r="K142" i="42"/>
  <c r="H142" i="43"/>
  <c r="H121" i="43"/>
  <c r="K121" i="42"/>
  <c r="K282" i="42"/>
  <c r="H282" i="43"/>
  <c r="K284" i="42"/>
  <c r="H284" i="43"/>
  <c r="C161" i="43"/>
  <c r="I161" i="42"/>
  <c r="M161" i="42" s="1"/>
  <c r="C208" i="43"/>
  <c r="I208" i="42"/>
  <c r="M208" i="42" s="1"/>
  <c r="H182" i="43"/>
  <c r="K182" i="42"/>
  <c r="H263" i="43"/>
  <c r="K263" i="42"/>
  <c r="K196" i="42"/>
  <c r="H196" i="43"/>
  <c r="K226" i="42"/>
  <c r="H226" i="43"/>
  <c r="H138" i="43"/>
  <c r="K138" i="42"/>
  <c r="I179" i="42"/>
  <c r="M179" i="42" s="1"/>
  <c r="C179" i="43"/>
  <c r="K276" i="42"/>
  <c r="H276" i="43"/>
  <c r="H248" i="43"/>
  <c r="K248" i="42"/>
  <c r="K190" i="42"/>
  <c r="H190" i="43"/>
  <c r="H260" i="43"/>
  <c r="K260" i="42"/>
  <c r="K211" i="42"/>
  <c r="H211" i="43"/>
  <c r="H252" i="43"/>
  <c r="K252" i="42"/>
  <c r="I227" i="42"/>
  <c r="M227" i="42" s="1"/>
  <c r="C227" i="43"/>
  <c r="K139" i="42"/>
  <c r="H139" i="43"/>
  <c r="K223" i="42"/>
  <c r="H223" i="43"/>
  <c r="I234" i="42"/>
  <c r="M234" i="42" s="1"/>
  <c r="C234" i="43"/>
  <c r="K200" i="42"/>
  <c r="H200" i="43"/>
  <c r="I230" i="42"/>
  <c r="M230" i="42" s="1"/>
  <c r="C230" i="43"/>
  <c r="I272" i="42"/>
  <c r="M272" i="42" s="1"/>
  <c r="C272" i="43"/>
  <c r="H194" i="43"/>
  <c r="K194" i="42"/>
  <c r="C278" i="43"/>
  <c r="I278" i="42"/>
  <c r="M278" i="42" s="1"/>
  <c r="C244" i="43"/>
  <c r="I244" i="42"/>
  <c r="M244" i="42" s="1"/>
  <c r="K244" i="42"/>
  <c r="H244" i="43"/>
  <c r="H292" i="43"/>
  <c r="K292" i="42"/>
  <c r="K161" i="42"/>
  <c r="H161" i="43"/>
  <c r="H255" i="43"/>
  <c r="K255" i="42"/>
  <c r="H213" i="43"/>
  <c r="K213" i="42"/>
  <c r="I190" i="42"/>
  <c r="M190" i="42" s="1"/>
  <c r="C190" i="43"/>
  <c r="I279" i="42"/>
  <c r="M279" i="42" s="1"/>
  <c r="C279" i="43"/>
  <c r="K147" i="42"/>
  <c r="H147" i="43"/>
  <c r="C142" i="43"/>
  <c r="I142" i="42"/>
  <c r="M142" i="42" s="1"/>
  <c r="H253" i="43"/>
  <c r="K253" i="42"/>
  <c r="K134" i="42"/>
  <c r="H134" i="43"/>
  <c r="I286" i="42"/>
  <c r="M286" i="42" s="1"/>
  <c r="C286" i="43"/>
  <c r="H122" i="43"/>
  <c r="K122" i="42"/>
  <c r="C291" i="43"/>
  <c r="I291" i="42"/>
  <c r="M291" i="42" s="1"/>
  <c r="K249" i="42"/>
  <c r="H249" i="43"/>
  <c r="K266" i="42"/>
  <c r="H266" i="43"/>
  <c r="C183" i="43"/>
  <c r="I183" i="42"/>
  <c r="M183" i="42" s="1"/>
  <c r="H192" i="43"/>
  <c r="K192" i="42"/>
  <c r="K153" i="42"/>
  <c r="H153" i="43"/>
  <c r="C265" i="43"/>
  <c r="I265" i="42"/>
  <c r="M265" i="42" s="1"/>
  <c r="K163" i="42"/>
  <c r="H163" i="43"/>
  <c r="H177" i="43"/>
  <c r="K177" i="42"/>
  <c r="K152" i="42"/>
  <c r="H152" i="43"/>
  <c r="K290" i="42"/>
  <c r="H290" i="43"/>
  <c r="I152" i="42"/>
  <c r="M152" i="42" s="1"/>
  <c r="C152" i="43"/>
  <c r="H281" i="43"/>
  <c r="K281" i="42"/>
  <c r="C229" i="43"/>
  <c r="I229" i="42"/>
  <c r="M229" i="42" s="1"/>
  <c r="K288" i="42"/>
  <c r="H288" i="43"/>
  <c r="H258" i="43"/>
  <c r="K258" i="42"/>
  <c r="K167" i="42"/>
  <c r="H167" i="43"/>
  <c r="K208" i="42"/>
  <c r="H208" i="43"/>
  <c r="K119" i="42"/>
  <c r="H119" i="43"/>
  <c r="K184" i="42"/>
  <c r="H184" i="43"/>
  <c r="K135" i="42"/>
  <c r="H135" i="43"/>
  <c r="F250" i="44"/>
  <c r="I250" i="43"/>
  <c r="M250" i="43" s="1"/>
  <c r="F140" i="44"/>
  <c r="I140" i="43"/>
  <c r="M140" i="43" s="1"/>
  <c r="K195" i="42"/>
  <c r="H195" i="43"/>
  <c r="H216" i="43"/>
  <c r="K216" i="42"/>
  <c r="F170" i="44"/>
  <c r="I170" i="43"/>
  <c r="M170" i="43" s="1"/>
  <c r="K271" i="42"/>
  <c r="H271" i="43"/>
  <c r="F267" i="44"/>
  <c r="I267" i="43"/>
  <c r="M267" i="43" s="1"/>
  <c r="F212" i="44"/>
  <c r="I212" i="43"/>
  <c r="M212" i="43" s="1"/>
  <c r="H228" i="43"/>
  <c r="K228" i="42"/>
  <c r="F235" i="44"/>
  <c r="I235" i="43"/>
  <c r="M235" i="43" s="1"/>
  <c r="F147" i="44"/>
  <c r="I147" i="43"/>
  <c r="M147" i="43" s="1"/>
  <c r="F222" i="44"/>
  <c r="I222" i="43"/>
  <c r="M222" i="43" s="1"/>
  <c r="F223" i="44"/>
  <c r="I223" i="43"/>
  <c r="M223" i="43" s="1"/>
  <c r="I266" i="42"/>
  <c r="M266" i="42" s="1"/>
  <c r="C266" i="43"/>
  <c r="H278" i="43"/>
  <c r="K278" i="42"/>
  <c r="K218" i="42"/>
  <c r="H218" i="43"/>
  <c r="F195" i="44"/>
  <c r="I195" i="43"/>
  <c r="M195" i="43" s="1"/>
  <c r="F217" i="44"/>
  <c r="I217" i="43"/>
  <c r="M217" i="43" s="1"/>
  <c r="K143" i="42"/>
  <c r="H143" i="43"/>
  <c r="F273" i="44"/>
  <c r="I273" i="43"/>
  <c r="M273" i="43" s="1"/>
  <c r="K230" i="42"/>
  <c r="H230" i="43"/>
  <c r="C181" i="43"/>
  <c r="I181" i="42"/>
  <c r="M181" i="42" s="1"/>
  <c r="K217" i="42"/>
  <c r="H217" i="43"/>
  <c r="F213" i="44"/>
  <c r="I213" i="43"/>
  <c r="M213" i="43" s="1"/>
  <c r="F260" i="44"/>
  <c r="I260" i="43"/>
  <c r="M260" i="43" s="1"/>
  <c r="F209" i="44"/>
  <c r="I209" i="43"/>
  <c r="M209" i="43" s="1"/>
  <c r="F125" i="43"/>
  <c r="I125" i="42"/>
  <c r="M125" i="42" s="1"/>
  <c r="F135" i="44"/>
  <c r="I135" i="43"/>
  <c r="M135" i="43" s="1"/>
  <c r="I176" i="42"/>
  <c r="M176" i="42" s="1"/>
  <c r="C176" i="43"/>
  <c r="K277" i="42"/>
  <c r="H277" i="43"/>
  <c r="C275" i="43"/>
  <c r="I275" i="42"/>
  <c r="M275" i="42" s="1"/>
  <c r="H221" i="43"/>
  <c r="K221" i="42"/>
  <c r="F120" i="44"/>
  <c r="I120" i="43"/>
  <c r="M120" i="43" s="1"/>
  <c r="F211" i="44"/>
  <c r="I211" i="43"/>
  <c r="M211" i="43" s="1"/>
  <c r="C277" i="43"/>
  <c r="I277" i="42"/>
  <c r="M277" i="42" s="1"/>
  <c r="F196" i="44"/>
  <c r="I196" i="43"/>
  <c r="M196" i="43" s="1"/>
  <c r="F150" i="44"/>
  <c r="I150" i="43"/>
  <c r="M150" i="43" s="1"/>
  <c r="K273" i="42"/>
  <c r="H273" i="43"/>
  <c r="H250" i="43"/>
  <c r="K250" i="42"/>
  <c r="C139" i="43"/>
  <c r="I139" i="42"/>
  <c r="M139" i="42" s="1"/>
  <c r="H172" i="43"/>
  <c r="K172" i="42"/>
  <c r="H198" i="43"/>
  <c r="K198" i="42"/>
  <c r="I232" i="42"/>
  <c r="M232" i="42" s="1"/>
  <c r="C232" i="43"/>
  <c r="C157" i="43"/>
  <c r="I157" i="42"/>
  <c r="M157" i="42" s="1"/>
  <c r="K251" i="42"/>
  <c r="H251" i="43"/>
  <c r="K165" i="42"/>
  <c r="H165" i="43"/>
  <c r="H123" i="43"/>
  <c r="K123" i="42"/>
  <c r="K272" i="42"/>
  <c r="H272" i="43"/>
  <c r="K267" i="42"/>
  <c r="H267" i="43"/>
  <c r="K141" i="42"/>
  <c r="H141" i="43"/>
  <c r="I283" i="42"/>
  <c r="M283" i="42" s="1"/>
  <c r="C283" i="43"/>
  <c r="K120" i="42"/>
  <c r="H120" i="43"/>
  <c r="I231" i="42"/>
  <c r="M231" i="42" s="1"/>
  <c r="C231" i="43"/>
  <c r="H243" i="43"/>
  <c r="K243" i="42"/>
  <c r="C269" i="43"/>
  <c r="I269" i="42"/>
  <c r="M269" i="42" s="1"/>
  <c r="H229" i="43"/>
  <c r="K229" i="42"/>
  <c r="C263" i="43"/>
  <c r="I263" i="42"/>
  <c r="M263" i="42" s="1"/>
  <c r="K160" i="42"/>
  <c r="H160" i="43"/>
  <c r="H265" i="43"/>
  <c r="K265" i="42"/>
  <c r="F164" i="44"/>
  <c r="I164" i="43"/>
  <c r="M164" i="43" s="1"/>
  <c r="F261" i="44"/>
  <c r="I261" i="43"/>
  <c r="M261" i="43" s="1"/>
  <c r="H227" i="43"/>
  <c r="K227" i="42"/>
  <c r="H280" i="43"/>
  <c r="K280" i="42"/>
  <c r="F162" i="44"/>
  <c r="I162" i="43"/>
  <c r="M162" i="43" s="1"/>
  <c r="F175" i="44"/>
  <c r="I175" i="43"/>
  <c r="M175" i="43" s="1"/>
  <c r="F136" i="43"/>
  <c r="I136" i="42"/>
  <c r="M136" i="42" s="1"/>
  <c r="F131" i="44"/>
  <c r="I131" i="43"/>
  <c r="M131" i="43" s="1"/>
  <c r="K127" i="42"/>
  <c r="H127" i="43"/>
  <c r="H264" i="43"/>
  <c r="K264" i="42"/>
  <c r="F165" i="44"/>
  <c r="I165" i="43"/>
  <c r="M165" i="43" s="1"/>
  <c r="F204" i="44"/>
  <c r="I204" i="43"/>
  <c r="M204" i="43" s="1"/>
  <c r="K169" i="42"/>
  <c r="H169" i="43"/>
  <c r="I192" i="42"/>
  <c r="M192" i="42" s="1"/>
  <c r="C192" i="43"/>
  <c r="F224" i="44"/>
  <c r="I224" i="43"/>
  <c r="M224" i="43" s="1"/>
  <c r="F163" i="44"/>
  <c r="I163" i="43"/>
  <c r="M163" i="43" s="1"/>
  <c r="F188" i="44"/>
  <c r="I188" i="43"/>
  <c r="M188" i="43" s="1"/>
  <c r="F186" i="44"/>
  <c r="I186" i="43"/>
  <c r="M186" i="43" s="1"/>
  <c r="F290" i="44"/>
  <c r="I290" i="43"/>
  <c r="M290" i="43" s="1"/>
  <c r="F143" i="44"/>
  <c r="I143" i="43"/>
  <c r="M143" i="43" s="1"/>
  <c r="I124" i="42"/>
  <c r="M124" i="42" s="1"/>
  <c r="C124" i="43"/>
  <c r="F258" i="44"/>
  <c r="I258" i="43"/>
  <c r="M258" i="43" s="1"/>
  <c r="H181" i="43"/>
  <c r="K181" i="42"/>
  <c r="F148" i="44"/>
  <c r="I148" i="43"/>
  <c r="M148" i="43" s="1"/>
  <c r="F205" i="44"/>
  <c r="I205" i="43"/>
  <c r="M205" i="43" s="1"/>
  <c r="K237" i="42"/>
  <c r="H237" i="43"/>
  <c r="C292" i="43"/>
  <c r="I292" i="42"/>
  <c r="M292" i="42" s="1"/>
  <c r="K166" i="42"/>
  <c r="H166" i="43"/>
  <c r="C202" i="43"/>
  <c r="I202" i="42"/>
  <c r="M202" i="42" s="1"/>
  <c r="H201" i="43"/>
  <c r="K201" i="42"/>
  <c r="H148" i="43"/>
  <c r="K148" i="42"/>
  <c r="F154" i="44"/>
  <c r="I154" i="43"/>
  <c r="M154" i="43" s="1"/>
  <c r="K245" i="42"/>
  <c r="H245" i="43"/>
  <c r="I225" i="42"/>
  <c r="M225" i="42" s="1"/>
  <c r="C225" i="43"/>
  <c r="K124" i="42"/>
  <c r="H124" i="43"/>
  <c r="C126" i="43"/>
  <c r="I126" i="42"/>
  <c r="M126" i="42" s="1"/>
  <c r="H157" i="43"/>
  <c r="K157" i="42"/>
  <c r="K215" i="42"/>
  <c r="H215" i="43"/>
  <c r="I172" i="42"/>
  <c r="M172" i="42" s="1"/>
  <c r="C172" i="43"/>
  <c r="K189" i="42"/>
  <c r="H189" i="43"/>
  <c r="C141" i="43"/>
  <c r="I141" i="42"/>
  <c r="M141" i="42" s="1"/>
  <c r="C254" i="43"/>
  <c r="I254" i="42"/>
  <c r="M254" i="42" s="1"/>
  <c r="F156" i="44"/>
  <c r="I156" i="43"/>
  <c r="M156" i="43" s="1"/>
  <c r="F239" i="44"/>
  <c r="I239" i="43"/>
  <c r="M239" i="43" s="1"/>
  <c r="F149" i="44"/>
  <c r="I149" i="43"/>
  <c r="M149" i="43" s="1"/>
  <c r="F167" i="44"/>
  <c r="I167" i="43"/>
  <c r="M167" i="43" s="1"/>
  <c r="F194" i="44"/>
  <c r="I194" i="43"/>
  <c r="M194" i="43" s="1"/>
  <c r="F199" i="44"/>
  <c r="I199" i="43"/>
  <c r="M199" i="43" s="1"/>
  <c r="F226" i="44"/>
  <c r="I226" i="43"/>
  <c r="M226" i="43" s="1"/>
  <c r="C255" i="43"/>
  <c r="I255" i="42"/>
  <c r="M255" i="42" s="1"/>
  <c r="F182" i="44"/>
  <c r="I182" i="43"/>
  <c r="M182" i="43" s="1"/>
  <c r="K254" i="42"/>
  <c r="H254" i="43"/>
  <c r="F274" i="44"/>
  <c r="I274" i="43"/>
  <c r="M274" i="43" s="1"/>
  <c r="F221" i="44"/>
  <c r="I221" i="43"/>
  <c r="M221" i="43" s="1"/>
  <c r="F134" i="44"/>
  <c r="I134" i="43"/>
  <c r="M134" i="43" s="1"/>
  <c r="F151" i="44"/>
  <c r="I151" i="43"/>
  <c r="M151" i="43" s="1"/>
  <c r="F146" i="44"/>
  <c r="I146" i="43"/>
  <c r="M146" i="43" s="1"/>
  <c r="F242" i="44"/>
  <c r="I242" i="43"/>
  <c r="M242" i="43" s="1"/>
  <c r="H279" i="43"/>
  <c r="K279" i="42"/>
  <c r="F145" i="44"/>
  <c r="I145" i="43"/>
  <c r="M145" i="43" s="1"/>
  <c r="F168" i="44"/>
  <c r="I168" i="43"/>
  <c r="M168" i="43" s="1"/>
  <c r="C123" i="43"/>
  <c r="I123" i="42"/>
  <c r="M123" i="42" s="1"/>
  <c r="C129" i="43"/>
  <c r="I129" i="42"/>
  <c r="M129" i="42" s="1"/>
  <c r="F122" i="44"/>
  <c r="I122" i="43"/>
  <c r="M122" i="43" s="1"/>
  <c r="H239" i="43"/>
  <c r="K239" i="42"/>
  <c r="K289" i="42"/>
  <c r="H289" i="43"/>
  <c r="C256" i="43"/>
  <c r="I256" i="42"/>
  <c r="M256" i="42" s="1"/>
  <c r="F200" i="44"/>
  <c r="I200" i="43"/>
  <c r="M200" i="43" s="1"/>
  <c r="F207" i="44"/>
  <c r="I207" i="43"/>
  <c r="M207" i="43" s="1"/>
  <c r="F127" i="44"/>
  <c r="I127" i="43"/>
  <c r="M127" i="43" s="1"/>
  <c r="F203" i="44"/>
  <c r="I203" i="43"/>
  <c r="M203" i="43" s="1"/>
  <c r="C257" i="43"/>
  <c r="I257" i="42"/>
  <c r="M257" i="42" s="1"/>
  <c r="H256" i="43"/>
  <c r="K256" i="42"/>
  <c r="K150" i="42"/>
  <c r="H150" i="43"/>
  <c r="K257" i="42"/>
  <c r="H257" i="43"/>
  <c r="H222" i="43"/>
  <c r="K222" i="42"/>
  <c r="I249" i="43"/>
  <c r="M249" i="43" s="1"/>
  <c r="F249" i="44"/>
  <c r="I248" i="43"/>
  <c r="M248" i="43" s="1"/>
  <c r="F248" i="44"/>
  <c r="I247" i="43"/>
  <c r="M247" i="43" s="1"/>
  <c r="F247" i="44"/>
  <c r="F246" i="44"/>
  <c r="I246" i="43"/>
  <c r="M246" i="43" s="1"/>
  <c r="F245" i="44"/>
  <c r="I245" i="43"/>
  <c r="M245" i="43" s="1"/>
  <c r="P8" i="36" a="1"/>
  <c r="Q11" i="36" s="1"/>
  <c r="F240" i="44"/>
  <c r="I240" i="43"/>
  <c r="M240" i="43" s="1"/>
  <c r="F238" i="44"/>
  <c r="I238" i="43"/>
  <c r="M238" i="43" s="1"/>
  <c r="F237" i="43"/>
  <c r="I237" i="42"/>
  <c r="M237" i="42" s="1"/>
  <c r="F236" i="43"/>
  <c r="I236" i="42"/>
  <c r="M236" i="42" s="1"/>
  <c r="F207" i="45" l="1"/>
  <c r="I207" i="44"/>
  <c r="M207" i="44" s="1"/>
  <c r="F145" i="45"/>
  <c r="I145" i="44"/>
  <c r="M145" i="44" s="1"/>
  <c r="K279" i="43"/>
  <c r="H279" i="44"/>
  <c r="F134" i="45"/>
  <c r="I134" i="44"/>
  <c r="M134" i="44" s="1"/>
  <c r="F182" i="45"/>
  <c r="I182" i="44"/>
  <c r="M182" i="44" s="1"/>
  <c r="F149" i="45"/>
  <c r="I149" i="44"/>
  <c r="M149" i="44" s="1"/>
  <c r="F156" i="45"/>
  <c r="I156" i="44"/>
  <c r="M156" i="44" s="1"/>
  <c r="I141" i="43"/>
  <c r="M141" i="43" s="1"/>
  <c r="C141" i="44"/>
  <c r="K148" i="43"/>
  <c r="H148" i="44"/>
  <c r="F148" i="45"/>
  <c r="I148" i="44"/>
  <c r="M148" i="44" s="1"/>
  <c r="F258" i="45"/>
  <c r="I258" i="44"/>
  <c r="M258" i="44" s="1"/>
  <c r="F290" i="45"/>
  <c r="I290" i="44"/>
  <c r="M290" i="44" s="1"/>
  <c r="F224" i="45"/>
  <c r="I224" i="44"/>
  <c r="M224" i="44" s="1"/>
  <c r="F165" i="45"/>
  <c r="I165" i="44"/>
  <c r="M165" i="44" s="1"/>
  <c r="F131" i="45"/>
  <c r="I131" i="44"/>
  <c r="M131" i="44" s="1"/>
  <c r="F162" i="45"/>
  <c r="I162" i="44"/>
  <c r="M162" i="44" s="1"/>
  <c r="K280" i="43"/>
  <c r="H280" i="44"/>
  <c r="H265" i="44"/>
  <c r="K265" i="43"/>
  <c r="C269" i="44"/>
  <c r="I269" i="43"/>
  <c r="M269" i="43" s="1"/>
  <c r="F196" i="45"/>
  <c r="I196" i="44"/>
  <c r="M196" i="44" s="1"/>
  <c r="F211" i="45"/>
  <c r="I211" i="44"/>
  <c r="M211" i="44" s="1"/>
  <c r="H221" i="44"/>
  <c r="K221" i="43"/>
  <c r="F260" i="45"/>
  <c r="I260" i="44"/>
  <c r="M260" i="44" s="1"/>
  <c r="F222" i="45"/>
  <c r="I222" i="44"/>
  <c r="M222" i="44" s="1"/>
  <c r="F235" i="45"/>
  <c r="I235" i="44"/>
  <c r="M235" i="44" s="1"/>
  <c r="F170" i="45"/>
  <c r="I170" i="44"/>
  <c r="M170" i="44" s="1"/>
  <c r="F140" i="45"/>
  <c r="I140" i="44"/>
  <c r="M140" i="44" s="1"/>
  <c r="H281" i="44"/>
  <c r="K281" i="43"/>
  <c r="C265" i="44"/>
  <c r="I265" i="43"/>
  <c r="M265" i="43" s="1"/>
  <c r="K122" i="43"/>
  <c r="H122" i="44"/>
  <c r="K253" i="43"/>
  <c r="H253" i="44"/>
  <c r="H255" i="44"/>
  <c r="K255" i="43"/>
  <c r="C244" i="44"/>
  <c r="I244" i="43"/>
  <c r="M244" i="43" s="1"/>
  <c r="K252" i="43"/>
  <c r="H252" i="44"/>
  <c r="H248" i="44"/>
  <c r="K248" i="43"/>
  <c r="H138" i="44"/>
  <c r="K138" i="43"/>
  <c r="K210" i="43"/>
  <c r="H210" i="44"/>
  <c r="H207" i="44"/>
  <c r="K207" i="43"/>
  <c r="I241" i="43"/>
  <c r="M241" i="43" s="1"/>
  <c r="C241" i="44"/>
  <c r="F155" i="45"/>
  <c r="I155" i="44"/>
  <c r="M155" i="44" s="1"/>
  <c r="F171" i="45"/>
  <c r="I171" i="44"/>
  <c r="M171" i="44" s="1"/>
  <c r="F184" i="45"/>
  <c r="I184" i="44"/>
  <c r="M184" i="44" s="1"/>
  <c r="I280" i="43"/>
  <c r="M280" i="43" s="1"/>
  <c r="C280" i="44"/>
  <c r="F218" i="45"/>
  <c r="I218" i="44"/>
  <c r="M218" i="44" s="1"/>
  <c r="F173" i="45"/>
  <c r="I173" i="44"/>
  <c r="M173" i="44" s="1"/>
  <c r="C285" i="44"/>
  <c r="I285" i="43"/>
  <c r="M285" i="43" s="1"/>
  <c r="H270" i="44"/>
  <c r="K270" i="43"/>
  <c r="K247" i="43"/>
  <c r="H247" i="44"/>
  <c r="I159" i="43"/>
  <c r="M159" i="43" s="1"/>
  <c r="C159" i="44"/>
  <c r="H291" i="44"/>
  <c r="K291" i="43"/>
  <c r="K150" i="43"/>
  <c r="H150" i="44"/>
  <c r="C257" i="44"/>
  <c r="I257" i="43"/>
  <c r="M257" i="43" s="1"/>
  <c r="F200" i="45"/>
  <c r="I200" i="44"/>
  <c r="M200" i="44" s="1"/>
  <c r="I256" i="43"/>
  <c r="M256" i="43" s="1"/>
  <c r="C256" i="44"/>
  <c r="H257" i="44"/>
  <c r="K257" i="43"/>
  <c r="K254" i="43"/>
  <c r="H254" i="44"/>
  <c r="I172" i="43"/>
  <c r="M172" i="43" s="1"/>
  <c r="C172" i="44"/>
  <c r="H124" i="44"/>
  <c r="K124" i="43"/>
  <c r="H245" i="44"/>
  <c r="K245" i="43"/>
  <c r="K166" i="43"/>
  <c r="H166" i="44"/>
  <c r="H237" i="44"/>
  <c r="K237" i="43"/>
  <c r="H169" i="44"/>
  <c r="K169" i="43"/>
  <c r="H127" i="44"/>
  <c r="K127" i="43"/>
  <c r="C231" i="44"/>
  <c r="I231" i="43"/>
  <c r="M231" i="43" s="1"/>
  <c r="C283" i="44"/>
  <c r="I283" i="43"/>
  <c r="M283" i="43" s="1"/>
  <c r="K272" i="43"/>
  <c r="H272" i="44"/>
  <c r="K165" i="43"/>
  <c r="H165" i="44"/>
  <c r="H251" i="44"/>
  <c r="K251" i="43"/>
  <c r="I232" i="43"/>
  <c r="M232" i="43" s="1"/>
  <c r="C232" i="44"/>
  <c r="C176" i="44"/>
  <c r="I176" i="43"/>
  <c r="M176" i="43" s="1"/>
  <c r="H217" i="44"/>
  <c r="K217" i="43"/>
  <c r="K143" i="43"/>
  <c r="H143" i="44"/>
  <c r="K271" i="43"/>
  <c r="H271" i="44"/>
  <c r="H184" i="44"/>
  <c r="K184" i="43"/>
  <c r="H208" i="44"/>
  <c r="K208" i="43"/>
  <c r="H167" i="44"/>
  <c r="K167" i="43"/>
  <c r="K288" i="43"/>
  <c r="H288" i="44"/>
  <c r="K163" i="43"/>
  <c r="H163" i="44"/>
  <c r="K134" i="43"/>
  <c r="H134" i="44"/>
  <c r="H147" i="44"/>
  <c r="K147" i="43"/>
  <c r="I190" i="43"/>
  <c r="M190" i="43" s="1"/>
  <c r="C190" i="44"/>
  <c r="H161" i="44"/>
  <c r="K161" i="43"/>
  <c r="I230" i="43"/>
  <c r="M230" i="43" s="1"/>
  <c r="C230" i="44"/>
  <c r="C234" i="44"/>
  <c r="I234" i="43"/>
  <c r="M234" i="43" s="1"/>
  <c r="K223" i="43"/>
  <c r="H223" i="44"/>
  <c r="H139" i="44"/>
  <c r="K139" i="43"/>
  <c r="K284" i="43"/>
  <c r="H284" i="44"/>
  <c r="H142" i="44"/>
  <c r="K142" i="43"/>
  <c r="H205" i="44"/>
  <c r="K205" i="43"/>
  <c r="K235" i="43"/>
  <c r="H235" i="44"/>
  <c r="H173" i="44"/>
  <c r="K173" i="43"/>
  <c r="H202" i="44"/>
  <c r="K202" i="43"/>
  <c r="K179" i="43"/>
  <c r="H179" i="44"/>
  <c r="K274" i="43"/>
  <c r="H274" i="44"/>
  <c r="K275" i="43"/>
  <c r="H275" i="44"/>
  <c r="I160" i="43"/>
  <c r="M160" i="43" s="1"/>
  <c r="C160" i="44"/>
  <c r="K131" i="43"/>
  <c r="H131" i="44"/>
  <c r="C121" i="44"/>
  <c r="I121" i="43"/>
  <c r="M121" i="43" s="1"/>
  <c r="I198" i="43"/>
  <c r="M198" i="43" s="1"/>
  <c r="C198" i="44"/>
  <c r="K283" i="43"/>
  <c r="H283" i="44"/>
  <c r="I276" i="43"/>
  <c r="M276" i="43" s="1"/>
  <c r="C276" i="44"/>
  <c r="K145" i="43"/>
  <c r="H145" i="44"/>
  <c r="K154" i="43"/>
  <c r="H154" i="44"/>
  <c r="K214" i="43"/>
  <c r="H214" i="44"/>
  <c r="H174" i="44"/>
  <c r="K174" i="43"/>
  <c r="H188" i="44"/>
  <c r="K188" i="43"/>
  <c r="K151" i="43"/>
  <c r="H151" i="44"/>
  <c r="I284" i="43"/>
  <c r="M284" i="43" s="1"/>
  <c r="C284" i="44"/>
  <c r="K164" i="43"/>
  <c r="H164" i="44"/>
  <c r="K133" i="43"/>
  <c r="H133" i="44"/>
  <c r="H136" i="44"/>
  <c r="K136" i="43"/>
  <c r="I178" i="43"/>
  <c r="M178" i="43" s="1"/>
  <c r="C178" i="44"/>
  <c r="C166" i="44"/>
  <c r="I166" i="43"/>
  <c r="M166" i="43" s="1"/>
  <c r="F203" i="45"/>
  <c r="I203" i="44"/>
  <c r="M203" i="44" s="1"/>
  <c r="F122" i="45"/>
  <c r="I122" i="44"/>
  <c r="M122" i="44" s="1"/>
  <c r="F146" i="45"/>
  <c r="I146" i="44"/>
  <c r="M146" i="44" s="1"/>
  <c r="F274" i="45"/>
  <c r="I274" i="44"/>
  <c r="M274" i="44" s="1"/>
  <c r="F194" i="45"/>
  <c r="I194" i="44"/>
  <c r="M194" i="44" s="1"/>
  <c r="K157" i="43"/>
  <c r="H157" i="44"/>
  <c r="F163" i="45"/>
  <c r="I163" i="44"/>
  <c r="M163" i="44" s="1"/>
  <c r="F175" i="45"/>
  <c r="I175" i="44"/>
  <c r="M175" i="44" s="1"/>
  <c r="F164" i="45"/>
  <c r="I164" i="44"/>
  <c r="M164" i="44" s="1"/>
  <c r="C263" i="44"/>
  <c r="I263" i="43"/>
  <c r="M263" i="43" s="1"/>
  <c r="H243" i="44"/>
  <c r="K243" i="43"/>
  <c r="F125" i="44"/>
  <c r="I125" i="43"/>
  <c r="M125" i="43" s="1"/>
  <c r="F273" i="45"/>
  <c r="I273" i="44"/>
  <c r="M273" i="44" s="1"/>
  <c r="F195" i="45"/>
  <c r="I195" i="44"/>
  <c r="M195" i="44" s="1"/>
  <c r="F223" i="45"/>
  <c r="I223" i="44"/>
  <c r="M223" i="44" s="1"/>
  <c r="H216" i="44"/>
  <c r="K216" i="43"/>
  <c r="K194" i="43"/>
  <c r="H194" i="44"/>
  <c r="K158" i="43"/>
  <c r="H158" i="44"/>
  <c r="F191" i="45"/>
  <c r="I191" i="44"/>
  <c r="M191" i="44" s="1"/>
  <c r="F251" i="45"/>
  <c r="I251" i="44"/>
  <c r="M251" i="44" s="1"/>
  <c r="C177" i="44"/>
  <c r="I177" i="43"/>
  <c r="M177" i="43" s="1"/>
  <c r="K236" i="43"/>
  <c r="H236" i="44"/>
  <c r="C180" i="44"/>
  <c r="I180" i="43"/>
  <c r="M180" i="43" s="1"/>
  <c r="H191" i="44"/>
  <c r="K191" i="43"/>
  <c r="K187" i="43"/>
  <c r="H187" i="44"/>
  <c r="F189" i="45"/>
  <c r="I189" i="44"/>
  <c r="M189" i="44" s="1"/>
  <c r="F185" i="45"/>
  <c r="I185" i="44"/>
  <c r="M185" i="44" s="1"/>
  <c r="F233" i="45"/>
  <c r="I233" i="44"/>
  <c r="M233" i="44" s="1"/>
  <c r="C214" i="44"/>
  <c r="I214" i="43"/>
  <c r="M214" i="43" s="1"/>
  <c r="K289" i="43"/>
  <c r="H289" i="44"/>
  <c r="K189" i="43"/>
  <c r="H189" i="44"/>
  <c r="K215" i="43"/>
  <c r="H215" i="44"/>
  <c r="C225" i="44"/>
  <c r="I225" i="43"/>
  <c r="M225" i="43" s="1"/>
  <c r="I124" i="43"/>
  <c r="M124" i="43" s="1"/>
  <c r="C124" i="44"/>
  <c r="I192" i="43"/>
  <c r="M192" i="43" s="1"/>
  <c r="C192" i="44"/>
  <c r="H160" i="44"/>
  <c r="K160" i="43"/>
  <c r="K120" i="43"/>
  <c r="H120" i="44"/>
  <c r="H141" i="44"/>
  <c r="K141" i="43"/>
  <c r="K267" i="43"/>
  <c r="H267" i="44"/>
  <c r="H273" i="44"/>
  <c r="K273" i="43"/>
  <c r="H277" i="44"/>
  <c r="K277" i="43"/>
  <c r="H230" i="44"/>
  <c r="K230" i="43"/>
  <c r="K218" i="43"/>
  <c r="H218" i="44"/>
  <c r="C266" i="44"/>
  <c r="I266" i="43"/>
  <c r="M266" i="43" s="1"/>
  <c r="K195" i="43"/>
  <c r="H195" i="44"/>
  <c r="K135" i="43"/>
  <c r="H135" i="44"/>
  <c r="H119" i="44"/>
  <c r="K119" i="43"/>
  <c r="I152" i="43"/>
  <c r="M152" i="43" s="1"/>
  <c r="C152" i="44"/>
  <c r="H290" i="44"/>
  <c r="K290" i="43"/>
  <c r="K152" i="43"/>
  <c r="H152" i="44"/>
  <c r="K153" i="43"/>
  <c r="H153" i="44"/>
  <c r="H266" i="44"/>
  <c r="K266" i="43"/>
  <c r="K249" i="43"/>
  <c r="H249" i="44"/>
  <c r="C286" i="44"/>
  <c r="I286" i="43"/>
  <c r="M286" i="43" s="1"/>
  <c r="C279" i="44"/>
  <c r="I279" i="43"/>
  <c r="M279" i="43" s="1"/>
  <c r="H244" i="44"/>
  <c r="K244" i="43"/>
  <c r="I272" i="43"/>
  <c r="M272" i="43" s="1"/>
  <c r="C272" i="44"/>
  <c r="H200" i="44"/>
  <c r="K200" i="43"/>
  <c r="I227" i="43"/>
  <c r="M227" i="43" s="1"/>
  <c r="C227" i="44"/>
  <c r="H211" i="44"/>
  <c r="K211" i="43"/>
  <c r="K190" i="43"/>
  <c r="H190" i="44"/>
  <c r="K276" i="43"/>
  <c r="H276" i="44"/>
  <c r="C179" i="44"/>
  <c r="I179" i="43"/>
  <c r="M179" i="43" s="1"/>
  <c r="H226" i="44"/>
  <c r="K226" i="43"/>
  <c r="H196" i="44"/>
  <c r="K196" i="43"/>
  <c r="H282" i="44"/>
  <c r="K282" i="43"/>
  <c r="H285" i="44"/>
  <c r="K285" i="43"/>
  <c r="K140" i="43"/>
  <c r="H140" i="44"/>
  <c r="C216" i="44"/>
  <c r="I216" i="43"/>
  <c r="M216" i="43" s="1"/>
  <c r="K204" i="43"/>
  <c r="H204" i="44"/>
  <c r="H262" i="44"/>
  <c r="K262" i="43"/>
  <c r="K149" i="43"/>
  <c r="H149" i="44"/>
  <c r="C210" i="44"/>
  <c r="I210" i="43"/>
  <c r="M210" i="43" s="1"/>
  <c r="K130" i="43"/>
  <c r="H130" i="44"/>
  <c r="C197" i="44"/>
  <c r="I197" i="43"/>
  <c r="M197" i="43" s="1"/>
  <c r="C201" i="44"/>
  <c r="I201" i="43"/>
  <c r="M201" i="43" s="1"/>
  <c r="K241" i="43"/>
  <c r="H241" i="44"/>
  <c r="K212" i="43"/>
  <c r="H212" i="44"/>
  <c r="H171" i="44"/>
  <c r="K171" i="43"/>
  <c r="I252" i="43"/>
  <c r="M252" i="43" s="1"/>
  <c r="C252" i="44"/>
  <c r="K219" i="43"/>
  <c r="H219" i="44"/>
  <c r="K146" i="43"/>
  <c r="H146" i="44"/>
  <c r="I282" i="43"/>
  <c r="M282" i="43" s="1"/>
  <c r="C282" i="44"/>
  <c r="C119" i="44"/>
  <c r="I119" i="43"/>
  <c r="M119" i="43" s="1"/>
  <c r="K269" i="43"/>
  <c r="H269" i="44"/>
  <c r="I118" i="43"/>
  <c r="M118" i="43" s="1"/>
  <c r="C118" i="44"/>
  <c r="H118" i="44"/>
  <c r="K118" i="43"/>
  <c r="H175" i="44"/>
  <c r="K175" i="43"/>
  <c r="K233" i="43"/>
  <c r="H233" i="44"/>
  <c r="H197" i="44"/>
  <c r="K197" i="43"/>
  <c r="I228" i="43"/>
  <c r="M228" i="43" s="1"/>
  <c r="C228" i="44"/>
  <c r="H176" i="44"/>
  <c r="K176" i="43"/>
  <c r="H180" i="44"/>
  <c r="K180" i="43"/>
  <c r="H225" i="44"/>
  <c r="K225" i="43"/>
  <c r="K268" i="43"/>
  <c r="H268" i="44"/>
  <c r="K234" i="43"/>
  <c r="H234" i="44"/>
  <c r="K242" i="43"/>
  <c r="H242" i="44"/>
  <c r="K162" i="43"/>
  <c r="H162" i="44"/>
  <c r="K224" i="43"/>
  <c r="H224" i="44"/>
  <c r="H129" i="44"/>
  <c r="K129" i="43"/>
  <c r="K155" i="43"/>
  <c r="H155" i="44"/>
  <c r="C153" i="44"/>
  <c r="I153" i="43"/>
  <c r="M153" i="43" s="1"/>
  <c r="H126" i="44"/>
  <c r="K126" i="43"/>
  <c r="H246" i="44"/>
  <c r="K246" i="43"/>
  <c r="F199" i="45"/>
  <c r="I199" i="44"/>
  <c r="M199" i="44" s="1"/>
  <c r="K201" i="43"/>
  <c r="H201" i="44"/>
  <c r="F188" i="45"/>
  <c r="I188" i="44"/>
  <c r="M188" i="44" s="1"/>
  <c r="H172" i="44"/>
  <c r="K172" i="43"/>
  <c r="I275" i="43"/>
  <c r="M275" i="43" s="1"/>
  <c r="C275" i="44"/>
  <c r="F212" i="45"/>
  <c r="I212" i="44"/>
  <c r="M212" i="44" s="1"/>
  <c r="C183" i="44"/>
  <c r="I183" i="43"/>
  <c r="M183" i="43" s="1"/>
  <c r="H292" i="44"/>
  <c r="K292" i="43"/>
  <c r="K260" i="43"/>
  <c r="H260" i="44"/>
  <c r="I208" i="43"/>
  <c r="M208" i="43" s="1"/>
  <c r="C208" i="44"/>
  <c r="K156" i="43"/>
  <c r="H156" i="44"/>
  <c r="H220" i="44"/>
  <c r="K220" i="43"/>
  <c r="K199" i="43"/>
  <c r="H199" i="44"/>
  <c r="F174" i="45"/>
  <c r="I174" i="44"/>
  <c r="M174" i="44" s="1"/>
  <c r="H137" i="44"/>
  <c r="K137" i="43"/>
  <c r="I253" i="43"/>
  <c r="M253" i="43" s="1"/>
  <c r="C253" i="44"/>
  <c r="I287" i="43"/>
  <c r="M287" i="43" s="1"/>
  <c r="C287" i="44"/>
  <c r="H238" i="44"/>
  <c r="K238" i="43"/>
  <c r="H132" i="44"/>
  <c r="K132" i="43"/>
  <c r="H178" i="44"/>
  <c r="K178" i="43"/>
  <c r="H170" i="44"/>
  <c r="K170" i="43"/>
  <c r="C262" i="44"/>
  <c r="I262" i="43"/>
  <c r="M262" i="43" s="1"/>
  <c r="C138" i="44"/>
  <c r="I138" i="43"/>
  <c r="M138" i="43" s="1"/>
  <c r="I187" i="43"/>
  <c r="M187" i="43" s="1"/>
  <c r="C187" i="44"/>
  <c r="H183" i="44"/>
  <c r="K183" i="43"/>
  <c r="H209" i="44"/>
  <c r="K209" i="43"/>
  <c r="F158" i="45"/>
  <c r="I158" i="44"/>
  <c r="M158" i="44" s="1"/>
  <c r="I144" i="43"/>
  <c r="M144" i="43" s="1"/>
  <c r="C144" i="44"/>
  <c r="K222" i="43"/>
  <c r="H222" i="44"/>
  <c r="H256" i="44"/>
  <c r="K256" i="43"/>
  <c r="F127" i="45"/>
  <c r="I127" i="44"/>
  <c r="M127" i="44" s="1"/>
  <c r="K239" i="43"/>
  <c r="H239" i="44"/>
  <c r="C129" i="44"/>
  <c r="I129" i="43"/>
  <c r="M129" i="43" s="1"/>
  <c r="I123" i="43"/>
  <c r="M123" i="43" s="1"/>
  <c r="C123" i="44"/>
  <c r="F168" i="45"/>
  <c r="I168" i="44"/>
  <c r="M168" i="44" s="1"/>
  <c r="F242" i="45"/>
  <c r="I242" i="44"/>
  <c r="M242" i="44" s="1"/>
  <c r="F151" i="45"/>
  <c r="I151" i="44"/>
  <c r="M151" i="44" s="1"/>
  <c r="F221" i="45"/>
  <c r="I221" i="44"/>
  <c r="M221" i="44" s="1"/>
  <c r="C255" i="44"/>
  <c r="I255" i="43"/>
  <c r="M255" i="43" s="1"/>
  <c r="F226" i="45"/>
  <c r="I226" i="44"/>
  <c r="M226" i="44" s="1"/>
  <c r="F167" i="45"/>
  <c r="I167" i="44"/>
  <c r="M167" i="44" s="1"/>
  <c r="F239" i="45"/>
  <c r="I239" i="44"/>
  <c r="M239" i="44" s="1"/>
  <c r="C254" i="44"/>
  <c r="I254" i="43"/>
  <c r="M254" i="43" s="1"/>
  <c r="I126" i="43"/>
  <c r="M126" i="43" s="1"/>
  <c r="C126" i="44"/>
  <c r="F154" i="45"/>
  <c r="I154" i="44"/>
  <c r="M154" i="44" s="1"/>
  <c r="I202" i="43"/>
  <c r="M202" i="43" s="1"/>
  <c r="C202" i="44"/>
  <c r="I292" i="43"/>
  <c r="M292" i="43" s="1"/>
  <c r="C292" i="44"/>
  <c r="F205" i="45"/>
  <c r="I205" i="44"/>
  <c r="M205" i="44" s="1"/>
  <c r="H181" i="44"/>
  <c r="K181" i="43"/>
  <c r="F143" i="45"/>
  <c r="I143" i="44"/>
  <c r="M143" i="44" s="1"/>
  <c r="F186" i="45"/>
  <c r="I186" i="44"/>
  <c r="M186" i="44" s="1"/>
  <c r="F204" i="45"/>
  <c r="I204" i="44"/>
  <c r="M204" i="44" s="1"/>
  <c r="K264" i="43"/>
  <c r="H264" i="44"/>
  <c r="F136" i="44"/>
  <c r="I136" i="43"/>
  <c r="M136" i="43" s="1"/>
  <c r="H227" i="44"/>
  <c r="K227" i="43"/>
  <c r="F261" i="45"/>
  <c r="I261" i="44"/>
  <c r="M261" i="44" s="1"/>
  <c r="K229" i="43"/>
  <c r="H229" i="44"/>
  <c r="H123" i="44"/>
  <c r="K123" i="43"/>
  <c r="C157" i="44"/>
  <c r="I157" i="43"/>
  <c r="M157" i="43" s="1"/>
  <c r="K198" i="43"/>
  <c r="H198" i="44"/>
  <c r="I139" i="43"/>
  <c r="M139" i="43" s="1"/>
  <c r="C139" i="44"/>
  <c r="H250" i="44"/>
  <c r="K250" i="43"/>
  <c r="F150" i="45"/>
  <c r="I150" i="44"/>
  <c r="M150" i="44" s="1"/>
  <c r="C277" i="44"/>
  <c r="I277" i="43"/>
  <c r="M277" i="43" s="1"/>
  <c r="F120" i="45"/>
  <c r="I120" i="44"/>
  <c r="M120" i="44" s="1"/>
  <c r="F135" i="45"/>
  <c r="I135" i="44"/>
  <c r="M135" i="44" s="1"/>
  <c r="F209" i="45"/>
  <c r="I209" i="44"/>
  <c r="M209" i="44" s="1"/>
  <c r="F213" i="45"/>
  <c r="I213" i="44"/>
  <c r="M213" i="44" s="1"/>
  <c r="C181" i="44"/>
  <c r="I181" i="43"/>
  <c r="M181" i="43" s="1"/>
  <c r="F217" i="45"/>
  <c r="I217" i="44"/>
  <c r="M217" i="44" s="1"/>
  <c r="K278" i="43"/>
  <c r="H278" i="44"/>
  <c r="F147" i="45"/>
  <c r="I147" i="44"/>
  <c r="M147" i="44" s="1"/>
  <c r="K228" i="43"/>
  <c r="H228" i="44"/>
  <c r="F267" i="45"/>
  <c r="I267" i="44"/>
  <c r="M267" i="44" s="1"/>
  <c r="F250" i="45"/>
  <c r="I250" i="44"/>
  <c r="M250" i="44" s="1"/>
  <c r="K258" i="43"/>
  <c r="H258" i="44"/>
  <c r="C229" i="44"/>
  <c r="I229" i="43"/>
  <c r="M229" i="43" s="1"/>
  <c r="H177" i="44"/>
  <c r="K177" i="43"/>
  <c r="K192" i="43"/>
  <c r="H192" i="44"/>
  <c r="I291" i="43"/>
  <c r="M291" i="43" s="1"/>
  <c r="C291" i="44"/>
  <c r="I142" i="43"/>
  <c r="M142" i="43" s="1"/>
  <c r="C142" i="44"/>
  <c r="K213" i="43"/>
  <c r="H213" i="44"/>
  <c r="C278" i="44"/>
  <c r="I278" i="43"/>
  <c r="M278" i="43" s="1"/>
  <c r="K263" i="43"/>
  <c r="H263" i="44"/>
  <c r="H182" i="44"/>
  <c r="K182" i="43"/>
  <c r="C161" i="44"/>
  <c r="I161" i="43"/>
  <c r="M161" i="43" s="1"/>
  <c r="H121" i="44"/>
  <c r="K121" i="43"/>
  <c r="I220" i="43"/>
  <c r="M220" i="43" s="1"/>
  <c r="C220" i="44"/>
  <c r="I264" i="43"/>
  <c r="M264" i="43" s="1"/>
  <c r="C264" i="44"/>
  <c r="H186" i="44"/>
  <c r="K186" i="43"/>
  <c r="K159" i="43"/>
  <c r="H159" i="44"/>
  <c r="H240" i="44"/>
  <c r="K240" i="43"/>
  <c r="K232" i="43"/>
  <c r="H232" i="44"/>
  <c r="F219" i="45"/>
  <c r="I219" i="44"/>
  <c r="M219" i="44" s="1"/>
  <c r="F289" i="45"/>
  <c r="I289" i="44"/>
  <c r="M289" i="44" s="1"/>
  <c r="K261" i="43"/>
  <c r="H261" i="44"/>
  <c r="F169" i="45"/>
  <c r="I169" i="44"/>
  <c r="M169" i="44" s="1"/>
  <c r="I132" i="43"/>
  <c r="M132" i="43" s="1"/>
  <c r="C132" i="44"/>
  <c r="F206" i="45"/>
  <c r="I206" i="44"/>
  <c r="M206" i="44" s="1"/>
  <c r="H144" i="44"/>
  <c r="K144" i="43"/>
  <c r="F271" i="45"/>
  <c r="I271" i="44"/>
  <c r="M271" i="44" s="1"/>
  <c r="F215" i="45"/>
  <c r="I215" i="44"/>
  <c r="M215" i="44" s="1"/>
  <c r="F137" i="45"/>
  <c r="I137" i="44"/>
  <c r="M137" i="44" s="1"/>
  <c r="F133" i="45"/>
  <c r="I133" i="44"/>
  <c r="M133" i="44" s="1"/>
  <c r="F268" i="45"/>
  <c r="I268" i="44"/>
  <c r="M268" i="44" s="1"/>
  <c r="I288" i="43"/>
  <c r="M288" i="43" s="1"/>
  <c r="C288" i="44"/>
  <c r="K125" i="43"/>
  <c r="H125" i="44"/>
  <c r="H206" i="44"/>
  <c r="K206" i="43"/>
  <c r="H287" i="44"/>
  <c r="K287" i="43"/>
  <c r="H203" i="44"/>
  <c r="K203" i="43"/>
  <c r="H168" i="44"/>
  <c r="K168" i="43"/>
  <c r="I243" i="43"/>
  <c r="M243" i="43" s="1"/>
  <c r="C243" i="44"/>
  <c r="K231" i="43"/>
  <c r="H231" i="44"/>
  <c r="I281" i="43"/>
  <c r="M281" i="43" s="1"/>
  <c r="C281" i="44"/>
  <c r="H286" i="44"/>
  <c r="K286" i="43"/>
  <c r="H185" i="44"/>
  <c r="K185" i="43"/>
  <c r="F130" i="45"/>
  <c r="I130" i="44"/>
  <c r="M130" i="44" s="1"/>
  <c r="F270" i="45"/>
  <c r="I270" i="44"/>
  <c r="M270" i="44" s="1"/>
  <c r="F249" i="45"/>
  <c r="I249" i="44"/>
  <c r="M249" i="44" s="1"/>
  <c r="I248" i="44"/>
  <c r="M248" i="44" s="1"/>
  <c r="F248" i="45"/>
  <c r="I247" i="44"/>
  <c r="M247" i="44" s="1"/>
  <c r="F247" i="45"/>
  <c r="F246" i="45"/>
  <c r="I246" i="44"/>
  <c r="M246" i="44" s="1"/>
  <c r="F245" i="45"/>
  <c r="I245" i="44"/>
  <c r="M245" i="44" s="1"/>
  <c r="Q8" i="36"/>
  <c r="P16" i="36" s="1"/>
  <c r="Q10" i="36"/>
  <c r="Q12" i="36"/>
  <c r="P9" i="36"/>
  <c r="P10" i="36"/>
  <c r="P8" i="36"/>
  <c r="P15" i="36" s="1"/>
  <c r="Q15" i="36" s="1"/>
  <c r="Q9" i="36"/>
  <c r="P12" i="36"/>
  <c r="P11" i="36"/>
  <c r="F240" i="45"/>
  <c r="I240" i="44"/>
  <c r="M240" i="44" s="1"/>
  <c r="F238" i="45"/>
  <c r="I238" i="44"/>
  <c r="M238" i="44" s="1"/>
  <c r="F237" i="44"/>
  <c r="I237" i="43"/>
  <c r="M237" i="43" s="1"/>
  <c r="F236" i="44"/>
  <c r="I236" i="43"/>
  <c r="M236" i="43" s="1"/>
  <c r="H263" i="45" l="1"/>
  <c r="K263" i="44"/>
  <c r="I291" i="44"/>
  <c r="M291" i="44" s="1"/>
  <c r="C291" i="45"/>
  <c r="I123" i="44"/>
  <c r="M123" i="44" s="1"/>
  <c r="C123" i="45"/>
  <c r="C253" i="45"/>
  <c r="I253" i="44"/>
  <c r="M253" i="44" s="1"/>
  <c r="I275" i="44"/>
  <c r="M275" i="44" s="1"/>
  <c r="C275" i="45"/>
  <c r="H268" i="45"/>
  <c r="K268" i="44"/>
  <c r="C282" i="45"/>
  <c r="I282" i="44"/>
  <c r="M282" i="44" s="1"/>
  <c r="C227" i="45"/>
  <c r="I227" i="44"/>
  <c r="M227" i="44" s="1"/>
  <c r="H267" i="45"/>
  <c r="K267" i="44"/>
  <c r="K120" i="44"/>
  <c r="H120" i="45"/>
  <c r="K215" i="44"/>
  <c r="H215" i="45"/>
  <c r="H194" i="45"/>
  <c r="K194" i="44"/>
  <c r="K157" i="44"/>
  <c r="H157" i="45"/>
  <c r="K154" i="44"/>
  <c r="H154" i="45"/>
  <c r="H283" i="45"/>
  <c r="K283" i="44"/>
  <c r="H275" i="45"/>
  <c r="K275" i="44"/>
  <c r="C230" i="45"/>
  <c r="I230" i="44"/>
  <c r="M230" i="44" s="1"/>
  <c r="K134" i="44"/>
  <c r="H134" i="45"/>
  <c r="H165" i="45"/>
  <c r="K165" i="44"/>
  <c r="I285" i="44"/>
  <c r="M285" i="44" s="1"/>
  <c r="C285" i="45"/>
  <c r="F173" i="46"/>
  <c r="I173" i="45"/>
  <c r="M173" i="45" s="1"/>
  <c r="F171" i="46"/>
  <c r="I171" i="45"/>
  <c r="M171" i="45" s="1"/>
  <c r="F170" i="46"/>
  <c r="I170" i="45"/>
  <c r="M170" i="45" s="1"/>
  <c r="F270" i="46"/>
  <c r="I270" i="45"/>
  <c r="M270" i="45" s="1"/>
  <c r="F130" i="46"/>
  <c r="I130" i="45"/>
  <c r="M130" i="45" s="1"/>
  <c r="K185" i="44"/>
  <c r="H185" i="45"/>
  <c r="K286" i="44"/>
  <c r="H286" i="45"/>
  <c r="F268" i="46"/>
  <c r="I268" i="45"/>
  <c r="M268" i="45" s="1"/>
  <c r="F215" i="46"/>
  <c r="I215" i="45"/>
  <c r="M215" i="45" s="1"/>
  <c r="F219" i="46"/>
  <c r="I219" i="45"/>
  <c r="M219" i="45" s="1"/>
  <c r="K121" i="44"/>
  <c r="H121" i="45"/>
  <c r="K182" i="44"/>
  <c r="H182" i="45"/>
  <c r="I278" i="44"/>
  <c r="M278" i="44" s="1"/>
  <c r="C278" i="45"/>
  <c r="K177" i="44"/>
  <c r="H177" i="45"/>
  <c r="F250" i="46"/>
  <c r="I250" i="45"/>
  <c r="M250" i="45" s="1"/>
  <c r="F217" i="46"/>
  <c r="I217" i="45"/>
  <c r="M217" i="45" s="1"/>
  <c r="F213" i="46"/>
  <c r="I213" i="45"/>
  <c r="M213" i="45" s="1"/>
  <c r="F135" i="46"/>
  <c r="I135" i="45"/>
  <c r="M135" i="45" s="1"/>
  <c r="F120" i="46"/>
  <c r="I120" i="45"/>
  <c r="M120" i="45" s="1"/>
  <c r="F150" i="46"/>
  <c r="I150" i="45"/>
  <c r="M150" i="45" s="1"/>
  <c r="H227" i="45"/>
  <c r="K227" i="44"/>
  <c r="F204" i="46"/>
  <c r="I204" i="45"/>
  <c r="M204" i="45" s="1"/>
  <c r="F186" i="46"/>
  <c r="I186" i="45"/>
  <c r="M186" i="45" s="1"/>
  <c r="H181" i="45"/>
  <c r="K181" i="44"/>
  <c r="F205" i="46"/>
  <c r="I205" i="45"/>
  <c r="M205" i="45" s="1"/>
  <c r="F154" i="46"/>
  <c r="I154" i="45"/>
  <c r="M154" i="45" s="1"/>
  <c r="C254" i="45"/>
  <c r="I254" i="44"/>
  <c r="M254" i="44" s="1"/>
  <c r="F167" i="46"/>
  <c r="I167" i="45"/>
  <c r="M167" i="45" s="1"/>
  <c r="F226" i="46"/>
  <c r="I226" i="45"/>
  <c r="M226" i="45" s="1"/>
  <c r="F221" i="46"/>
  <c r="I221" i="45"/>
  <c r="M221" i="45" s="1"/>
  <c r="F151" i="46"/>
  <c r="I151" i="45"/>
  <c r="M151" i="45" s="1"/>
  <c r="C129" i="45"/>
  <c r="I129" i="44"/>
  <c r="M129" i="44" s="1"/>
  <c r="H256" i="45"/>
  <c r="K256" i="44"/>
  <c r="H209" i="45"/>
  <c r="K209" i="44"/>
  <c r="K183" i="44"/>
  <c r="H183" i="45"/>
  <c r="I138" i="44"/>
  <c r="M138" i="44" s="1"/>
  <c r="C138" i="45"/>
  <c r="C262" i="45"/>
  <c r="I262" i="44"/>
  <c r="M262" i="44" s="1"/>
  <c r="H178" i="45"/>
  <c r="K178" i="44"/>
  <c r="K137" i="44"/>
  <c r="H137" i="45"/>
  <c r="K292" i="44"/>
  <c r="H292" i="45"/>
  <c r="I183" i="44"/>
  <c r="M183" i="44" s="1"/>
  <c r="C183" i="45"/>
  <c r="H126" i="45"/>
  <c r="K126" i="44"/>
  <c r="H225" i="45"/>
  <c r="K225" i="44"/>
  <c r="H176" i="45"/>
  <c r="K176" i="44"/>
  <c r="H197" i="45"/>
  <c r="K197" i="44"/>
  <c r="K118" i="44"/>
  <c r="H118" i="45"/>
  <c r="K171" i="44"/>
  <c r="H171" i="45"/>
  <c r="C197" i="45"/>
  <c r="I197" i="44"/>
  <c r="M197" i="44" s="1"/>
  <c r="H282" i="45"/>
  <c r="K282" i="44"/>
  <c r="H226" i="45"/>
  <c r="K226" i="44"/>
  <c r="K211" i="44"/>
  <c r="H211" i="45"/>
  <c r="K200" i="44"/>
  <c r="H200" i="45"/>
  <c r="K244" i="44"/>
  <c r="H244" i="45"/>
  <c r="C286" i="45"/>
  <c r="I286" i="44"/>
  <c r="M286" i="44" s="1"/>
  <c r="K266" i="44"/>
  <c r="H266" i="45"/>
  <c r="K119" i="44"/>
  <c r="H119" i="45"/>
  <c r="C266" i="45"/>
  <c r="I266" i="44"/>
  <c r="M266" i="44" s="1"/>
  <c r="K230" i="44"/>
  <c r="H230" i="45"/>
  <c r="H273" i="45"/>
  <c r="K273" i="44"/>
  <c r="K141" i="44"/>
  <c r="H141" i="45"/>
  <c r="K160" i="44"/>
  <c r="H160" i="45"/>
  <c r="C225" i="45"/>
  <c r="I225" i="44"/>
  <c r="M225" i="44" s="1"/>
  <c r="K191" i="44"/>
  <c r="H191" i="45"/>
  <c r="I177" i="44"/>
  <c r="M177" i="44" s="1"/>
  <c r="C177" i="45"/>
  <c r="F251" i="46"/>
  <c r="I251" i="45"/>
  <c r="M251" i="45" s="1"/>
  <c r="F191" i="46"/>
  <c r="I191" i="45"/>
  <c r="M191" i="45" s="1"/>
  <c r="F195" i="46"/>
  <c r="I195" i="45"/>
  <c r="M195" i="45" s="1"/>
  <c r="H243" i="45"/>
  <c r="K243" i="44"/>
  <c r="F164" i="46"/>
  <c r="I164" i="45"/>
  <c r="M164" i="45" s="1"/>
  <c r="F194" i="46"/>
  <c r="I194" i="45"/>
  <c r="M194" i="45" s="1"/>
  <c r="F274" i="46"/>
  <c r="I274" i="45"/>
  <c r="M274" i="45" s="1"/>
  <c r="K188" i="44"/>
  <c r="H188" i="45"/>
  <c r="H173" i="45"/>
  <c r="K173" i="44"/>
  <c r="K142" i="44"/>
  <c r="H142" i="45"/>
  <c r="H139" i="45"/>
  <c r="K139" i="44"/>
  <c r="C234" i="45"/>
  <c r="I234" i="44"/>
  <c r="M234" i="44" s="1"/>
  <c r="H161" i="45"/>
  <c r="K161" i="44"/>
  <c r="H147" i="45"/>
  <c r="K147" i="44"/>
  <c r="H167" i="45"/>
  <c r="K167" i="44"/>
  <c r="K184" i="44"/>
  <c r="H184" i="45"/>
  <c r="C176" i="45"/>
  <c r="I176" i="44"/>
  <c r="M176" i="44" s="1"/>
  <c r="H251" i="45"/>
  <c r="K251" i="44"/>
  <c r="I283" i="44"/>
  <c r="M283" i="44" s="1"/>
  <c r="C283" i="45"/>
  <c r="K127" i="44"/>
  <c r="H127" i="45"/>
  <c r="K169" i="44"/>
  <c r="H169" i="45"/>
  <c r="K124" i="44"/>
  <c r="H124" i="45"/>
  <c r="F200" i="46"/>
  <c r="I200" i="45"/>
  <c r="M200" i="45" s="1"/>
  <c r="C257" i="45"/>
  <c r="I257" i="44"/>
  <c r="M257" i="44" s="1"/>
  <c r="K150" i="44"/>
  <c r="H150" i="45"/>
  <c r="K247" i="44"/>
  <c r="H247" i="45"/>
  <c r="I241" i="44"/>
  <c r="M241" i="44" s="1"/>
  <c r="C241" i="45"/>
  <c r="H210" i="45"/>
  <c r="K210" i="44"/>
  <c r="K252" i="44"/>
  <c r="H252" i="45"/>
  <c r="H122" i="45"/>
  <c r="K122" i="44"/>
  <c r="H148" i="45"/>
  <c r="K148" i="44"/>
  <c r="I141" i="44"/>
  <c r="M141" i="44" s="1"/>
  <c r="C141" i="45"/>
  <c r="H279" i="45"/>
  <c r="K279" i="44"/>
  <c r="H232" i="45"/>
  <c r="K232" i="44"/>
  <c r="C220" i="45"/>
  <c r="I220" i="44"/>
  <c r="M220" i="44" s="1"/>
  <c r="H264" i="45"/>
  <c r="K264" i="44"/>
  <c r="K162" i="44"/>
  <c r="H162" i="45"/>
  <c r="C228" i="45"/>
  <c r="I228" i="44"/>
  <c r="M228" i="44" s="1"/>
  <c r="C118" i="45"/>
  <c r="I118" i="44"/>
  <c r="M118" i="44" s="1"/>
  <c r="I252" i="44"/>
  <c r="M252" i="44" s="1"/>
  <c r="C252" i="45"/>
  <c r="K130" i="44"/>
  <c r="H130" i="45"/>
  <c r="I272" i="44"/>
  <c r="M272" i="44" s="1"/>
  <c r="C272" i="45"/>
  <c r="K153" i="44"/>
  <c r="H153" i="45"/>
  <c r="H236" i="45"/>
  <c r="K236" i="44"/>
  <c r="K274" i="44"/>
  <c r="H274" i="45"/>
  <c r="K288" i="44"/>
  <c r="H288" i="45"/>
  <c r="H271" i="45"/>
  <c r="K271" i="44"/>
  <c r="F184" i="46"/>
  <c r="I184" i="45"/>
  <c r="M184" i="45" s="1"/>
  <c r="H138" i="45"/>
  <c r="K138" i="44"/>
  <c r="F235" i="46"/>
  <c r="I235" i="45"/>
  <c r="M235" i="45" s="1"/>
  <c r="K168" i="44"/>
  <c r="H168" i="45"/>
  <c r="H203" i="45"/>
  <c r="K203" i="44"/>
  <c r="K287" i="44"/>
  <c r="H287" i="45"/>
  <c r="K206" i="44"/>
  <c r="H206" i="45"/>
  <c r="F133" i="46"/>
  <c r="I133" i="45"/>
  <c r="M133" i="45" s="1"/>
  <c r="F137" i="46"/>
  <c r="I137" i="45"/>
  <c r="M137" i="45" s="1"/>
  <c r="F271" i="46"/>
  <c r="I271" i="45"/>
  <c r="M271" i="45" s="1"/>
  <c r="K144" i="44"/>
  <c r="H144" i="45"/>
  <c r="F206" i="46"/>
  <c r="I206" i="45"/>
  <c r="M206" i="45" s="1"/>
  <c r="F169" i="46"/>
  <c r="I169" i="45"/>
  <c r="M169" i="45" s="1"/>
  <c r="F289" i="46"/>
  <c r="I289" i="45"/>
  <c r="M289" i="45" s="1"/>
  <c r="K240" i="44"/>
  <c r="H240" i="45"/>
  <c r="K186" i="44"/>
  <c r="H186" i="45"/>
  <c r="I161" i="44"/>
  <c r="M161" i="44" s="1"/>
  <c r="C161" i="45"/>
  <c r="I229" i="44"/>
  <c r="M229" i="44" s="1"/>
  <c r="C229" i="45"/>
  <c r="F267" i="46"/>
  <c r="I267" i="45"/>
  <c r="M267" i="45" s="1"/>
  <c r="F147" i="46"/>
  <c r="I147" i="45"/>
  <c r="M147" i="45" s="1"/>
  <c r="I181" i="44"/>
  <c r="M181" i="44" s="1"/>
  <c r="C181" i="45"/>
  <c r="F209" i="46"/>
  <c r="I209" i="45"/>
  <c r="M209" i="45" s="1"/>
  <c r="I277" i="44"/>
  <c r="M277" i="44" s="1"/>
  <c r="C277" i="45"/>
  <c r="H250" i="45"/>
  <c r="K250" i="44"/>
  <c r="I157" i="44"/>
  <c r="M157" i="44" s="1"/>
  <c r="C157" i="45"/>
  <c r="H123" i="45"/>
  <c r="K123" i="44"/>
  <c r="F261" i="46"/>
  <c r="I261" i="45"/>
  <c r="M261" i="45" s="1"/>
  <c r="F136" i="45"/>
  <c r="I136" i="44"/>
  <c r="M136" i="44" s="1"/>
  <c r="F143" i="46"/>
  <c r="I143" i="45"/>
  <c r="M143" i="45" s="1"/>
  <c r="F239" i="46"/>
  <c r="I239" i="45"/>
  <c r="M239" i="45" s="1"/>
  <c r="I255" i="44"/>
  <c r="M255" i="44" s="1"/>
  <c r="C255" i="45"/>
  <c r="F242" i="46"/>
  <c r="I242" i="45"/>
  <c r="M242" i="45" s="1"/>
  <c r="F168" i="46"/>
  <c r="I168" i="45"/>
  <c r="M168" i="45" s="1"/>
  <c r="F127" i="46"/>
  <c r="I127" i="45"/>
  <c r="M127" i="45" s="1"/>
  <c r="F158" i="46"/>
  <c r="I158" i="45"/>
  <c r="M158" i="45" s="1"/>
  <c r="H170" i="45"/>
  <c r="K170" i="44"/>
  <c r="K132" i="44"/>
  <c r="H132" i="45"/>
  <c r="H238" i="45"/>
  <c r="K238" i="44"/>
  <c r="F174" i="46"/>
  <c r="I174" i="45"/>
  <c r="M174" i="45" s="1"/>
  <c r="H220" i="45"/>
  <c r="K220" i="44"/>
  <c r="F212" i="46"/>
  <c r="I212" i="45"/>
  <c r="M212" i="45" s="1"/>
  <c r="K172" i="44"/>
  <c r="H172" i="45"/>
  <c r="F188" i="46"/>
  <c r="I188" i="45"/>
  <c r="M188" i="45" s="1"/>
  <c r="F199" i="46"/>
  <c r="I199" i="45"/>
  <c r="M199" i="45" s="1"/>
  <c r="K246" i="44"/>
  <c r="H246" i="45"/>
  <c r="C153" i="45"/>
  <c r="I153" i="44"/>
  <c r="M153" i="44" s="1"/>
  <c r="H129" i="45"/>
  <c r="K129" i="44"/>
  <c r="H180" i="45"/>
  <c r="K180" i="44"/>
  <c r="H175" i="45"/>
  <c r="K175" i="44"/>
  <c r="C119" i="45"/>
  <c r="I119" i="44"/>
  <c r="M119" i="44" s="1"/>
  <c r="I201" i="44"/>
  <c r="M201" i="44" s="1"/>
  <c r="C201" i="45"/>
  <c r="I210" i="44"/>
  <c r="M210" i="44" s="1"/>
  <c r="C210" i="45"/>
  <c r="H262" i="45"/>
  <c r="K262" i="44"/>
  <c r="I216" i="44"/>
  <c r="M216" i="44" s="1"/>
  <c r="C216" i="45"/>
  <c r="H285" i="45"/>
  <c r="K285" i="44"/>
  <c r="H196" i="45"/>
  <c r="K196" i="44"/>
  <c r="I179" i="44"/>
  <c r="M179" i="44" s="1"/>
  <c r="C179" i="45"/>
  <c r="C279" i="45"/>
  <c r="I279" i="44"/>
  <c r="M279" i="44" s="1"/>
  <c r="K290" i="44"/>
  <c r="H290" i="45"/>
  <c r="K277" i="44"/>
  <c r="H277" i="45"/>
  <c r="C214" i="45"/>
  <c r="I214" i="44"/>
  <c r="M214" i="44" s="1"/>
  <c r="F233" i="46"/>
  <c r="I233" i="45"/>
  <c r="M233" i="45" s="1"/>
  <c r="F185" i="46"/>
  <c r="I185" i="45"/>
  <c r="M185" i="45" s="1"/>
  <c r="F189" i="46"/>
  <c r="I189" i="45"/>
  <c r="M189" i="45" s="1"/>
  <c r="C180" i="45"/>
  <c r="I180" i="44"/>
  <c r="M180" i="44" s="1"/>
  <c r="H216" i="45"/>
  <c r="K216" i="44"/>
  <c r="F223" i="46"/>
  <c r="I223" i="45"/>
  <c r="M223" i="45" s="1"/>
  <c r="F273" i="46"/>
  <c r="I273" i="45"/>
  <c r="M273" i="45" s="1"/>
  <c r="F125" i="45"/>
  <c r="I125" i="44"/>
  <c r="M125" i="44" s="1"/>
  <c r="I263" i="44"/>
  <c r="M263" i="44" s="1"/>
  <c r="C263" i="45"/>
  <c r="F175" i="46"/>
  <c r="I175" i="45"/>
  <c r="M175" i="45" s="1"/>
  <c r="F163" i="46"/>
  <c r="I163" i="45"/>
  <c r="M163" i="45" s="1"/>
  <c r="F146" i="46"/>
  <c r="I146" i="45"/>
  <c r="M146" i="45" s="1"/>
  <c r="F122" i="46"/>
  <c r="I122" i="45"/>
  <c r="M122" i="45" s="1"/>
  <c r="F203" i="46"/>
  <c r="I203" i="45"/>
  <c r="M203" i="45" s="1"/>
  <c r="I166" i="44"/>
  <c r="M166" i="44" s="1"/>
  <c r="C166" i="45"/>
  <c r="H136" i="45"/>
  <c r="K136" i="44"/>
  <c r="H174" i="45"/>
  <c r="K174" i="44"/>
  <c r="C121" i="45"/>
  <c r="I121" i="44"/>
  <c r="M121" i="44" s="1"/>
  <c r="H202" i="45"/>
  <c r="K202" i="44"/>
  <c r="H205" i="45"/>
  <c r="K205" i="44"/>
  <c r="H208" i="45"/>
  <c r="K208" i="44"/>
  <c r="H217" i="45"/>
  <c r="K217" i="44"/>
  <c r="I231" i="44"/>
  <c r="M231" i="44" s="1"/>
  <c r="C231" i="45"/>
  <c r="H237" i="45"/>
  <c r="K237" i="44"/>
  <c r="K245" i="44"/>
  <c r="H245" i="45"/>
  <c r="H257" i="45"/>
  <c r="K257" i="44"/>
  <c r="I159" i="44"/>
  <c r="M159" i="44" s="1"/>
  <c r="C159" i="45"/>
  <c r="I280" i="44"/>
  <c r="M280" i="44" s="1"/>
  <c r="C280" i="45"/>
  <c r="K253" i="44"/>
  <c r="H253" i="45"/>
  <c r="H280" i="45"/>
  <c r="K280" i="44"/>
  <c r="H231" i="45"/>
  <c r="K231" i="44"/>
  <c r="I142" i="44"/>
  <c r="M142" i="44" s="1"/>
  <c r="C142" i="45"/>
  <c r="C202" i="45"/>
  <c r="I202" i="44"/>
  <c r="M202" i="44" s="1"/>
  <c r="H222" i="45"/>
  <c r="K222" i="44"/>
  <c r="I187" i="44"/>
  <c r="M187" i="44" s="1"/>
  <c r="C187" i="45"/>
  <c r="K260" i="44"/>
  <c r="H260" i="45"/>
  <c r="H233" i="45"/>
  <c r="K233" i="44"/>
  <c r="H212" i="45"/>
  <c r="K212" i="44"/>
  <c r="H190" i="45"/>
  <c r="K190" i="44"/>
  <c r="K249" i="44"/>
  <c r="H249" i="45"/>
  <c r="H135" i="45"/>
  <c r="K135" i="44"/>
  <c r="H218" i="45"/>
  <c r="K218" i="44"/>
  <c r="H187" i="45"/>
  <c r="K187" i="44"/>
  <c r="I284" i="44"/>
  <c r="M284" i="44" s="1"/>
  <c r="C284" i="45"/>
  <c r="C276" i="45"/>
  <c r="I276" i="44"/>
  <c r="M276" i="44" s="1"/>
  <c r="H235" i="45"/>
  <c r="K235" i="44"/>
  <c r="K284" i="44"/>
  <c r="H284" i="45"/>
  <c r="K223" i="44"/>
  <c r="H223" i="45"/>
  <c r="I190" i="44"/>
  <c r="M190" i="44" s="1"/>
  <c r="C190" i="45"/>
  <c r="I232" i="44"/>
  <c r="M232" i="44" s="1"/>
  <c r="C232" i="45"/>
  <c r="F218" i="46"/>
  <c r="I218" i="45"/>
  <c r="M218" i="45" s="1"/>
  <c r="H255" i="45"/>
  <c r="K255" i="44"/>
  <c r="F211" i="46"/>
  <c r="I211" i="45"/>
  <c r="M211" i="45" s="1"/>
  <c r="K265" i="44"/>
  <c r="H265" i="45"/>
  <c r="F162" i="46"/>
  <c r="I162" i="45"/>
  <c r="M162" i="45" s="1"/>
  <c r="F224" i="46"/>
  <c r="I224" i="45"/>
  <c r="M224" i="45" s="1"/>
  <c r="F258" i="46"/>
  <c r="I258" i="45"/>
  <c r="M258" i="45" s="1"/>
  <c r="F148" i="46"/>
  <c r="I148" i="45"/>
  <c r="M148" i="45" s="1"/>
  <c r="F149" i="46"/>
  <c r="I149" i="45"/>
  <c r="M149" i="45" s="1"/>
  <c r="C281" i="45"/>
  <c r="I281" i="44"/>
  <c r="M281" i="44" s="1"/>
  <c r="I243" i="44"/>
  <c r="M243" i="44" s="1"/>
  <c r="C243" i="45"/>
  <c r="H125" i="45"/>
  <c r="K125" i="44"/>
  <c r="I288" i="44"/>
  <c r="M288" i="44" s="1"/>
  <c r="C288" i="45"/>
  <c r="I132" i="44"/>
  <c r="M132" i="44" s="1"/>
  <c r="C132" i="45"/>
  <c r="K261" i="44"/>
  <c r="H261" i="45"/>
  <c r="H159" i="45"/>
  <c r="K159" i="44"/>
  <c r="C264" i="45"/>
  <c r="I264" i="44"/>
  <c r="M264" i="44" s="1"/>
  <c r="H213" i="45"/>
  <c r="K213" i="44"/>
  <c r="K192" i="44"/>
  <c r="H192" i="45"/>
  <c r="H258" i="45"/>
  <c r="K258" i="44"/>
  <c r="H228" i="45"/>
  <c r="K228" i="44"/>
  <c r="K278" i="44"/>
  <c r="H278" i="45"/>
  <c r="I139" i="44"/>
  <c r="M139" i="44" s="1"/>
  <c r="C139" i="45"/>
  <c r="K198" i="44"/>
  <c r="H198" i="45"/>
  <c r="K229" i="44"/>
  <c r="H229" i="45"/>
  <c r="C292" i="45"/>
  <c r="I292" i="44"/>
  <c r="M292" i="44" s="1"/>
  <c r="I126" i="44"/>
  <c r="M126" i="44" s="1"/>
  <c r="C126" i="45"/>
  <c r="K239" i="44"/>
  <c r="H239" i="45"/>
  <c r="I144" i="44"/>
  <c r="M144" i="44" s="1"/>
  <c r="C144" i="45"/>
  <c r="I287" i="44"/>
  <c r="M287" i="44" s="1"/>
  <c r="C287" i="45"/>
  <c r="H199" i="45"/>
  <c r="K199" i="44"/>
  <c r="H156" i="45"/>
  <c r="K156" i="44"/>
  <c r="I208" i="44"/>
  <c r="M208" i="44" s="1"/>
  <c r="C208" i="45"/>
  <c r="H201" i="45"/>
  <c r="K201" i="44"/>
  <c r="H155" i="45"/>
  <c r="K155" i="44"/>
  <c r="H224" i="45"/>
  <c r="K224" i="44"/>
  <c r="H242" i="45"/>
  <c r="K242" i="44"/>
  <c r="K234" i="44"/>
  <c r="H234" i="45"/>
  <c r="K269" i="44"/>
  <c r="H269" i="45"/>
  <c r="H146" i="45"/>
  <c r="K146" i="44"/>
  <c r="H219" i="45"/>
  <c r="K219" i="44"/>
  <c r="H241" i="45"/>
  <c r="K241" i="44"/>
  <c r="K149" i="44"/>
  <c r="H149" i="45"/>
  <c r="K204" i="44"/>
  <c r="H204" i="45"/>
  <c r="K140" i="44"/>
  <c r="H140" i="45"/>
  <c r="K276" i="44"/>
  <c r="H276" i="45"/>
  <c r="H152" i="45"/>
  <c r="K152" i="44"/>
  <c r="I152" i="44"/>
  <c r="M152" i="44" s="1"/>
  <c r="C152" i="45"/>
  <c r="H195" i="45"/>
  <c r="K195" i="44"/>
  <c r="C192" i="45"/>
  <c r="I192" i="44"/>
  <c r="M192" i="44" s="1"/>
  <c r="I124" i="44"/>
  <c r="M124" i="44" s="1"/>
  <c r="C124" i="45"/>
  <c r="H189" i="45"/>
  <c r="K189" i="44"/>
  <c r="K289" i="44"/>
  <c r="H289" i="45"/>
  <c r="H158" i="45"/>
  <c r="K158" i="44"/>
  <c r="C178" i="45"/>
  <c r="I178" i="44"/>
  <c r="M178" i="44" s="1"/>
  <c r="K133" i="44"/>
  <c r="H133" i="45"/>
  <c r="K164" i="44"/>
  <c r="H164" i="45"/>
  <c r="H151" i="45"/>
  <c r="K151" i="44"/>
  <c r="H214" i="45"/>
  <c r="K214" i="44"/>
  <c r="H145" i="45"/>
  <c r="K145" i="44"/>
  <c r="C198" i="45"/>
  <c r="I198" i="44"/>
  <c r="M198" i="44" s="1"/>
  <c r="K131" i="44"/>
  <c r="H131" i="45"/>
  <c r="I160" i="44"/>
  <c r="M160" i="44" s="1"/>
  <c r="C160" i="45"/>
  <c r="H179" i="45"/>
  <c r="K179" i="44"/>
  <c r="H163" i="45"/>
  <c r="K163" i="44"/>
  <c r="H143" i="45"/>
  <c r="K143" i="44"/>
  <c r="K272" i="44"/>
  <c r="H272" i="45"/>
  <c r="H166" i="45"/>
  <c r="K166" i="44"/>
  <c r="C172" i="45"/>
  <c r="I172" i="44"/>
  <c r="M172" i="44" s="1"/>
  <c r="H254" i="45"/>
  <c r="K254" i="44"/>
  <c r="I256" i="44"/>
  <c r="M256" i="44" s="1"/>
  <c r="C256" i="45"/>
  <c r="K291" i="44"/>
  <c r="H291" i="45"/>
  <c r="H270" i="45"/>
  <c r="K270" i="44"/>
  <c r="F155" i="46"/>
  <c r="I155" i="45"/>
  <c r="M155" i="45" s="1"/>
  <c r="K207" i="44"/>
  <c r="H207" i="45"/>
  <c r="H248" i="45"/>
  <c r="K248" i="44"/>
  <c r="C244" i="45"/>
  <c r="I244" i="44"/>
  <c r="M244" i="44" s="1"/>
  <c r="I265" i="44"/>
  <c r="M265" i="44" s="1"/>
  <c r="C265" i="45"/>
  <c r="K281" i="44"/>
  <c r="H281" i="45"/>
  <c r="F140" i="46"/>
  <c r="I140" i="45"/>
  <c r="M140" i="45" s="1"/>
  <c r="F222" i="46"/>
  <c r="I222" i="45"/>
  <c r="M222" i="45" s="1"/>
  <c r="F260" i="46"/>
  <c r="I260" i="45"/>
  <c r="M260" i="45" s="1"/>
  <c r="H221" i="45"/>
  <c r="K221" i="44"/>
  <c r="F196" i="46"/>
  <c r="I196" i="45"/>
  <c r="M196" i="45" s="1"/>
  <c r="I269" i="44"/>
  <c r="M269" i="44" s="1"/>
  <c r="C269" i="45"/>
  <c r="F131" i="46"/>
  <c r="I131" i="45"/>
  <c r="M131" i="45" s="1"/>
  <c r="F165" i="46"/>
  <c r="I165" i="45"/>
  <c r="M165" i="45" s="1"/>
  <c r="F290" i="46"/>
  <c r="I290" i="45"/>
  <c r="M290" i="45" s="1"/>
  <c r="F156" i="46"/>
  <c r="I156" i="45"/>
  <c r="M156" i="45" s="1"/>
  <c r="F182" i="46"/>
  <c r="I182" i="45"/>
  <c r="M182" i="45" s="1"/>
  <c r="F134" i="46"/>
  <c r="I134" i="45"/>
  <c r="M134" i="45" s="1"/>
  <c r="F145" i="46"/>
  <c r="I145" i="45"/>
  <c r="M145" i="45" s="1"/>
  <c r="F207" i="46"/>
  <c r="I207" i="45"/>
  <c r="M207" i="45" s="1"/>
  <c r="I249" i="45"/>
  <c r="M249" i="45" s="1"/>
  <c r="F249" i="46"/>
  <c r="D252" i="37"/>
  <c r="J252" i="37" s="1"/>
  <c r="N252" i="37" s="1"/>
  <c r="I248" i="45"/>
  <c r="M248" i="45" s="1"/>
  <c r="F248" i="46"/>
  <c r="I247" i="45"/>
  <c r="M247" i="45" s="1"/>
  <c r="F247" i="46"/>
  <c r="D232" i="37"/>
  <c r="J232" i="37" s="1"/>
  <c r="N232" i="37" s="1"/>
  <c r="F246" i="46"/>
  <c r="I246" i="45"/>
  <c r="M246" i="45" s="1"/>
  <c r="D233" i="37"/>
  <c r="J233" i="37" s="1"/>
  <c r="N233" i="37" s="1"/>
  <c r="D167" i="37"/>
  <c r="J167" i="37" s="1"/>
  <c r="N167" i="37" s="1"/>
  <c r="D277" i="37"/>
  <c r="J277" i="37" s="1"/>
  <c r="N277" i="37" s="1"/>
  <c r="D204" i="37"/>
  <c r="J204" i="37" s="1"/>
  <c r="N204" i="37" s="1"/>
  <c r="D216" i="37"/>
  <c r="J216" i="37" s="1"/>
  <c r="N216" i="37" s="1"/>
  <c r="D165" i="37"/>
  <c r="J165" i="37" s="1"/>
  <c r="N165" i="37" s="1"/>
  <c r="D238" i="37"/>
  <c r="J238" i="37" s="1"/>
  <c r="N238" i="37" s="1"/>
  <c r="D257" i="37"/>
  <c r="J257" i="37" s="1"/>
  <c r="N257" i="37" s="1"/>
  <c r="D129" i="37"/>
  <c r="J129" i="37" s="1"/>
  <c r="N129" i="37" s="1"/>
  <c r="D194" i="37"/>
  <c r="J194" i="37" s="1"/>
  <c r="N194" i="37" s="1"/>
  <c r="D149" i="37"/>
  <c r="J149" i="37" s="1"/>
  <c r="N149" i="37" s="1"/>
  <c r="D195" i="37"/>
  <c r="J195" i="37" s="1"/>
  <c r="N195" i="37" s="1"/>
  <c r="D290" i="37"/>
  <c r="J290" i="37" s="1"/>
  <c r="N290" i="37" s="1"/>
  <c r="D237" i="37"/>
  <c r="J237" i="37" s="1"/>
  <c r="N237" i="37" s="1"/>
  <c r="D157" i="37"/>
  <c r="J157" i="37" s="1"/>
  <c r="N157" i="37" s="1"/>
  <c r="D222" i="37"/>
  <c r="J222" i="37" s="1"/>
  <c r="N222" i="37" s="1"/>
  <c r="D230" i="37"/>
  <c r="J230" i="37" s="1"/>
  <c r="N230" i="37" s="1"/>
  <c r="D161" i="37"/>
  <c r="J161" i="37" s="1"/>
  <c r="N161" i="37" s="1"/>
  <c r="D228" i="37"/>
  <c r="J228" i="37" s="1"/>
  <c r="N228" i="37" s="1"/>
  <c r="D241" i="37"/>
  <c r="J241" i="37" s="1"/>
  <c r="N241" i="37" s="1"/>
  <c r="D208" i="37"/>
  <c r="J208" i="37" s="1"/>
  <c r="N208" i="37" s="1"/>
  <c r="D176" i="37"/>
  <c r="J176" i="37" s="1"/>
  <c r="N176" i="37" s="1"/>
  <c r="D229" i="37"/>
  <c r="J229" i="37" s="1"/>
  <c r="N229" i="37" s="1"/>
  <c r="D214" i="37"/>
  <c r="J214" i="37" s="1"/>
  <c r="N214" i="37" s="1"/>
  <c r="D261" i="37"/>
  <c r="J261" i="37" s="1"/>
  <c r="N261" i="37" s="1"/>
  <c r="D265" i="37"/>
  <c r="J265" i="37" s="1"/>
  <c r="N265" i="37" s="1"/>
  <c r="D170" i="37"/>
  <c r="J170" i="37" s="1"/>
  <c r="N170" i="37" s="1"/>
  <c r="D227" i="37"/>
  <c r="J227" i="37" s="1"/>
  <c r="N227" i="37" s="1"/>
  <c r="D201" i="37"/>
  <c r="J201" i="37" s="1"/>
  <c r="N201" i="37" s="1"/>
  <c r="D291" i="37"/>
  <c r="J291" i="37" s="1"/>
  <c r="N291" i="37" s="1"/>
  <c r="D248" i="37"/>
  <c r="J248" i="37" s="1"/>
  <c r="N248" i="37" s="1"/>
  <c r="D153" i="37"/>
  <c r="J153" i="37" s="1"/>
  <c r="N153" i="37" s="1"/>
  <c r="D236" i="37"/>
  <c r="J236" i="37" s="1"/>
  <c r="N236" i="37" s="1"/>
  <c r="D171" i="37"/>
  <c r="J171" i="37" s="1"/>
  <c r="N171" i="37" s="1"/>
  <c r="D223" i="37"/>
  <c r="J223" i="37" s="1"/>
  <c r="N223" i="37" s="1"/>
  <c r="D133" i="37"/>
  <c r="J133" i="37" s="1"/>
  <c r="N133" i="37" s="1"/>
  <c r="D173" i="37"/>
  <c r="J173" i="37" s="1"/>
  <c r="N173" i="37" s="1"/>
  <c r="D184" i="37"/>
  <c r="J184" i="37" s="1"/>
  <c r="N184" i="37" s="1"/>
  <c r="D266" i="37"/>
  <c r="J266" i="37" s="1"/>
  <c r="N266" i="37" s="1"/>
  <c r="D197" i="37"/>
  <c r="J197" i="37" s="1"/>
  <c r="N197" i="37" s="1"/>
  <c r="D159" i="37"/>
  <c r="J159" i="37" s="1"/>
  <c r="N159" i="37" s="1"/>
  <c r="D179" i="37"/>
  <c r="J179" i="37" s="1"/>
  <c r="N179" i="37" s="1"/>
  <c r="D128" i="37"/>
  <c r="J128" i="37" s="1"/>
  <c r="N128" i="37" s="1"/>
  <c r="D207" i="37"/>
  <c r="J207" i="37" s="1"/>
  <c r="N207" i="37" s="1"/>
  <c r="D259" i="37"/>
  <c r="J259" i="37" s="1"/>
  <c r="N259" i="37" s="1"/>
  <c r="D139" i="37"/>
  <c r="J139" i="37" s="1"/>
  <c r="N139" i="37" s="1"/>
  <c r="D289" i="37"/>
  <c r="J289" i="37" s="1"/>
  <c r="N289" i="37" s="1"/>
  <c r="D178" i="37"/>
  <c r="J178" i="37" s="1"/>
  <c r="N178" i="37" s="1"/>
  <c r="D156" i="37"/>
  <c r="J156" i="37" s="1"/>
  <c r="N156" i="37" s="1"/>
  <c r="D146" i="37"/>
  <c r="J146" i="37" s="1"/>
  <c r="N146" i="37" s="1"/>
  <c r="D160" i="37"/>
  <c r="J160" i="37" s="1"/>
  <c r="N160" i="37" s="1"/>
  <c r="D254" i="37"/>
  <c r="J254" i="37" s="1"/>
  <c r="N254" i="37" s="1"/>
  <c r="D175" i="37"/>
  <c r="J175" i="37" s="1"/>
  <c r="N175" i="37" s="1"/>
  <c r="D284" i="37"/>
  <c r="J284" i="37" s="1"/>
  <c r="N284" i="37" s="1"/>
  <c r="D145" i="37"/>
  <c r="J145" i="37" s="1"/>
  <c r="N145" i="37" s="1"/>
  <c r="D240" i="37"/>
  <c r="J240" i="37" s="1"/>
  <c r="N240" i="37" s="1"/>
  <c r="D242" i="37"/>
  <c r="J242" i="37" s="1"/>
  <c r="N242" i="37" s="1"/>
  <c r="D187" i="37"/>
  <c r="J187" i="37" s="1"/>
  <c r="N187" i="37" s="1"/>
  <c r="D185" i="37"/>
  <c r="J185" i="37" s="1"/>
  <c r="N185" i="37" s="1"/>
  <c r="D191" i="37"/>
  <c r="J191" i="37" s="1"/>
  <c r="N191" i="37" s="1"/>
  <c r="D123" i="37"/>
  <c r="J123" i="37" s="1"/>
  <c r="N123" i="37" s="1"/>
  <c r="D158" i="37"/>
  <c r="J158" i="37" s="1"/>
  <c r="N158" i="37" s="1"/>
  <c r="D130" i="37"/>
  <c r="J130" i="37" s="1"/>
  <c r="N130" i="37" s="1"/>
  <c r="D270" i="37"/>
  <c r="J270" i="37" s="1"/>
  <c r="N270" i="37" s="1"/>
  <c r="D162" i="37"/>
  <c r="J162" i="37" s="1"/>
  <c r="N162" i="37" s="1"/>
  <c r="D189" i="37"/>
  <c r="J189" i="37" s="1"/>
  <c r="N189" i="37" s="1"/>
  <c r="D281" i="37"/>
  <c r="J281" i="37" s="1"/>
  <c r="N281" i="37" s="1"/>
  <c r="D151" i="37"/>
  <c r="J151" i="37" s="1"/>
  <c r="N151" i="37" s="1"/>
  <c r="D287" i="37"/>
  <c r="J287" i="37" s="1"/>
  <c r="N287" i="37" s="1"/>
  <c r="D279" i="37"/>
  <c r="J279" i="37" s="1"/>
  <c r="N279" i="37" s="1"/>
  <c r="D210" i="37"/>
  <c r="J210" i="37" s="1"/>
  <c r="N210" i="37" s="1"/>
  <c r="D234" i="37"/>
  <c r="J234" i="37" s="1"/>
  <c r="N234" i="37" s="1"/>
  <c r="D217" i="37"/>
  <c r="J217" i="37" s="1"/>
  <c r="N217" i="37" s="1"/>
  <c r="D141" i="37"/>
  <c r="J141" i="37" s="1"/>
  <c r="N141" i="37" s="1"/>
  <c r="D273" i="37"/>
  <c r="J273" i="37" s="1"/>
  <c r="N273" i="37" s="1"/>
  <c r="D163" i="37"/>
  <c r="J163" i="37" s="1"/>
  <c r="N163" i="37" s="1"/>
  <c r="D119" i="37"/>
  <c r="J119" i="37" s="1"/>
  <c r="N119" i="37" s="1"/>
  <c r="D125" i="37"/>
  <c r="J125" i="37" s="1"/>
  <c r="N125" i="37" s="1"/>
  <c r="D244" i="37"/>
  <c r="J244" i="37" s="1"/>
  <c r="N244" i="37" s="1"/>
  <c r="D215" i="37"/>
  <c r="J215" i="37" s="1"/>
  <c r="N215" i="37" s="1"/>
  <c r="D138" i="37"/>
  <c r="J138" i="37" s="1"/>
  <c r="N138" i="37" s="1"/>
  <c r="D272" i="37"/>
  <c r="J272" i="37" s="1"/>
  <c r="N272" i="37" s="1"/>
  <c r="D198" i="37"/>
  <c r="J198" i="37" s="1"/>
  <c r="N198" i="37" s="1"/>
  <c r="D150" i="37"/>
  <c r="J150" i="37" s="1"/>
  <c r="N150" i="37" s="1"/>
  <c r="D190" i="37"/>
  <c r="J190" i="37" s="1"/>
  <c r="N190" i="37" s="1"/>
  <c r="D181" i="37"/>
  <c r="J181" i="37" s="1"/>
  <c r="N181" i="37" s="1"/>
  <c r="D180" i="37"/>
  <c r="J180" i="37" s="1"/>
  <c r="N180" i="37" s="1"/>
  <c r="D118" i="37"/>
  <c r="J118" i="37" s="1"/>
  <c r="N118" i="37" s="1"/>
  <c r="D268" i="37"/>
  <c r="J268" i="37" s="1"/>
  <c r="N268" i="37" s="1"/>
  <c r="D264" i="37"/>
  <c r="J264" i="37" s="1"/>
  <c r="N264" i="37" s="1"/>
  <c r="D221" i="37"/>
  <c r="J221" i="37" s="1"/>
  <c r="N221" i="37" s="1"/>
  <c r="D205" i="37"/>
  <c r="J205" i="37" s="1"/>
  <c r="N205" i="37" s="1"/>
  <c r="D186" i="37"/>
  <c r="J186" i="37" s="1"/>
  <c r="N186" i="37" s="1"/>
  <c r="D275" i="37"/>
  <c r="J275" i="37" s="1"/>
  <c r="N275" i="37" s="1"/>
  <c r="D226" i="37"/>
  <c r="J226" i="37" s="1"/>
  <c r="N226" i="37" s="1"/>
  <c r="D283" i="37"/>
  <c r="J283" i="37" s="1"/>
  <c r="N283" i="37" s="1"/>
  <c r="D285" i="37"/>
  <c r="J285" i="37" s="1"/>
  <c r="N285" i="37" s="1"/>
  <c r="D135" i="37"/>
  <c r="J135" i="37" s="1"/>
  <c r="N135" i="37" s="1"/>
  <c r="D169" i="37"/>
  <c r="J169" i="37" s="1"/>
  <c r="N169" i="37" s="1"/>
  <c r="D154" i="37"/>
  <c r="J154" i="37" s="1"/>
  <c r="N154" i="37" s="1"/>
  <c r="D255" i="37"/>
  <c r="J255" i="37" s="1"/>
  <c r="N255" i="37" s="1"/>
  <c r="D269" i="37"/>
  <c r="J269" i="37" s="1"/>
  <c r="N269" i="37" s="1"/>
  <c r="D224" i="37"/>
  <c r="J224" i="37" s="1"/>
  <c r="N224" i="37" s="1"/>
  <c r="D148" i="37"/>
  <c r="J148" i="37" s="1"/>
  <c r="N148" i="37" s="1"/>
  <c r="D219" i="37"/>
  <c r="J219" i="37" s="1"/>
  <c r="N219" i="37" s="1"/>
  <c r="D231" i="37"/>
  <c r="J231" i="37" s="1"/>
  <c r="N231" i="37" s="1"/>
  <c r="D188" i="37"/>
  <c r="J188" i="37" s="1"/>
  <c r="N188" i="37" s="1"/>
  <c r="Q16" i="36"/>
  <c r="D168" i="37"/>
  <c r="J168" i="37" s="1"/>
  <c r="N168" i="37" s="1"/>
  <c r="D152" i="37"/>
  <c r="J152" i="37" s="1"/>
  <c r="N152" i="37" s="1"/>
  <c r="D271" i="37"/>
  <c r="J271" i="37" s="1"/>
  <c r="N271" i="37" s="1"/>
  <c r="D220" i="37"/>
  <c r="J220" i="37" s="1"/>
  <c r="N220" i="37" s="1"/>
  <c r="D262" i="37"/>
  <c r="J262" i="37" s="1"/>
  <c r="N262" i="37" s="1"/>
  <c r="D134" i="37"/>
  <c r="J134" i="37" s="1"/>
  <c r="N134" i="37" s="1"/>
  <c r="D251" i="37"/>
  <c r="J251" i="37" s="1"/>
  <c r="N251" i="37" s="1"/>
  <c r="D203" i="37"/>
  <c r="J203" i="37" s="1"/>
  <c r="N203" i="37" s="1"/>
  <c r="D250" i="37"/>
  <c r="J250" i="37" s="1"/>
  <c r="N250" i="37" s="1"/>
  <c r="D124" i="37"/>
  <c r="J124" i="37" s="1"/>
  <c r="N124" i="37" s="1"/>
  <c r="D276" i="37"/>
  <c r="J276" i="37" s="1"/>
  <c r="N276" i="37" s="1"/>
  <c r="D121" i="37"/>
  <c r="J121" i="37" s="1"/>
  <c r="N121" i="37" s="1"/>
  <c r="D199" i="37"/>
  <c r="J199" i="37" s="1"/>
  <c r="N199" i="37" s="1"/>
  <c r="D235" i="37"/>
  <c r="J235" i="37" s="1"/>
  <c r="N235" i="37" s="1"/>
  <c r="D253" i="37"/>
  <c r="J253" i="37" s="1"/>
  <c r="N253" i="37" s="1"/>
  <c r="D183" i="37"/>
  <c r="J183" i="37" s="1"/>
  <c r="N183" i="37" s="1"/>
  <c r="D155" i="37"/>
  <c r="J155" i="37" s="1"/>
  <c r="N155" i="37" s="1"/>
  <c r="D246" i="37"/>
  <c r="J246" i="37" s="1"/>
  <c r="N246" i="37" s="1"/>
  <c r="D131" i="37"/>
  <c r="J131" i="37" s="1"/>
  <c r="N131" i="37" s="1"/>
  <c r="D140" i="37"/>
  <c r="J140" i="37" s="1"/>
  <c r="N140" i="37" s="1"/>
  <c r="D213" i="37"/>
  <c r="J213" i="37" s="1"/>
  <c r="N213" i="37" s="1"/>
  <c r="D200" i="37"/>
  <c r="J200" i="37" s="1"/>
  <c r="N200" i="37" s="1"/>
  <c r="D212" i="37"/>
  <c r="J212" i="37" s="1"/>
  <c r="N212" i="37" s="1"/>
  <c r="D164" i="37"/>
  <c r="J164" i="37" s="1"/>
  <c r="N164" i="37" s="1"/>
  <c r="D243" i="37"/>
  <c r="J243" i="37" s="1"/>
  <c r="N243" i="37" s="1"/>
  <c r="D126" i="37"/>
  <c r="J126" i="37" s="1"/>
  <c r="N126" i="37" s="1"/>
  <c r="D245" i="37"/>
  <c r="J245" i="37" s="1"/>
  <c r="N245" i="37" s="1"/>
  <c r="D192" i="37"/>
  <c r="J192" i="37" s="1"/>
  <c r="N192" i="37" s="1"/>
  <c r="D137" i="37"/>
  <c r="J137" i="37" s="1"/>
  <c r="N137" i="37" s="1"/>
  <c r="D239" i="37"/>
  <c r="J239" i="37" s="1"/>
  <c r="N239" i="37" s="1"/>
  <c r="D166" i="37"/>
  <c r="J166" i="37" s="1"/>
  <c r="N166" i="37" s="1"/>
  <c r="D225" i="37"/>
  <c r="J225" i="37" s="1"/>
  <c r="N225" i="37" s="1"/>
  <c r="D147" i="37"/>
  <c r="J147" i="37" s="1"/>
  <c r="N147" i="37" s="1"/>
  <c r="D182" i="37"/>
  <c r="J182" i="37" s="1"/>
  <c r="N182" i="37" s="1"/>
  <c r="D211" i="37"/>
  <c r="J211" i="37" s="1"/>
  <c r="N211" i="37" s="1"/>
  <c r="D282" i="37"/>
  <c r="J282" i="37" s="1"/>
  <c r="N282" i="37" s="1"/>
  <c r="D280" i="37"/>
  <c r="J280" i="37" s="1"/>
  <c r="N280" i="37" s="1"/>
  <c r="D260" i="37"/>
  <c r="J260" i="37" s="1"/>
  <c r="N260" i="37" s="1"/>
  <c r="D274" i="37"/>
  <c r="J274" i="37" s="1"/>
  <c r="N274" i="37" s="1"/>
  <c r="D267" i="37"/>
  <c r="J267" i="37" s="1"/>
  <c r="N267" i="37" s="1"/>
  <c r="D136" i="37"/>
  <c r="J136" i="37" s="1"/>
  <c r="N136" i="37" s="1"/>
  <c r="D142" i="37"/>
  <c r="J142" i="37" s="1"/>
  <c r="N142" i="37" s="1"/>
  <c r="D122" i="37"/>
  <c r="J122" i="37" s="1"/>
  <c r="N122" i="37" s="1"/>
  <c r="D143" i="37"/>
  <c r="J143" i="37" s="1"/>
  <c r="N143" i="37" s="1"/>
  <c r="D127" i="37"/>
  <c r="J127" i="37" s="1"/>
  <c r="N127" i="37" s="1"/>
  <c r="D288" i="37"/>
  <c r="J288" i="37" s="1"/>
  <c r="N288" i="37" s="1"/>
  <c r="D174" i="37"/>
  <c r="J174" i="37" s="1"/>
  <c r="N174" i="37" s="1"/>
  <c r="D278" i="37"/>
  <c r="J278" i="37" s="1"/>
  <c r="N278" i="37" s="1"/>
  <c r="D132" i="37"/>
  <c r="J132" i="37" s="1"/>
  <c r="N132" i="37" s="1"/>
  <c r="D263" i="37"/>
  <c r="J263" i="37" s="1"/>
  <c r="N263" i="37" s="1"/>
  <c r="F245" i="46"/>
  <c r="I245" i="45"/>
  <c r="M245" i="45" s="1"/>
  <c r="D218" i="37"/>
  <c r="J218" i="37" s="1"/>
  <c r="N218" i="37" s="1"/>
  <c r="D247" i="37"/>
  <c r="J247" i="37" s="1"/>
  <c r="N247" i="37" s="1"/>
  <c r="D286" i="37"/>
  <c r="J286" i="37" s="1"/>
  <c r="N286" i="37" s="1"/>
  <c r="D292" i="37"/>
  <c r="J292" i="37" s="1"/>
  <c r="N292" i="37" s="1"/>
  <c r="D172" i="37"/>
  <c r="J172" i="37" s="1"/>
  <c r="N172" i="37" s="1"/>
  <c r="D144" i="37"/>
  <c r="J144" i="37" s="1"/>
  <c r="N144" i="37" s="1"/>
  <c r="D256" i="37"/>
  <c r="J256" i="37" s="1"/>
  <c r="N256" i="37" s="1"/>
  <c r="D249" i="37"/>
  <c r="J249" i="37" s="1"/>
  <c r="N249" i="37" s="1"/>
  <c r="D202" i="37"/>
  <c r="J202" i="37" s="1"/>
  <c r="N202" i="37" s="1"/>
  <c r="D209" i="37"/>
  <c r="J209" i="37" s="1"/>
  <c r="N209" i="37" s="1"/>
  <c r="D196" i="37"/>
  <c r="J196" i="37" s="1"/>
  <c r="N196" i="37" s="1"/>
  <c r="D120" i="37"/>
  <c r="J120" i="37" s="1"/>
  <c r="N120" i="37" s="1"/>
  <c r="D177" i="37"/>
  <c r="J177" i="37" s="1"/>
  <c r="N177" i="37" s="1"/>
  <c r="D258" i="37"/>
  <c r="J258" i="37" s="1"/>
  <c r="N258" i="37" s="1"/>
  <c r="D193" i="37"/>
  <c r="J193" i="37" s="1"/>
  <c r="N193" i="37" s="1"/>
  <c r="D206" i="37"/>
  <c r="J206" i="37" s="1"/>
  <c r="N206" i="37" s="1"/>
  <c r="F240" i="46"/>
  <c r="I240" i="45"/>
  <c r="M240" i="45" s="1"/>
  <c r="F238" i="46"/>
  <c r="I238" i="45"/>
  <c r="M238" i="45" s="1"/>
  <c r="F237" i="45"/>
  <c r="I237" i="44"/>
  <c r="M237" i="44" s="1"/>
  <c r="F236" i="45"/>
  <c r="I236" i="44"/>
  <c r="M236" i="44" s="1"/>
  <c r="F207" i="47" l="1"/>
  <c r="I207" i="46"/>
  <c r="M207" i="46" s="1"/>
  <c r="F182" i="47"/>
  <c r="I182" i="46"/>
  <c r="M182" i="46" s="1"/>
  <c r="F290" i="47"/>
  <c r="I290" i="46"/>
  <c r="M290" i="46" s="1"/>
  <c r="F131" i="47"/>
  <c r="I131" i="46"/>
  <c r="M131" i="46" s="1"/>
  <c r="H221" i="46"/>
  <c r="K221" i="45"/>
  <c r="C244" i="46"/>
  <c r="I244" i="45"/>
  <c r="M244" i="45" s="1"/>
  <c r="H166" i="46"/>
  <c r="K166" i="45"/>
  <c r="H214" i="46"/>
  <c r="K214" i="45"/>
  <c r="K151" i="45"/>
  <c r="H151" i="46"/>
  <c r="K195" i="45"/>
  <c r="H195" i="46"/>
  <c r="H146" i="46"/>
  <c r="K146" i="45"/>
  <c r="K155" i="45"/>
  <c r="H155" i="46"/>
  <c r="K228" i="45"/>
  <c r="H228" i="46"/>
  <c r="F224" i="47"/>
  <c r="I224" i="46"/>
  <c r="M224" i="46" s="1"/>
  <c r="F218" i="47"/>
  <c r="I218" i="46"/>
  <c r="M218" i="46" s="1"/>
  <c r="K212" i="45"/>
  <c r="H212" i="46"/>
  <c r="H231" i="46"/>
  <c r="K231" i="45"/>
  <c r="K208" i="45"/>
  <c r="H208" i="46"/>
  <c r="I121" i="45"/>
  <c r="M121" i="45" s="1"/>
  <c r="C121" i="46"/>
  <c r="F122" i="47"/>
  <c r="I122" i="46"/>
  <c r="M122" i="46" s="1"/>
  <c r="F125" i="46"/>
  <c r="I125" i="45"/>
  <c r="M125" i="45" s="1"/>
  <c r="K216" i="45"/>
  <c r="H216" i="46"/>
  <c r="H262" i="46"/>
  <c r="K262" i="45"/>
  <c r="C153" i="46"/>
  <c r="I153" i="45"/>
  <c r="M153" i="45" s="1"/>
  <c r="K238" i="45"/>
  <c r="H238" i="46"/>
  <c r="F168" i="47"/>
  <c r="I168" i="46"/>
  <c r="M168" i="46" s="1"/>
  <c r="F261" i="47"/>
  <c r="I261" i="46"/>
  <c r="M261" i="46" s="1"/>
  <c r="F267" i="47"/>
  <c r="I267" i="46"/>
  <c r="M267" i="46" s="1"/>
  <c r="F289" i="47"/>
  <c r="I289" i="46"/>
  <c r="M289" i="46" s="1"/>
  <c r="F206" i="47"/>
  <c r="I206" i="46"/>
  <c r="M206" i="46" s="1"/>
  <c r="K138" i="45"/>
  <c r="H138" i="46"/>
  <c r="K139" i="45"/>
  <c r="H139" i="46"/>
  <c r="F194" i="47"/>
  <c r="I194" i="46"/>
  <c r="M194" i="46" s="1"/>
  <c r="F164" i="47"/>
  <c r="I164" i="46"/>
  <c r="M164" i="46" s="1"/>
  <c r="F195" i="47"/>
  <c r="I195" i="46"/>
  <c r="M195" i="46" s="1"/>
  <c r="F191" i="47"/>
  <c r="I191" i="46"/>
  <c r="M191" i="46" s="1"/>
  <c r="H282" i="46"/>
  <c r="K282" i="45"/>
  <c r="I197" i="45"/>
  <c r="M197" i="45" s="1"/>
  <c r="C197" i="46"/>
  <c r="H225" i="46"/>
  <c r="K225" i="45"/>
  <c r="K126" i="45"/>
  <c r="H126" i="46"/>
  <c r="F205" i="47"/>
  <c r="I205" i="46"/>
  <c r="M205" i="46" s="1"/>
  <c r="K263" i="45"/>
  <c r="H263" i="46"/>
  <c r="H281" i="46"/>
  <c r="K281" i="45"/>
  <c r="H291" i="46"/>
  <c r="K291" i="45"/>
  <c r="I256" i="45"/>
  <c r="M256" i="45" s="1"/>
  <c r="C256" i="46"/>
  <c r="H272" i="46"/>
  <c r="K272" i="45"/>
  <c r="C160" i="46"/>
  <c r="I160" i="45"/>
  <c r="M160" i="45" s="1"/>
  <c r="H133" i="46"/>
  <c r="K133" i="45"/>
  <c r="I124" i="45"/>
  <c r="M124" i="45" s="1"/>
  <c r="C124" i="46"/>
  <c r="H140" i="46"/>
  <c r="K140" i="45"/>
  <c r="H149" i="46"/>
  <c r="K149" i="45"/>
  <c r="I287" i="45"/>
  <c r="M287" i="45" s="1"/>
  <c r="C287" i="46"/>
  <c r="I126" i="45"/>
  <c r="M126" i="45" s="1"/>
  <c r="C126" i="46"/>
  <c r="K229" i="45"/>
  <c r="H229" i="46"/>
  <c r="H198" i="46"/>
  <c r="K198" i="45"/>
  <c r="H278" i="46"/>
  <c r="K278" i="45"/>
  <c r="I132" i="45"/>
  <c r="M132" i="45" s="1"/>
  <c r="C132" i="46"/>
  <c r="I288" i="45"/>
  <c r="M288" i="45" s="1"/>
  <c r="C288" i="46"/>
  <c r="C243" i="46"/>
  <c r="I243" i="45"/>
  <c r="M243" i="45" s="1"/>
  <c r="C232" i="46"/>
  <c r="I232" i="45"/>
  <c r="M232" i="45" s="1"/>
  <c r="C190" i="46"/>
  <c r="I190" i="45"/>
  <c r="M190" i="45" s="1"/>
  <c r="H284" i="46"/>
  <c r="K284" i="45"/>
  <c r="I284" i="45"/>
  <c r="M284" i="45" s="1"/>
  <c r="C284" i="46"/>
  <c r="K249" i="45"/>
  <c r="H249" i="46"/>
  <c r="I187" i="45"/>
  <c r="M187" i="45" s="1"/>
  <c r="C187" i="46"/>
  <c r="C142" i="46"/>
  <c r="I142" i="45"/>
  <c r="M142" i="45" s="1"/>
  <c r="K253" i="45"/>
  <c r="H253" i="46"/>
  <c r="C280" i="46"/>
  <c r="I280" i="45"/>
  <c r="M280" i="45" s="1"/>
  <c r="C166" i="46"/>
  <c r="I166" i="45"/>
  <c r="M166" i="45" s="1"/>
  <c r="I263" i="45"/>
  <c r="M263" i="45" s="1"/>
  <c r="C263" i="46"/>
  <c r="K290" i="45"/>
  <c r="H290" i="46"/>
  <c r="I179" i="45"/>
  <c r="M179" i="45" s="1"/>
  <c r="C179" i="46"/>
  <c r="C210" i="46"/>
  <c r="I210" i="45"/>
  <c r="M210" i="45" s="1"/>
  <c r="I255" i="45"/>
  <c r="M255" i="45" s="1"/>
  <c r="C255" i="46"/>
  <c r="C229" i="46"/>
  <c r="I229" i="45"/>
  <c r="M229" i="45" s="1"/>
  <c r="K186" i="45"/>
  <c r="H186" i="46"/>
  <c r="H206" i="46"/>
  <c r="K206" i="45"/>
  <c r="H168" i="46"/>
  <c r="K168" i="45"/>
  <c r="K288" i="45"/>
  <c r="H288" i="46"/>
  <c r="H153" i="46"/>
  <c r="K153" i="45"/>
  <c r="H130" i="46"/>
  <c r="K130" i="45"/>
  <c r="K162" i="45"/>
  <c r="H162" i="46"/>
  <c r="K252" i="45"/>
  <c r="H252" i="46"/>
  <c r="I241" i="45"/>
  <c r="M241" i="45" s="1"/>
  <c r="C241" i="46"/>
  <c r="K247" i="45"/>
  <c r="H247" i="46"/>
  <c r="K150" i="45"/>
  <c r="H150" i="46"/>
  <c r="H127" i="46"/>
  <c r="K127" i="45"/>
  <c r="K142" i="45"/>
  <c r="H142" i="46"/>
  <c r="K188" i="45"/>
  <c r="H188" i="46"/>
  <c r="C177" i="46"/>
  <c r="I177" i="45"/>
  <c r="M177" i="45" s="1"/>
  <c r="H160" i="46"/>
  <c r="K160" i="45"/>
  <c r="K266" i="45"/>
  <c r="H266" i="46"/>
  <c r="K244" i="45"/>
  <c r="H244" i="46"/>
  <c r="H211" i="46"/>
  <c r="K211" i="45"/>
  <c r="K292" i="45"/>
  <c r="H292" i="46"/>
  <c r="C138" i="46"/>
  <c r="I138" i="45"/>
  <c r="M138" i="45" s="1"/>
  <c r="H177" i="46"/>
  <c r="K177" i="45"/>
  <c r="I278" i="45"/>
  <c r="M278" i="45" s="1"/>
  <c r="C278" i="46"/>
  <c r="K121" i="45"/>
  <c r="H121" i="46"/>
  <c r="H185" i="46"/>
  <c r="K185" i="45"/>
  <c r="C285" i="46"/>
  <c r="I285" i="45"/>
  <c r="M285" i="45" s="1"/>
  <c r="K157" i="45"/>
  <c r="H157" i="46"/>
  <c r="K215" i="45"/>
  <c r="H215" i="46"/>
  <c r="F145" i="47"/>
  <c r="I145" i="46"/>
  <c r="M145" i="46" s="1"/>
  <c r="K179" i="45"/>
  <c r="H179" i="46"/>
  <c r="H189" i="46"/>
  <c r="K189" i="45"/>
  <c r="H152" i="46"/>
  <c r="K152" i="45"/>
  <c r="K241" i="45"/>
  <c r="H241" i="46"/>
  <c r="H242" i="46"/>
  <c r="K242" i="45"/>
  <c r="K258" i="45"/>
  <c r="H258" i="46"/>
  <c r="H159" i="46"/>
  <c r="K159" i="45"/>
  <c r="F162" i="47"/>
  <c r="I162" i="46"/>
  <c r="M162" i="46" s="1"/>
  <c r="H218" i="46"/>
  <c r="K218" i="45"/>
  <c r="H233" i="46"/>
  <c r="K233" i="45"/>
  <c r="H237" i="46"/>
  <c r="K237" i="45"/>
  <c r="K202" i="45"/>
  <c r="H202" i="46"/>
  <c r="F273" i="47"/>
  <c r="I273" i="46"/>
  <c r="M273" i="46" s="1"/>
  <c r="F189" i="47"/>
  <c r="I189" i="46"/>
  <c r="M189" i="46" s="1"/>
  <c r="F174" i="47"/>
  <c r="I174" i="46"/>
  <c r="M174" i="46" s="1"/>
  <c r="F133" i="47"/>
  <c r="I133" i="46"/>
  <c r="M133" i="46" s="1"/>
  <c r="K279" i="45"/>
  <c r="H279" i="46"/>
  <c r="F200" i="47"/>
  <c r="I200" i="46"/>
  <c r="M200" i="46" s="1"/>
  <c r="H161" i="46"/>
  <c r="K161" i="45"/>
  <c r="K273" i="45"/>
  <c r="H273" i="46"/>
  <c r="H178" i="46"/>
  <c r="K178" i="45"/>
  <c r="H209" i="46"/>
  <c r="K209" i="45"/>
  <c r="F186" i="47"/>
  <c r="I186" i="46"/>
  <c r="M186" i="46" s="1"/>
  <c r="F120" i="47"/>
  <c r="I120" i="46"/>
  <c r="M120" i="46" s="1"/>
  <c r="F213" i="47"/>
  <c r="I213" i="46"/>
  <c r="M213" i="46" s="1"/>
  <c r="F215" i="47"/>
  <c r="I215" i="46"/>
  <c r="M215" i="46" s="1"/>
  <c r="F270" i="47"/>
  <c r="I270" i="46"/>
  <c r="M270" i="46" s="1"/>
  <c r="K283" i="45"/>
  <c r="H283" i="46"/>
  <c r="H267" i="46"/>
  <c r="K267" i="45"/>
  <c r="I253" i="45"/>
  <c r="M253" i="45" s="1"/>
  <c r="C253" i="46"/>
  <c r="C269" i="46"/>
  <c r="I269" i="45"/>
  <c r="M269" i="45" s="1"/>
  <c r="C265" i="46"/>
  <c r="I265" i="45"/>
  <c r="M265" i="45" s="1"/>
  <c r="H207" i="46"/>
  <c r="K207" i="45"/>
  <c r="H131" i="46"/>
  <c r="K131" i="45"/>
  <c r="K164" i="45"/>
  <c r="H164" i="46"/>
  <c r="K289" i="45"/>
  <c r="H289" i="46"/>
  <c r="I152" i="45"/>
  <c r="M152" i="45" s="1"/>
  <c r="C152" i="46"/>
  <c r="H276" i="46"/>
  <c r="K276" i="45"/>
  <c r="K204" i="45"/>
  <c r="H204" i="46"/>
  <c r="H269" i="46"/>
  <c r="K269" i="45"/>
  <c r="K234" i="45"/>
  <c r="H234" i="46"/>
  <c r="C208" i="46"/>
  <c r="I208" i="45"/>
  <c r="M208" i="45" s="1"/>
  <c r="C144" i="46"/>
  <c r="I144" i="45"/>
  <c r="M144" i="45" s="1"/>
  <c r="K239" i="45"/>
  <c r="H239" i="46"/>
  <c r="I139" i="45"/>
  <c r="M139" i="45" s="1"/>
  <c r="C139" i="46"/>
  <c r="H192" i="46"/>
  <c r="K192" i="45"/>
  <c r="H261" i="46"/>
  <c r="K261" i="45"/>
  <c r="H265" i="46"/>
  <c r="K265" i="45"/>
  <c r="H223" i="46"/>
  <c r="K223" i="45"/>
  <c r="H260" i="46"/>
  <c r="K260" i="45"/>
  <c r="I159" i="45"/>
  <c r="M159" i="45" s="1"/>
  <c r="C159" i="46"/>
  <c r="H245" i="46"/>
  <c r="K245" i="45"/>
  <c r="C231" i="46"/>
  <c r="I231" i="45"/>
  <c r="M231" i="45" s="1"/>
  <c r="H277" i="46"/>
  <c r="K277" i="45"/>
  <c r="C216" i="46"/>
  <c r="I216" i="45"/>
  <c r="M216" i="45" s="1"/>
  <c r="C201" i="46"/>
  <c r="I201" i="45"/>
  <c r="M201" i="45" s="1"/>
  <c r="K246" i="45"/>
  <c r="H246" i="46"/>
  <c r="H172" i="46"/>
  <c r="K172" i="45"/>
  <c r="K132" i="45"/>
  <c r="H132" i="46"/>
  <c r="I157" i="45"/>
  <c r="M157" i="45" s="1"/>
  <c r="C157" i="46"/>
  <c r="I277" i="45"/>
  <c r="M277" i="45" s="1"/>
  <c r="C277" i="46"/>
  <c r="C181" i="46"/>
  <c r="I181" i="45"/>
  <c r="M181" i="45" s="1"/>
  <c r="I161" i="45"/>
  <c r="M161" i="45" s="1"/>
  <c r="C161" i="46"/>
  <c r="H240" i="46"/>
  <c r="K240" i="45"/>
  <c r="H144" i="46"/>
  <c r="K144" i="45"/>
  <c r="K287" i="45"/>
  <c r="H287" i="46"/>
  <c r="K274" i="45"/>
  <c r="H274" i="46"/>
  <c r="C272" i="46"/>
  <c r="I272" i="45"/>
  <c r="M272" i="45" s="1"/>
  <c r="C252" i="46"/>
  <c r="I252" i="45"/>
  <c r="M252" i="45" s="1"/>
  <c r="I141" i="45"/>
  <c r="M141" i="45" s="1"/>
  <c r="C141" i="46"/>
  <c r="H124" i="46"/>
  <c r="K124" i="45"/>
  <c r="K169" i="45"/>
  <c r="H169" i="46"/>
  <c r="C283" i="46"/>
  <c r="I283" i="45"/>
  <c r="M283" i="45" s="1"/>
  <c r="H184" i="46"/>
  <c r="K184" i="45"/>
  <c r="H191" i="46"/>
  <c r="K191" i="45"/>
  <c r="H141" i="46"/>
  <c r="K141" i="45"/>
  <c r="K230" i="45"/>
  <c r="H230" i="46"/>
  <c r="K119" i="45"/>
  <c r="H119" i="46"/>
  <c r="K200" i="45"/>
  <c r="H200" i="46"/>
  <c r="H171" i="46"/>
  <c r="K171" i="45"/>
  <c r="H118" i="46"/>
  <c r="K118" i="45"/>
  <c r="I183" i="45"/>
  <c r="M183" i="45" s="1"/>
  <c r="C183" i="46"/>
  <c r="H137" i="46"/>
  <c r="K137" i="45"/>
  <c r="K183" i="45"/>
  <c r="H183" i="46"/>
  <c r="H182" i="46"/>
  <c r="K182" i="45"/>
  <c r="K286" i="45"/>
  <c r="H286" i="46"/>
  <c r="K134" i="45"/>
  <c r="H134" i="46"/>
  <c r="H154" i="46"/>
  <c r="K154" i="45"/>
  <c r="K120" i="45"/>
  <c r="H120" i="46"/>
  <c r="I275" i="45"/>
  <c r="M275" i="45" s="1"/>
  <c r="C275" i="46"/>
  <c r="I123" i="45"/>
  <c r="M123" i="45" s="1"/>
  <c r="C123" i="46"/>
  <c r="I291" i="45"/>
  <c r="M291" i="45" s="1"/>
  <c r="C291" i="46"/>
  <c r="F155" i="47"/>
  <c r="I155" i="46"/>
  <c r="M155" i="46" s="1"/>
  <c r="C198" i="46"/>
  <c r="I198" i="45"/>
  <c r="M198" i="45" s="1"/>
  <c r="H156" i="46"/>
  <c r="K156" i="45"/>
  <c r="F148" i="47"/>
  <c r="I148" i="46"/>
  <c r="M148" i="46" s="1"/>
  <c r="F211" i="47"/>
  <c r="I211" i="46"/>
  <c r="M211" i="46" s="1"/>
  <c r="H255" i="46"/>
  <c r="K255" i="45"/>
  <c r="K280" i="45"/>
  <c r="H280" i="46"/>
  <c r="K257" i="45"/>
  <c r="H257" i="46"/>
  <c r="H285" i="46"/>
  <c r="K285" i="45"/>
  <c r="C119" i="46"/>
  <c r="I119" i="45"/>
  <c r="M119" i="45" s="1"/>
  <c r="H180" i="46"/>
  <c r="K180" i="45"/>
  <c r="F158" i="47"/>
  <c r="I158" i="46"/>
  <c r="M158" i="46" s="1"/>
  <c r="F239" i="47"/>
  <c r="I239" i="46"/>
  <c r="M239" i="46" s="1"/>
  <c r="K123" i="45"/>
  <c r="H123" i="46"/>
  <c r="H250" i="46"/>
  <c r="K250" i="45"/>
  <c r="F271" i="47"/>
  <c r="I271" i="46"/>
  <c r="M271" i="46" s="1"/>
  <c r="F184" i="47"/>
  <c r="I184" i="46"/>
  <c r="M184" i="46" s="1"/>
  <c r="K236" i="45"/>
  <c r="H236" i="46"/>
  <c r="C118" i="46"/>
  <c r="I118" i="45"/>
  <c r="M118" i="45" s="1"/>
  <c r="I220" i="45"/>
  <c r="M220" i="45" s="1"/>
  <c r="C220" i="46"/>
  <c r="K148" i="45"/>
  <c r="H148" i="46"/>
  <c r="K251" i="45"/>
  <c r="H251" i="46"/>
  <c r="H167" i="46"/>
  <c r="K167" i="45"/>
  <c r="C266" i="46"/>
  <c r="I266" i="45"/>
  <c r="M266" i="45" s="1"/>
  <c r="H197" i="46"/>
  <c r="K197" i="45"/>
  <c r="F221" i="47"/>
  <c r="I221" i="46"/>
  <c r="M221" i="46" s="1"/>
  <c r="F167" i="47"/>
  <c r="I167" i="46"/>
  <c r="M167" i="46" s="1"/>
  <c r="K227" i="45"/>
  <c r="H227" i="46"/>
  <c r="F135" i="47"/>
  <c r="I135" i="46"/>
  <c r="M135" i="46" s="1"/>
  <c r="F250" i="47"/>
  <c r="I250" i="46"/>
  <c r="M250" i="46" s="1"/>
  <c r="F219" i="47"/>
  <c r="I219" i="46"/>
  <c r="M219" i="46" s="1"/>
  <c r="F171" i="47"/>
  <c r="I171" i="46"/>
  <c r="M171" i="46" s="1"/>
  <c r="I230" i="45"/>
  <c r="M230" i="45" s="1"/>
  <c r="C230" i="46"/>
  <c r="I227" i="45"/>
  <c r="M227" i="45" s="1"/>
  <c r="C227" i="46"/>
  <c r="K268" i="45"/>
  <c r="H268" i="46"/>
  <c r="F134" i="47"/>
  <c r="I134" i="46"/>
  <c r="M134" i="46" s="1"/>
  <c r="F156" i="47"/>
  <c r="I156" i="46"/>
  <c r="M156" i="46" s="1"/>
  <c r="F165" i="47"/>
  <c r="I165" i="46"/>
  <c r="M165" i="46" s="1"/>
  <c r="F196" i="47"/>
  <c r="I196" i="46"/>
  <c r="M196" i="46" s="1"/>
  <c r="F260" i="47"/>
  <c r="I260" i="46"/>
  <c r="M260" i="46" s="1"/>
  <c r="F222" i="47"/>
  <c r="I222" i="46"/>
  <c r="M222" i="46" s="1"/>
  <c r="F140" i="47"/>
  <c r="I140" i="46"/>
  <c r="M140" i="46" s="1"/>
  <c r="H248" i="46"/>
  <c r="K248" i="45"/>
  <c r="H270" i="46"/>
  <c r="K270" i="45"/>
  <c r="K254" i="45"/>
  <c r="H254" i="46"/>
  <c r="C172" i="46"/>
  <c r="I172" i="45"/>
  <c r="M172" i="45" s="1"/>
  <c r="H143" i="46"/>
  <c r="K143" i="45"/>
  <c r="K163" i="45"/>
  <c r="H163" i="46"/>
  <c r="H145" i="46"/>
  <c r="K145" i="45"/>
  <c r="I178" i="45"/>
  <c r="M178" i="45" s="1"/>
  <c r="C178" i="46"/>
  <c r="K158" i="45"/>
  <c r="H158" i="46"/>
  <c r="I192" i="45"/>
  <c r="M192" i="45" s="1"/>
  <c r="C192" i="46"/>
  <c r="H219" i="46"/>
  <c r="K219" i="45"/>
  <c r="H224" i="46"/>
  <c r="K224" i="45"/>
  <c r="K201" i="45"/>
  <c r="H201" i="46"/>
  <c r="K199" i="45"/>
  <c r="H199" i="46"/>
  <c r="I292" i="45"/>
  <c r="M292" i="45" s="1"/>
  <c r="C292" i="46"/>
  <c r="H213" i="46"/>
  <c r="K213" i="45"/>
  <c r="I264" i="45"/>
  <c r="M264" i="45" s="1"/>
  <c r="C264" i="46"/>
  <c r="K125" i="45"/>
  <c r="H125" i="46"/>
  <c r="I281" i="45"/>
  <c r="M281" i="45" s="1"/>
  <c r="C281" i="46"/>
  <c r="F149" i="47"/>
  <c r="I149" i="46"/>
  <c r="M149" i="46" s="1"/>
  <c r="F258" i="47"/>
  <c r="I258" i="46"/>
  <c r="M258" i="46" s="1"/>
  <c r="K235" i="45"/>
  <c r="H235" i="46"/>
  <c r="C276" i="46"/>
  <c r="I276" i="45"/>
  <c r="M276" i="45" s="1"/>
  <c r="K187" i="45"/>
  <c r="H187" i="46"/>
  <c r="K135" i="45"/>
  <c r="H135" i="46"/>
  <c r="H190" i="46"/>
  <c r="K190" i="45"/>
  <c r="H222" i="46"/>
  <c r="K222" i="45"/>
  <c r="C202" i="46"/>
  <c r="I202" i="45"/>
  <c r="M202" i="45" s="1"/>
  <c r="H217" i="46"/>
  <c r="K217" i="45"/>
  <c r="K205" i="45"/>
  <c r="H205" i="46"/>
  <c r="H174" i="46"/>
  <c r="K174" i="45"/>
  <c r="K136" i="45"/>
  <c r="H136" i="46"/>
  <c r="F203" i="47"/>
  <c r="I203" i="46"/>
  <c r="M203" i="46" s="1"/>
  <c r="F146" i="47"/>
  <c r="I146" i="46"/>
  <c r="M146" i="46" s="1"/>
  <c r="F163" i="47"/>
  <c r="I163" i="46"/>
  <c r="M163" i="46" s="1"/>
  <c r="F175" i="47"/>
  <c r="I175" i="46"/>
  <c r="M175" i="46" s="1"/>
  <c r="F223" i="47"/>
  <c r="I223" i="46"/>
  <c r="M223" i="46" s="1"/>
  <c r="C180" i="46"/>
  <c r="I180" i="45"/>
  <c r="M180" i="45" s="1"/>
  <c r="F185" i="47"/>
  <c r="I185" i="46"/>
  <c r="M185" i="46" s="1"/>
  <c r="F233" i="47"/>
  <c r="I233" i="46"/>
  <c r="M233" i="46" s="1"/>
  <c r="I214" i="45"/>
  <c r="M214" i="45" s="1"/>
  <c r="C214" i="46"/>
  <c r="I279" i="45"/>
  <c r="M279" i="45" s="1"/>
  <c r="C279" i="46"/>
  <c r="H196" i="46"/>
  <c r="K196" i="45"/>
  <c r="K175" i="45"/>
  <c r="H175" i="46"/>
  <c r="K129" i="45"/>
  <c r="H129" i="46"/>
  <c r="F199" i="47"/>
  <c r="I199" i="46"/>
  <c r="M199" i="46" s="1"/>
  <c r="F188" i="47"/>
  <c r="I188" i="46"/>
  <c r="M188" i="46" s="1"/>
  <c r="F212" i="47"/>
  <c r="I212" i="46"/>
  <c r="M212" i="46" s="1"/>
  <c r="H220" i="46"/>
  <c r="K220" i="45"/>
  <c r="H170" i="46"/>
  <c r="K170" i="45"/>
  <c r="F127" i="47"/>
  <c r="I127" i="46"/>
  <c r="M127" i="46" s="1"/>
  <c r="F242" i="47"/>
  <c r="I242" i="46"/>
  <c r="M242" i="46" s="1"/>
  <c r="F143" i="47"/>
  <c r="I143" i="46"/>
  <c r="M143" i="46" s="1"/>
  <c r="F136" i="46"/>
  <c r="I136" i="45"/>
  <c r="M136" i="45" s="1"/>
  <c r="F209" i="47"/>
  <c r="I209" i="46"/>
  <c r="M209" i="46" s="1"/>
  <c r="F147" i="47"/>
  <c r="I147" i="46"/>
  <c r="M147" i="46" s="1"/>
  <c r="F169" i="47"/>
  <c r="I169" i="46"/>
  <c r="M169" i="46" s="1"/>
  <c r="F137" i="47"/>
  <c r="I137" i="46"/>
  <c r="M137" i="46" s="1"/>
  <c r="K203" i="45"/>
  <c r="H203" i="46"/>
  <c r="F235" i="47"/>
  <c r="I235" i="46"/>
  <c r="M235" i="46" s="1"/>
  <c r="H271" i="46"/>
  <c r="K271" i="45"/>
  <c r="C228" i="46"/>
  <c r="I228" i="45"/>
  <c r="M228" i="45" s="1"/>
  <c r="K264" i="45"/>
  <c r="H264" i="46"/>
  <c r="H232" i="46"/>
  <c r="K232" i="45"/>
  <c r="H122" i="46"/>
  <c r="K122" i="45"/>
  <c r="H210" i="46"/>
  <c r="K210" i="45"/>
  <c r="I257" i="45"/>
  <c r="M257" i="45" s="1"/>
  <c r="C257" i="46"/>
  <c r="C176" i="46"/>
  <c r="I176" i="45"/>
  <c r="M176" i="45" s="1"/>
  <c r="H147" i="46"/>
  <c r="K147" i="45"/>
  <c r="C234" i="46"/>
  <c r="I234" i="45"/>
  <c r="M234" i="45" s="1"/>
  <c r="H173" i="46"/>
  <c r="K173" i="45"/>
  <c r="F274" i="47"/>
  <c r="I274" i="46"/>
  <c r="M274" i="46" s="1"/>
  <c r="K243" i="45"/>
  <c r="H243" i="46"/>
  <c r="F251" i="47"/>
  <c r="I251" i="46"/>
  <c r="M251" i="46" s="1"/>
  <c r="C225" i="46"/>
  <c r="I225" i="45"/>
  <c r="M225" i="45" s="1"/>
  <c r="I286" i="45"/>
  <c r="M286" i="45" s="1"/>
  <c r="C286" i="46"/>
  <c r="K226" i="45"/>
  <c r="H226" i="46"/>
  <c r="K176" i="45"/>
  <c r="H176" i="46"/>
  <c r="C262" i="46"/>
  <c r="I262" i="45"/>
  <c r="M262" i="45" s="1"/>
  <c r="K256" i="45"/>
  <c r="H256" i="46"/>
  <c r="C129" i="46"/>
  <c r="I129" i="45"/>
  <c r="M129" i="45" s="1"/>
  <c r="F151" i="47"/>
  <c r="I151" i="46"/>
  <c r="M151" i="46" s="1"/>
  <c r="F226" i="47"/>
  <c r="I226" i="46"/>
  <c r="M226" i="46" s="1"/>
  <c r="I254" i="45"/>
  <c r="M254" i="45" s="1"/>
  <c r="C254" i="46"/>
  <c r="F154" i="47"/>
  <c r="I154" i="46"/>
  <c r="M154" i="46" s="1"/>
  <c r="H181" i="46"/>
  <c r="K181" i="45"/>
  <c r="F204" i="47"/>
  <c r="I204" i="46"/>
  <c r="M204" i="46" s="1"/>
  <c r="F150" i="47"/>
  <c r="I150" i="46"/>
  <c r="M150" i="46" s="1"/>
  <c r="F217" i="47"/>
  <c r="I217" i="46"/>
  <c r="M217" i="46" s="1"/>
  <c r="F268" i="47"/>
  <c r="I268" i="46"/>
  <c r="M268" i="46" s="1"/>
  <c r="F130" i="47"/>
  <c r="I130" i="46"/>
  <c r="M130" i="46" s="1"/>
  <c r="F170" i="47"/>
  <c r="I170" i="46"/>
  <c r="M170" i="46" s="1"/>
  <c r="F173" i="47"/>
  <c r="I173" i="46"/>
  <c r="M173" i="46" s="1"/>
  <c r="H165" i="46"/>
  <c r="K165" i="45"/>
  <c r="H275" i="46"/>
  <c r="K275" i="45"/>
  <c r="K194" i="45"/>
  <c r="H194" i="46"/>
  <c r="I282" i="45"/>
  <c r="M282" i="45" s="1"/>
  <c r="C282" i="46"/>
  <c r="I249" i="46"/>
  <c r="M249" i="46" s="1"/>
  <c r="F249" i="47"/>
  <c r="F248" i="47"/>
  <c r="I248" i="46"/>
  <c r="M248" i="46" s="1"/>
  <c r="I247" i="46"/>
  <c r="M247" i="46" s="1"/>
  <c r="F247" i="47"/>
  <c r="F246" i="47"/>
  <c r="I246" i="46"/>
  <c r="M246" i="46" s="1"/>
  <c r="P8" i="37" a="1"/>
  <c r="Q9" i="37" s="1"/>
  <c r="F245" i="47"/>
  <c r="I245" i="46"/>
  <c r="M245" i="46" s="1"/>
  <c r="F240" i="47"/>
  <c r="I240" i="46"/>
  <c r="M240" i="46" s="1"/>
  <c r="F238" i="47"/>
  <c r="I238" i="46"/>
  <c r="M238" i="46" s="1"/>
  <c r="F237" i="46"/>
  <c r="I237" i="45"/>
  <c r="M237" i="45" s="1"/>
  <c r="F236" i="46"/>
  <c r="I236" i="45"/>
  <c r="M236" i="45" s="1"/>
  <c r="H275" i="47" l="1"/>
  <c r="K275" i="46"/>
  <c r="F226" i="48"/>
  <c r="I226" i="48" s="1"/>
  <c r="I226" i="47"/>
  <c r="M226" i="47" s="1"/>
  <c r="C234" i="47"/>
  <c r="I234" i="46"/>
  <c r="M234" i="46" s="1"/>
  <c r="C176" i="47"/>
  <c r="I176" i="46"/>
  <c r="M176" i="46" s="1"/>
  <c r="H271" i="47"/>
  <c r="K271" i="46"/>
  <c r="F169" i="48"/>
  <c r="I169" i="48" s="1"/>
  <c r="I169" i="47"/>
  <c r="M169" i="47" s="1"/>
  <c r="F147" i="48"/>
  <c r="I147" i="48" s="1"/>
  <c r="I147" i="47"/>
  <c r="M147" i="47" s="1"/>
  <c r="C180" i="47"/>
  <c r="I180" i="46"/>
  <c r="M180" i="46" s="1"/>
  <c r="F175" i="48"/>
  <c r="I175" i="48" s="1"/>
  <c r="I175" i="47"/>
  <c r="M175" i="47" s="1"/>
  <c r="K174" i="46"/>
  <c r="H174" i="47"/>
  <c r="F258" i="48"/>
  <c r="I258" i="48" s="1"/>
  <c r="I258" i="47"/>
  <c r="M258" i="47" s="1"/>
  <c r="H219" i="47"/>
  <c r="K219" i="46"/>
  <c r="H270" i="47"/>
  <c r="K270" i="46"/>
  <c r="F196" i="48"/>
  <c r="I196" i="48" s="1"/>
  <c r="I196" i="47"/>
  <c r="M196" i="47" s="1"/>
  <c r="F135" i="48"/>
  <c r="I135" i="48" s="1"/>
  <c r="I135" i="47"/>
  <c r="M135" i="47" s="1"/>
  <c r="K250" i="46"/>
  <c r="H250" i="47"/>
  <c r="F239" i="48"/>
  <c r="I239" i="48" s="1"/>
  <c r="I239" i="47"/>
  <c r="M239" i="47" s="1"/>
  <c r="K285" i="46"/>
  <c r="H285" i="47"/>
  <c r="K118" i="46"/>
  <c r="H118" i="47"/>
  <c r="H141" i="47"/>
  <c r="K141" i="46"/>
  <c r="I283" i="46"/>
  <c r="M283" i="46" s="1"/>
  <c r="C283" i="47"/>
  <c r="H260" i="47"/>
  <c r="K260" i="46"/>
  <c r="K207" i="46"/>
  <c r="H207" i="47"/>
  <c r="F120" i="48"/>
  <c r="I120" i="48" s="1"/>
  <c r="I120" i="47"/>
  <c r="M120" i="47" s="1"/>
  <c r="F273" i="48"/>
  <c r="I273" i="48" s="1"/>
  <c r="I273" i="47"/>
  <c r="M273" i="47" s="1"/>
  <c r="H218" i="47"/>
  <c r="K218" i="46"/>
  <c r="K152" i="46"/>
  <c r="H152" i="47"/>
  <c r="H185" i="47"/>
  <c r="K185" i="46"/>
  <c r="H177" i="47"/>
  <c r="K177" i="46"/>
  <c r="H168" i="47"/>
  <c r="K168" i="46"/>
  <c r="I232" i="46"/>
  <c r="M232" i="46" s="1"/>
  <c r="C232" i="47"/>
  <c r="H149" i="47"/>
  <c r="K149" i="46"/>
  <c r="F168" i="48"/>
  <c r="I168" i="48" s="1"/>
  <c r="I168" i="47"/>
  <c r="M168" i="47" s="1"/>
  <c r="K256" i="46"/>
  <c r="H256" i="47"/>
  <c r="C286" i="47"/>
  <c r="I286" i="46"/>
  <c r="M286" i="46" s="1"/>
  <c r="C257" i="47"/>
  <c r="I257" i="46"/>
  <c r="M257" i="46" s="1"/>
  <c r="K264" i="46"/>
  <c r="H264" i="47"/>
  <c r="I279" i="46"/>
  <c r="M279" i="46" s="1"/>
  <c r="C279" i="47"/>
  <c r="K136" i="46"/>
  <c r="H136" i="47"/>
  <c r="K205" i="46"/>
  <c r="H205" i="47"/>
  <c r="H235" i="47"/>
  <c r="K235" i="46"/>
  <c r="K125" i="46"/>
  <c r="H125" i="47"/>
  <c r="C264" i="47"/>
  <c r="I264" i="46"/>
  <c r="M264" i="46" s="1"/>
  <c r="H201" i="47"/>
  <c r="K201" i="46"/>
  <c r="I192" i="46"/>
  <c r="M192" i="46" s="1"/>
  <c r="C192" i="47"/>
  <c r="K158" i="46"/>
  <c r="H158" i="47"/>
  <c r="I178" i="46"/>
  <c r="M178" i="46" s="1"/>
  <c r="C178" i="47"/>
  <c r="I227" i="46"/>
  <c r="M227" i="46" s="1"/>
  <c r="C227" i="47"/>
  <c r="H227" i="47"/>
  <c r="K227" i="46"/>
  <c r="C220" i="47"/>
  <c r="I220" i="46"/>
  <c r="M220" i="46" s="1"/>
  <c r="H236" i="47"/>
  <c r="K236" i="46"/>
  <c r="K257" i="46"/>
  <c r="H257" i="47"/>
  <c r="C123" i="47"/>
  <c r="I123" i="46"/>
  <c r="M123" i="46" s="1"/>
  <c r="K120" i="46"/>
  <c r="H120" i="47"/>
  <c r="K134" i="46"/>
  <c r="H134" i="47"/>
  <c r="H183" i="47"/>
  <c r="K183" i="46"/>
  <c r="I183" i="46"/>
  <c r="M183" i="46" s="1"/>
  <c r="C183" i="47"/>
  <c r="K200" i="46"/>
  <c r="H200" i="47"/>
  <c r="H230" i="47"/>
  <c r="K230" i="46"/>
  <c r="K287" i="46"/>
  <c r="H287" i="47"/>
  <c r="C157" i="47"/>
  <c r="I157" i="46"/>
  <c r="M157" i="46" s="1"/>
  <c r="H132" i="47"/>
  <c r="K132" i="46"/>
  <c r="H246" i="47"/>
  <c r="K246" i="46"/>
  <c r="I139" i="46"/>
  <c r="M139" i="46" s="1"/>
  <c r="C139" i="47"/>
  <c r="H239" i="47"/>
  <c r="K239" i="46"/>
  <c r="K289" i="46"/>
  <c r="H289" i="47"/>
  <c r="K273" i="46"/>
  <c r="H273" i="47"/>
  <c r="K279" i="46"/>
  <c r="H279" i="47"/>
  <c r="H258" i="47"/>
  <c r="K258" i="46"/>
  <c r="H179" i="47"/>
  <c r="K179" i="46"/>
  <c r="H215" i="47"/>
  <c r="K215" i="46"/>
  <c r="K121" i="46"/>
  <c r="H121" i="47"/>
  <c r="H266" i="47"/>
  <c r="K266" i="46"/>
  <c r="K142" i="46"/>
  <c r="H142" i="47"/>
  <c r="H150" i="47"/>
  <c r="K150" i="46"/>
  <c r="I241" i="46"/>
  <c r="M241" i="46" s="1"/>
  <c r="C241" i="47"/>
  <c r="K162" i="46"/>
  <c r="H162" i="47"/>
  <c r="I255" i="46"/>
  <c r="M255" i="46" s="1"/>
  <c r="C255" i="47"/>
  <c r="H290" i="47"/>
  <c r="K290" i="46"/>
  <c r="H253" i="47"/>
  <c r="K253" i="46"/>
  <c r="C187" i="47"/>
  <c r="I187" i="46"/>
  <c r="M187" i="46" s="1"/>
  <c r="H249" i="47"/>
  <c r="K249" i="46"/>
  <c r="C288" i="47"/>
  <c r="I288" i="46"/>
  <c r="M288" i="46" s="1"/>
  <c r="I126" i="46"/>
  <c r="M126" i="46" s="1"/>
  <c r="C126" i="47"/>
  <c r="C124" i="47"/>
  <c r="I124" i="46"/>
  <c r="M124" i="46" s="1"/>
  <c r="C256" i="47"/>
  <c r="I256" i="46"/>
  <c r="M256" i="46" s="1"/>
  <c r="H138" i="47"/>
  <c r="K138" i="46"/>
  <c r="H216" i="47"/>
  <c r="K216" i="46"/>
  <c r="C121" i="47"/>
  <c r="I121" i="46"/>
  <c r="M121" i="46" s="1"/>
  <c r="K228" i="46"/>
  <c r="H228" i="47"/>
  <c r="F170" i="48"/>
  <c r="I170" i="48" s="1"/>
  <c r="I170" i="47"/>
  <c r="M170" i="47" s="1"/>
  <c r="K181" i="46"/>
  <c r="H181" i="47"/>
  <c r="F274" i="48"/>
  <c r="I274" i="48" s="1"/>
  <c r="I274" i="47"/>
  <c r="M274" i="47" s="1"/>
  <c r="H232" i="47"/>
  <c r="K232" i="46"/>
  <c r="F233" i="48"/>
  <c r="I233" i="48" s="1"/>
  <c r="I233" i="47"/>
  <c r="M233" i="47" s="1"/>
  <c r="K190" i="46"/>
  <c r="H190" i="47"/>
  <c r="K145" i="46"/>
  <c r="H145" i="47"/>
  <c r="H143" i="47"/>
  <c r="K143" i="46"/>
  <c r="K248" i="46"/>
  <c r="H248" i="47"/>
  <c r="F250" i="48"/>
  <c r="I250" i="48" s="1"/>
  <c r="I250" i="47"/>
  <c r="M250" i="47" s="1"/>
  <c r="F221" i="48"/>
  <c r="I221" i="48" s="1"/>
  <c r="I221" i="47"/>
  <c r="M221" i="47" s="1"/>
  <c r="H180" i="47"/>
  <c r="K180" i="46"/>
  <c r="H191" i="47"/>
  <c r="K191" i="46"/>
  <c r="H240" i="47"/>
  <c r="K240" i="46"/>
  <c r="K245" i="46"/>
  <c r="H245" i="47"/>
  <c r="H265" i="47"/>
  <c r="K265" i="46"/>
  <c r="K192" i="46"/>
  <c r="H192" i="47"/>
  <c r="H269" i="47"/>
  <c r="K269" i="46"/>
  <c r="K131" i="46"/>
  <c r="H131" i="47"/>
  <c r="K237" i="46"/>
  <c r="H237" i="47"/>
  <c r="I285" i="46"/>
  <c r="M285" i="46" s="1"/>
  <c r="C285" i="47"/>
  <c r="K211" i="46"/>
  <c r="H211" i="47"/>
  <c r="K153" i="46"/>
  <c r="H153" i="47"/>
  <c r="C229" i="47"/>
  <c r="I229" i="46"/>
  <c r="M229" i="46" s="1"/>
  <c r="I210" i="46"/>
  <c r="M210" i="46" s="1"/>
  <c r="C210" i="47"/>
  <c r="I166" i="46"/>
  <c r="M166" i="46" s="1"/>
  <c r="C166" i="47"/>
  <c r="H284" i="47"/>
  <c r="K284" i="46"/>
  <c r="K198" i="46"/>
  <c r="H198" i="47"/>
  <c r="K133" i="46"/>
  <c r="H133" i="47"/>
  <c r="F205" i="48"/>
  <c r="I205" i="48" s="1"/>
  <c r="I205" i="47"/>
  <c r="M205" i="47" s="1"/>
  <c r="K225" i="46"/>
  <c r="H225" i="47"/>
  <c r="H282" i="47"/>
  <c r="K282" i="46"/>
  <c r="F195" i="48"/>
  <c r="I195" i="48" s="1"/>
  <c r="I195" i="47"/>
  <c r="M195" i="47" s="1"/>
  <c r="F194" i="48"/>
  <c r="I194" i="48" s="1"/>
  <c r="I194" i="47"/>
  <c r="M194" i="47" s="1"/>
  <c r="F206" i="48"/>
  <c r="I206" i="48" s="1"/>
  <c r="I206" i="47"/>
  <c r="M206" i="47" s="1"/>
  <c r="F267" i="48"/>
  <c r="I267" i="48" s="1"/>
  <c r="I267" i="47"/>
  <c r="M267" i="47" s="1"/>
  <c r="F261" i="48"/>
  <c r="I261" i="48" s="1"/>
  <c r="I261" i="47"/>
  <c r="M261" i="47" s="1"/>
  <c r="K262" i="46"/>
  <c r="H262" i="47"/>
  <c r="F224" i="48"/>
  <c r="I224" i="48" s="1"/>
  <c r="I224" i="47"/>
  <c r="M224" i="47" s="1"/>
  <c r="K146" i="46"/>
  <c r="H146" i="47"/>
  <c r="H214" i="47"/>
  <c r="K214" i="46"/>
  <c r="H221" i="47"/>
  <c r="K221" i="46"/>
  <c r="F290" i="48"/>
  <c r="I290" i="48" s="1"/>
  <c r="I290" i="47"/>
  <c r="M290" i="47" s="1"/>
  <c r="H243" i="47"/>
  <c r="K243" i="46"/>
  <c r="K175" i="46"/>
  <c r="H175" i="47"/>
  <c r="C214" i="47"/>
  <c r="I214" i="46"/>
  <c r="M214" i="46" s="1"/>
  <c r="K135" i="46"/>
  <c r="H135" i="47"/>
  <c r="K187" i="46"/>
  <c r="H187" i="47"/>
  <c r="C281" i="47"/>
  <c r="I281" i="46"/>
  <c r="M281" i="46" s="1"/>
  <c r="I292" i="46"/>
  <c r="M292" i="46" s="1"/>
  <c r="C292" i="47"/>
  <c r="H199" i="47"/>
  <c r="K199" i="46"/>
  <c r="H163" i="47"/>
  <c r="K163" i="46"/>
  <c r="K254" i="46"/>
  <c r="H254" i="47"/>
  <c r="K268" i="46"/>
  <c r="H268" i="47"/>
  <c r="I230" i="46"/>
  <c r="M230" i="46" s="1"/>
  <c r="C230" i="47"/>
  <c r="H251" i="47"/>
  <c r="K251" i="46"/>
  <c r="H148" i="47"/>
  <c r="K148" i="46"/>
  <c r="K123" i="46"/>
  <c r="H123" i="47"/>
  <c r="K280" i="46"/>
  <c r="H280" i="47"/>
  <c r="C291" i="47"/>
  <c r="I291" i="46"/>
  <c r="M291" i="46" s="1"/>
  <c r="I275" i="46"/>
  <c r="M275" i="46" s="1"/>
  <c r="C275" i="47"/>
  <c r="K286" i="46"/>
  <c r="H286" i="47"/>
  <c r="K119" i="46"/>
  <c r="H119" i="47"/>
  <c r="H169" i="47"/>
  <c r="K169" i="46"/>
  <c r="C141" i="47"/>
  <c r="I141" i="46"/>
  <c r="M141" i="46" s="1"/>
  <c r="H274" i="47"/>
  <c r="K274" i="46"/>
  <c r="I161" i="46"/>
  <c r="M161" i="46" s="1"/>
  <c r="C161" i="47"/>
  <c r="I277" i="46"/>
  <c r="M277" i="46" s="1"/>
  <c r="C277" i="47"/>
  <c r="I159" i="46"/>
  <c r="M159" i="46" s="1"/>
  <c r="C159" i="47"/>
  <c r="K234" i="46"/>
  <c r="H234" i="47"/>
  <c r="H204" i="47"/>
  <c r="K204" i="46"/>
  <c r="C152" i="47"/>
  <c r="I152" i="46"/>
  <c r="M152" i="46" s="1"/>
  <c r="H164" i="47"/>
  <c r="K164" i="46"/>
  <c r="C253" i="47"/>
  <c r="I253" i="46"/>
  <c r="M253" i="46" s="1"/>
  <c r="H283" i="47"/>
  <c r="K283" i="46"/>
  <c r="H202" i="47"/>
  <c r="K202" i="46"/>
  <c r="K241" i="46"/>
  <c r="H241" i="47"/>
  <c r="K157" i="46"/>
  <c r="H157" i="47"/>
  <c r="C278" i="47"/>
  <c r="I278" i="46"/>
  <c r="M278" i="46" s="1"/>
  <c r="H292" i="47"/>
  <c r="K292" i="46"/>
  <c r="H244" i="47"/>
  <c r="K244" i="46"/>
  <c r="H188" i="47"/>
  <c r="K188" i="46"/>
  <c r="K247" i="46"/>
  <c r="H247" i="47"/>
  <c r="H252" i="47"/>
  <c r="K252" i="46"/>
  <c r="K288" i="46"/>
  <c r="H288" i="47"/>
  <c r="H186" i="47"/>
  <c r="K186" i="46"/>
  <c r="C179" i="47"/>
  <c r="I179" i="46"/>
  <c r="M179" i="46" s="1"/>
  <c r="I263" i="46"/>
  <c r="M263" i="46" s="1"/>
  <c r="C263" i="47"/>
  <c r="I284" i="46"/>
  <c r="M284" i="46" s="1"/>
  <c r="C284" i="47"/>
  <c r="C132" i="47"/>
  <c r="I132" i="46"/>
  <c r="M132" i="46" s="1"/>
  <c r="K229" i="46"/>
  <c r="H229" i="47"/>
  <c r="C287" i="47"/>
  <c r="I287" i="46"/>
  <c r="M287" i="46" s="1"/>
  <c r="K263" i="46"/>
  <c r="H263" i="47"/>
  <c r="K126" i="46"/>
  <c r="H126" i="47"/>
  <c r="I197" i="46"/>
  <c r="M197" i="46" s="1"/>
  <c r="C197" i="47"/>
  <c r="H139" i="47"/>
  <c r="K139" i="46"/>
  <c r="H238" i="47"/>
  <c r="K238" i="46"/>
  <c r="H208" i="47"/>
  <c r="K208" i="46"/>
  <c r="H212" i="47"/>
  <c r="K212" i="46"/>
  <c r="H155" i="47"/>
  <c r="K155" i="46"/>
  <c r="K195" i="46"/>
  <c r="H195" i="47"/>
  <c r="K151" i="46"/>
  <c r="H151" i="47"/>
  <c r="F130" i="48"/>
  <c r="I130" i="48" s="1"/>
  <c r="I130" i="47"/>
  <c r="M130" i="47" s="1"/>
  <c r="F204" i="48"/>
  <c r="I204" i="48" s="1"/>
  <c r="I204" i="47"/>
  <c r="M204" i="47" s="1"/>
  <c r="F154" i="48"/>
  <c r="I154" i="48" s="1"/>
  <c r="I154" i="47"/>
  <c r="M154" i="47" s="1"/>
  <c r="C262" i="47"/>
  <c r="I262" i="46"/>
  <c r="M262" i="46" s="1"/>
  <c r="F251" i="48"/>
  <c r="I251" i="48" s="1"/>
  <c r="I251" i="47"/>
  <c r="M251" i="47" s="1"/>
  <c r="H173" i="47"/>
  <c r="K173" i="46"/>
  <c r="H122" i="47"/>
  <c r="K122" i="46"/>
  <c r="C228" i="47"/>
  <c r="I228" i="46"/>
  <c r="M228" i="46" s="1"/>
  <c r="F235" i="48"/>
  <c r="I235" i="48" s="1"/>
  <c r="I235" i="47"/>
  <c r="M235" i="47" s="1"/>
  <c r="F242" i="48"/>
  <c r="I242" i="48" s="1"/>
  <c r="I242" i="47"/>
  <c r="M242" i="47" s="1"/>
  <c r="F146" i="48"/>
  <c r="I146" i="48" s="1"/>
  <c r="I146" i="47"/>
  <c r="M146" i="47" s="1"/>
  <c r="H222" i="47"/>
  <c r="K222" i="46"/>
  <c r="I172" i="46"/>
  <c r="M172" i="46" s="1"/>
  <c r="C172" i="47"/>
  <c r="F222" i="48"/>
  <c r="I222" i="48" s="1"/>
  <c r="I222" i="47"/>
  <c r="M222" i="47" s="1"/>
  <c r="F134" i="48"/>
  <c r="I134" i="48" s="1"/>
  <c r="I134" i="47"/>
  <c r="M134" i="47" s="1"/>
  <c r="F219" i="48"/>
  <c r="I219" i="48" s="1"/>
  <c r="I219" i="47"/>
  <c r="M219" i="47" s="1"/>
  <c r="H197" i="47"/>
  <c r="K197" i="46"/>
  <c r="H167" i="47"/>
  <c r="K167" i="46"/>
  <c r="F211" i="48"/>
  <c r="I211" i="48" s="1"/>
  <c r="I211" i="47"/>
  <c r="M211" i="47" s="1"/>
  <c r="H124" i="47"/>
  <c r="K124" i="46"/>
  <c r="I252" i="46"/>
  <c r="M252" i="46" s="1"/>
  <c r="C252" i="47"/>
  <c r="I181" i="46"/>
  <c r="M181" i="46" s="1"/>
  <c r="C181" i="47"/>
  <c r="I201" i="46"/>
  <c r="M201" i="46" s="1"/>
  <c r="C201" i="47"/>
  <c r="K223" i="46"/>
  <c r="H223" i="47"/>
  <c r="I208" i="46"/>
  <c r="M208" i="46" s="1"/>
  <c r="C208" i="47"/>
  <c r="H276" i="47"/>
  <c r="K276" i="46"/>
  <c r="I269" i="46"/>
  <c r="M269" i="46" s="1"/>
  <c r="C269" i="47"/>
  <c r="K267" i="46"/>
  <c r="H267" i="47"/>
  <c r="F215" i="48"/>
  <c r="I215" i="48" s="1"/>
  <c r="I215" i="47"/>
  <c r="M215" i="47" s="1"/>
  <c r="H178" i="47"/>
  <c r="K178" i="46"/>
  <c r="F133" i="48"/>
  <c r="I133" i="48" s="1"/>
  <c r="I133" i="47"/>
  <c r="M133" i="47" s="1"/>
  <c r="F162" i="48"/>
  <c r="I162" i="48" s="1"/>
  <c r="I162" i="47"/>
  <c r="M162" i="47" s="1"/>
  <c r="K242" i="46"/>
  <c r="H242" i="47"/>
  <c r="C138" i="47"/>
  <c r="I138" i="46"/>
  <c r="M138" i="46" s="1"/>
  <c r="K206" i="46"/>
  <c r="H206" i="47"/>
  <c r="I244" i="46"/>
  <c r="M244" i="46" s="1"/>
  <c r="C244" i="47"/>
  <c r="C282" i="47"/>
  <c r="I282" i="46"/>
  <c r="M282" i="46" s="1"/>
  <c r="K194" i="46"/>
  <c r="H194" i="47"/>
  <c r="I254" i="46"/>
  <c r="M254" i="46" s="1"/>
  <c r="C254" i="47"/>
  <c r="K176" i="46"/>
  <c r="H176" i="47"/>
  <c r="H226" i="47"/>
  <c r="K226" i="46"/>
  <c r="K203" i="46"/>
  <c r="H203" i="47"/>
  <c r="K129" i="46"/>
  <c r="H129" i="47"/>
  <c r="H165" i="47"/>
  <c r="K165" i="46"/>
  <c r="F173" i="48"/>
  <c r="I173" i="48" s="1"/>
  <c r="I173" i="47"/>
  <c r="M173" i="47" s="1"/>
  <c r="F268" i="48"/>
  <c r="I268" i="48" s="1"/>
  <c r="I268" i="47"/>
  <c r="M268" i="47" s="1"/>
  <c r="F217" i="48"/>
  <c r="I217" i="48" s="1"/>
  <c r="I217" i="47"/>
  <c r="M217" i="47" s="1"/>
  <c r="F150" i="48"/>
  <c r="I150" i="48" s="1"/>
  <c r="I150" i="47"/>
  <c r="M150" i="47" s="1"/>
  <c r="F151" i="48"/>
  <c r="I151" i="48" s="1"/>
  <c r="I151" i="47"/>
  <c r="M151" i="47" s="1"/>
  <c r="I129" i="46"/>
  <c r="M129" i="46" s="1"/>
  <c r="C129" i="47"/>
  <c r="I225" i="46"/>
  <c r="M225" i="46" s="1"/>
  <c r="C225" i="47"/>
  <c r="H147" i="47"/>
  <c r="K147" i="46"/>
  <c r="K210" i="46"/>
  <c r="H210" i="47"/>
  <c r="F137" i="48"/>
  <c r="I137" i="48" s="1"/>
  <c r="I137" i="47"/>
  <c r="M137" i="47" s="1"/>
  <c r="F209" i="48"/>
  <c r="I209" i="48" s="1"/>
  <c r="I209" i="47"/>
  <c r="M209" i="47" s="1"/>
  <c r="F136" i="47"/>
  <c r="I136" i="46"/>
  <c r="M136" i="46" s="1"/>
  <c r="F143" i="48"/>
  <c r="I143" i="48" s="1"/>
  <c r="I143" i="47"/>
  <c r="M143" i="47" s="1"/>
  <c r="F127" i="48"/>
  <c r="I127" i="48" s="1"/>
  <c r="I127" i="47"/>
  <c r="M127" i="47" s="1"/>
  <c r="H170" i="47"/>
  <c r="K170" i="46"/>
  <c r="H220" i="47"/>
  <c r="K220" i="46"/>
  <c r="F212" i="48"/>
  <c r="I212" i="48" s="1"/>
  <c r="I212" i="47"/>
  <c r="M212" i="47" s="1"/>
  <c r="F188" i="48"/>
  <c r="I188" i="48" s="1"/>
  <c r="I188" i="47"/>
  <c r="M188" i="47" s="1"/>
  <c r="F199" i="48"/>
  <c r="I199" i="48" s="1"/>
  <c r="I199" i="47"/>
  <c r="M199" i="47" s="1"/>
  <c r="K196" i="46"/>
  <c r="H196" i="47"/>
  <c r="F185" i="48"/>
  <c r="I185" i="48" s="1"/>
  <c r="I185" i="47"/>
  <c r="M185" i="47" s="1"/>
  <c r="F223" i="48"/>
  <c r="I223" i="48" s="1"/>
  <c r="I223" i="47"/>
  <c r="M223" i="47" s="1"/>
  <c r="F163" i="48"/>
  <c r="I163" i="48" s="1"/>
  <c r="I163" i="47"/>
  <c r="M163" i="47" s="1"/>
  <c r="F203" i="48"/>
  <c r="I203" i="48" s="1"/>
  <c r="I203" i="47"/>
  <c r="M203" i="47" s="1"/>
  <c r="H217" i="47"/>
  <c r="K217" i="46"/>
  <c r="I202" i="46"/>
  <c r="M202" i="46" s="1"/>
  <c r="C202" i="47"/>
  <c r="C276" i="47"/>
  <c r="I276" i="46"/>
  <c r="M276" i="46" s="1"/>
  <c r="F149" i="48"/>
  <c r="I149" i="48" s="1"/>
  <c r="I149" i="47"/>
  <c r="M149" i="47" s="1"/>
  <c r="H213" i="47"/>
  <c r="K213" i="46"/>
  <c r="K224" i="46"/>
  <c r="H224" i="47"/>
  <c r="F140" i="48"/>
  <c r="I140" i="48" s="1"/>
  <c r="I140" i="47"/>
  <c r="M140" i="47" s="1"/>
  <c r="F260" i="48"/>
  <c r="I260" i="48" s="1"/>
  <c r="I260" i="47"/>
  <c r="M260" i="47" s="1"/>
  <c r="F165" i="48"/>
  <c r="I165" i="48" s="1"/>
  <c r="I165" i="47"/>
  <c r="M165" i="47" s="1"/>
  <c r="F156" i="48"/>
  <c r="I156" i="48" s="1"/>
  <c r="I156" i="47"/>
  <c r="M156" i="47" s="1"/>
  <c r="F171" i="48"/>
  <c r="I171" i="48" s="1"/>
  <c r="I171" i="47"/>
  <c r="M171" i="47" s="1"/>
  <c r="F167" i="48"/>
  <c r="I167" i="48" s="1"/>
  <c r="I167" i="47"/>
  <c r="M167" i="47" s="1"/>
  <c r="I266" i="46"/>
  <c r="M266" i="46" s="1"/>
  <c r="C266" i="47"/>
  <c r="I118" i="46"/>
  <c r="M118" i="46" s="1"/>
  <c r="C118" i="47"/>
  <c r="F184" i="48"/>
  <c r="I184" i="48" s="1"/>
  <c r="I184" i="47"/>
  <c r="M184" i="47" s="1"/>
  <c r="F271" i="48"/>
  <c r="I271" i="48" s="1"/>
  <c r="I271" i="47"/>
  <c r="M271" i="47" s="1"/>
  <c r="F158" i="48"/>
  <c r="I158" i="48" s="1"/>
  <c r="I158" i="47"/>
  <c r="M158" i="47" s="1"/>
  <c r="C119" i="47"/>
  <c r="I119" i="46"/>
  <c r="M119" i="46" s="1"/>
  <c r="H255" i="47"/>
  <c r="K255" i="46"/>
  <c r="F148" i="48"/>
  <c r="I148" i="48" s="1"/>
  <c r="I148" i="47"/>
  <c r="M148" i="47" s="1"/>
  <c r="K156" i="46"/>
  <c r="H156" i="47"/>
  <c r="I198" i="46"/>
  <c r="M198" i="46" s="1"/>
  <c r="C198" i="47"/>
  <c r="F155" i="48"/>
  <c r="I155" i="48" s="1"/>
  <c r="I155" i="47"/>
  <c r="M155" i="47" s="1"/>
  <c r="K154" i="46"/>
  <c r="H154" i="47"/>
  <c r="K182" i="46"/>
  <c r="H182" i="47"/>
  <c r="K137" i="46"/>
  <c r="H137" i="47"/>
  <c r="K171" i="46"/>
  <c r="H171" i="47"/>
  <c r="H184" i="47"/>
  <c r="K184" i="46"/>
  <c r="C272" i="47"/>
  <c r="I272" i="46"/>
  <c r="M272" i="46" s="1"/>
  <c r="K144" i="46"/>
  <c r="H144" i="47"/>
  <c r="K172" i="46"/>
  <c r="H172" i="47"/>
  <c r="I216" i="46"/>
  <c r="M216" i="46" s="1"/>
  <c r="C216" i="47"/>
  <c r="K277" i="46"/>
  <c r="H277" i="47"/>
  <c r="C231" i="47"/>
  <c r="I231" i="46"/>
  <c r="M231" i="46" s="1"/>
  <c r="H261" i="47"/>
  <c r="K261" i="46"/>
  <c r="I144" i="46"/>
  <c r="M144" i="46" s="1"/>
  <c r="C144" i="47"/>
  <c r="I265" i="46"/>
  <c r="M265" i="46" s="1"/>
  <c r="C265" i="47"/>
  <c r="F270" i="48"/>
  <c r="I270" i="48" s="1"/>
  <c r="I270" i="47"/>
  <c r="M270" i="47" s="1"/>
  <c r="F213" i="48"/>
  <c r="I213" i="48" s="1"/>
  <c r="I213" i="47"/>
  <c r="M213" i="47" s="1"/>
  <c r="F186" i="48"/>
  <c r="I186" i="48" s="1"/>
  <c r="I186" i="47"/>
  <c r="M186" i="47" s="1"/>
  <c r="H209" i="47"/>
  <c r="K209" i="46"/>
  <c r="K161" i="46"/>
  <c r="H161" i="47"/>
  <c r="F200" i="48"/>
  <c r="I200" i="48" s="1"/>
  <c r="I200" i="47"/>
  <c r="M200" i="47" s="1"/>
  <c r="F174" i="48"/>
  <c r="I174" i="48" s="1"/>
  <c r="I174" i="47"/>
  <c r="M174" i="47" s="1"/>
  <c r="F189" i="48"/>
  <c r="I189" i="48" s="1"/>
  <c r="I189" i="47"/>
  <c r="M189" i="47" s="1"/>
  <c r="H233" i="47"/>
  <c r="K233" i="46"/>
  <c r="K159" i="46"/>
  <c r="H159" i="47"/>
  <c r="H189" i="47"/>
  <c r="K189" i="46"/>
  <c r="F145" i="48"/>
  <c r="I145" i="48" s="1"/>
  <c r="I145" i="47"/>
  <c r="M145" i="47" s="1"/>
  <c r="H160" i="47"/>
  <c r="K160" i="46"/>
  <c r="I177" i="46"/>
  <c r="M177" i="46" s="1"/>
  <c r="C177" i="47"/>
  <c r="H127" i="47"/>
  <c r="K127" i="46"/>
  <c r="K130" i="46"/>
  <c r="H130" i="47"/>
  <c r="C280" i="47"/>
  <c r="I280" i="46"/>
  <c r="M280" i="46" s="1"/>
  <c r="I142" i="46"/>
  <c r="M142" i="46" s="1"/>
  <c r="C142" i="47"/>
  <c r="I190" i="46"/>
  <c r="M190" i="46" s="1"/>
  <c r="C190" i="47"/>
  <c r="C243" i="47"/>
  <c r="I243" i="46"/>
  <c r="M243" i="46" s="1"/>
  <c r="K278" i="46"/>
  <c r="H278" i="47"/>
  <c r="H140" i="47"/>
  <c r="K140" i="46"/>
  <c r="I160" i="46"/>
  <c r="M160" i="46" s="1"/>
  <c r="C160" i="47"/>
  <c r="H272" i="47"/>
  <c r="K272" i="46"/>
  <c r="K291" i="46"/>
  <c r="H291" i="47"/>
  <c r="H281" i="47"/>
  <c r="K281" i="46"/>
  <c r="F191" i="48"/>
  <c r="I191" i="48" s="1"/>
  <c r="I191" i="47"/>
  <c r="M191" i="47" s="1"/>
  <c r="F164" i="48"/>
  <c r="I164" i="48" s="1"/>
  <c r="I164" i="47"/>
  <c r="M164" i="47" s="1"/>
  <c r="F289" i="48"/>
  <c r="I289" i="48" s="1"/>
  <c r="A320" i="31" s="1"/>
  <c r="I289" i="47"/>
  <c r="M289" i="47" s="1"/>
  <c r="I153" i="46"/>
  <c r="M153" i="46" s="1"/>
  <c r="C153" i="47"/>
  <c r="F125" i="47"/>
  <c r="I125" i="46"/>
  <c r="M125" i="46" s="1"/>
  <c r="F122" i="48"/>
  <c r="I122" i="48" s="1"/>
  <c r="I122" i="47"/>
  <c r="M122" i="47" s="1"/>
  <c r="K231" i="46"/>
  <c r="H231" i="47"/>
  <c r="F218" i="48"/>
  <c r="I218" i="48" s="1"/>
  <c r="I218" i="47"/>
  <c r="M218" i="47" s="1"/>
  <c r="H166" i="47"/>
  <c r="K166" i="46"/>
  <c r="F131" i="48"/>
  <c r="I131" i="48" s="1"/>
  <c r="I131" i="47"/>
  <c r="M131" i="47" s="1"/>
  <c r="F182" i="48"/>
  <c r="I182" i="48" s="1"/>
  <c r="I182" i="47"/>
  <c r="M182" i="47" s="1"/>
  <c r="F207" i="48"/>
  <c r="I207" i="48" s="1"/>
  <c r="I207" i="47"/>
  <c r="M207" i="47" s="1"/>
  <c r="I249" i="47"/>
  <c r="M249" i="47" s="1"/>
  <c r="F249" i="48"/>
  <c r="I249" i="48" s="1"/>
  <c r="F248" i="48"/>
  <c r="I248" i="48" s="1"/>
  <c r="I248" i="47"/>
  <c r="M248" i="47" s="1"/>
  <c r="I247" i="47"/>
  <c r="M247" i="47" s="1"/>
  <c r="F247" i="48"/>
  <c r="I247" i="48" s="1"/>
  <c r="F246" i="48"/>
  <c r="I246" i="48" s="1"/>
  <c r="I246" i="47"/>
  <c r="M246" i="47" s="1"/>
  <c r="Q12" i="37"/>
  <c r="P11" i="37"/>
  <c r="Q11" i="37"/>
  <c r="Q10" i="37"/>
  <c r="P10" i="37"/>
  <c r="P12" i="37"/>
  <c r="P8" i="37"/>
  <c r="P15" i="37" s="1"/>
  <c r="Q15" i="37" s="1"/>
  <c r="Q8" i="37"/>
  <c r="P16" i="37" s="1"/>
  <c r="P9" i="37"/>
  <c r="F245" i="48"/>
  <c r="I245" i="48" s="1"/>
  <c r="I245" i="47"/>
  <c r="M245" i="47" s="1"/>
  <c r="F240" i="48"/>
  <c r="I240" i="48" s="1"/>
  <c r="I240" i="47"/>
  <c r="M240" i="47" s="1"/>
  <c r="F238" i="48"/>
  <c r="I238" i="48" s="1"/>
  <c r="I238" i="47"/>
  <c r="M238" i="47" s="1"/>
  <c r="F237" i="47"/>
  <c r="I237" i="46"/>
  <c r="M237" i="46" s="1"/>
  <c r="F236" i="47"/>
  <c r="I236" i="46"/>
  <c r="M236" i="46" s="1"/>
  <c r="M290" i="48" l="1"/>
  <c r="A321" i="31"/>
  <c r="H231" i="48"/>
  <c r="K231" i="48" s="1"/>
  <c r="K231" i="47"/>
  <c r="K291" i="47"/>
  <c r="H291" i="48"/>
  <c r="K291" i="48" s="1"/>
  <c r="I160" i="47"/>
  <c r="M160" i="47" s="1"/>
  <c r="C160" i="48"/>
  <c r="I160" i="48" s="1"/>
  <c r="H278" i="48"/>
  <c r="K278" i="48" s="1"/>
  <c r="K278" i="47"/>
  <c r="I190" i="47"/>
  <c r="M190" i="47" s="1"/>
  <c r="C190" i="48"/>
  <c r="I190" i="48" s="1"/>
  <c r="C142" i="48"/>
  <c r="I142" i="48" s="1"/>
  <c r="I142" i="47"/>
  <c r="M142" i="47" s="1"/>
  <c r="K130" i="47"/>
  <c r="H130" i="48"/>
  <c r="K130" i="48" s="1"/>
  <c r="H161" i="48"/>
  <c r="K161" i="48" s="1"/>
  <c r="K161" i="47"/>
  <c r="I265" i="47"/>
  <c r="M265" i="47" s="1"/>
  <c r="C265" i="48"/>
  <c r="I265" i="48" s="1"/>
  <c r="C144" i="48"/>
  <c r="I144" i="48" s="1"/>
  <c r="I144" i="47"/>
  <c r="M144" i="47" s="1"/>
  <c r="I216" i="47"/>
  <c r="M216" i="47" s="1"/>
  <c r="C216" i="48"/>
  <c r="I216" i="48" s="1"/>
  <c r="H172" i="48"/>
  <c r="K172" i="48" s="1"/>
  <c r="K172" i="47"/>
  <c r="H171" i="48"/>
  <c r="K171" i="48" s="1"/>
  <c r="K171" i="47"/>
  <c r="K182" i="47"/>
  <c r="H182" i="48"/>
  <c r="K182" i="48" s="1"/>
  <c r="K154" i="47"/>
  <c r="H154" i="48"/>
  <c r="K154" i="48" s="1"/>
  <c r="H156" i="48"/>
  <c r="K156" i="48" s="1"/>
  <c r="K156" i="47"/>
  <c r="H210" i="48"/>
  <c r="K210" i="48" s="1"/>
  <c r="K210" i="47"/>
  <c r="C225" i="48"/>
  <c r="I225" i="48" s="1"/>
  <c r="I225" i="47"/>
  <c r="M225" i="47" s="1"/>
  <c r="H203" i="48"/>
  <c r="K203" i="48" s="1"/>
  <c r="K203" i="47"/>
  <c r="H176" i="48"/>
  <c r="K176" i="48" s="1"/>
  <c r="K176" i="47"/>
  <c r="H194" i="48"/>
  <c r="K194" i="48" s="1"/>
  <c r="K194" i="47"/>
  <c r="I244" i="47"/>
  <c r="M244" i="47" s="1"/>
  <c r="C244" i="48"/>
  <c r="I244" i="48" s="1"/>
  <c r="H242" i="48"/>
  <c r="K242" i="48" s="1"/>
  <c r="K242" i="47"/>
  <c r="H267" i="48"/>
  <c r="K267" i="48" s="1"/>
  <c r="K267" i="47"/>
  <c r="C201" i="48"/>
  <c r="I201" i="48" s="1"/>
  <c r="I201" i="47"/>
  <c r="M201" i="47" s="1"/>
  <c r="C181" i="48"/>
  <c r="I181" i="48" s="1"/>
  <c r="I181" i="47"/>
  <c r="M181" i="47" s="1"/>
  <c r="H151" i="48"/>
  <c r="K151" i="48" s="1"/>
  <c r="K151" i="47"/>
  <c r="I197" i="47"/>
  <c r="M197" i="47" s="1"/>
  <c r="C197" i="48"/>
  <c r="I197" i="48" s="1"/>
  <c r="H263" i="48"/>
  <c r="K263" i="48" s="1"/>
  <c r="K263" i="47"/>
  <c r="H234" i="48"/>
  <c r="K234" i="48" s="1"/>
  <c r="K234" i="47"/>
  <c r="I161" i="47"/>
  <c r="M161" i="47" s="1"/>
  <c r="C161" i="48"/>
  <c r="I161" i="48" s="1"/>
  <c r="C275" i="48"/>
  <c r="I275" i="48" s="1"/>
  <c r="I275" i="47"/>
  <c r="M275" i="47" s="1"/>
  <c r="K123" i="47"/>
  <c r="H123" i="48"/>
  <c r="K123" i="48" s="1"/>
  <c r="I230" i="47"/>
  <c r="M230" i="47" s="1"/>
  <c r="C230" i="48"/>
  <c r="I230" i="48" s="1"/>
  <c r="K254" i="47"/>
  <c r="H254" i="48"/>
  <c r="K254" i="48" s="1"/>
  <c r="C292" i="48"/>
  <c r="I292" i="48" s="1"/>
  <c r="I292" i="47"/>
  <c r="M292" i="47" s="1"/>
  <c r="K187" i="47"/>
  <c r="H187" i="48"/>
  <c r="K187" i="48" s="1"/>
  <c r="K175" i="47"/>
  <c r="H175" i="48"/>
  <c r="K175" i="48" s="1"/>
  <c r="K262" i="47"/>
  <c r="H262" i="48"/>
  <c r="K262" i="48" s="1"/>
  <c r="H225" i="48"/>
  <c r="K225" i="48" s="1"/>
  <c r="K225" i="47"/>
  <c r="H133" i="48"/>
  <c r="K133" i="48" s="1"/>
  <c r="K133" i="47"/>
  <c r="I210" i="47"/>
  <c r="M210" i="47" s="1"/>
  <c r="C210" i="48"/>
  <c r="I210" i="48" s="1"/>
  <c r="K153" i="47"/>
  <c r="H153" i="48"/>
  <c r="K153" i="48" s="1"/>
  <c r="H237" i="48"/>
  <c r="K237" i="48" s="1"/>
  <c r="K237" i="47"/>
  <c r="H131" i="48"/>
  <c r="K131" i="48" s="1"/>
  <c r="K131" i="47"/>
  <c r="K192" i="47"/>
  <c r="H192" i="48"/>
  <c r="K192" i="48" s="1"/>
  <c r="K245" i="47"/>
  <c r="H245" i="48"/>
  <c r="K245" i="48" s="1"/>
  <c r="K248" i="47"/>
  <c r="H248" i="48"/>
  <c r="K248" i="48" s="1"/>
  <c r="K145" i="47"/>
  <c r="H145" i="48"/>
  <c r="K145" i="48" s="1"/>
  <c r="H190" i="48"/>
  <c r="K190" i="48" s="1"/>
  <c r="K190" i="47"/>
  <c r="H181" i="48"/>
  <c r="K181" i="48" s="1"/>
  <c r="K181" i="47"/>
  <c r="K162" i="47"/>
  <c r="H162" i="48"/>
  <c r="K162" i="48" s="1"/>
  <c r="H279" i="48"/>
  <c r="K279" i="48" s="1"/>
  <c r="K279" i="47"/>
  <c r="K273" i="47"/>
  <c r="H273" i="48"/>
  <c r="K273" i="48" s="1"/>
  <c r="H289" i="48"/>
  <c r="K289" i="48" s="1"/>
  <c r="K289" i="47"/>
  <c r="I139" i="47"/>
  <c r="M139" i="47" s="1"/>
  <c r="C139" i="48"/>
  <c r="I139" i="48" s="1"/>
  <c r="H287" i="48"/>
  <c r="K287" i="48" s="1"/>
  <c r="K287" i="47"/>
  <c r="C183" i="48"/>
  <c r="I183" i="48" s="1"/>
  <c r="I183" i="47"/>
  <c r="M183" i="47" s="1"/>
  <c r="K120" i="47"/>
  <c r="H120" i="48"/>
  <c r="K120" i="48" s="1"/>
  <c r="C178" i="48"/>
  <c r="I178" i="48" s="1"/>
  <c r="I178" i="47"/>
  <c r="M178" i="47" s="1"/>
  <c r="K205" i="47"/>
  <c r="H205" i="48"/>
  <c r="K205" i="48" s="1"/>
  <c r="I279" i="47"/>
  <c r="M279" i="47" s="1"/>
  <c r="C279" i="48"/>
  <c r="I279" i="48" s="1"/>
  <c r="K264" i="47"/>
  <c r="H264" i="48"/>
  <c r="K264" i="48" s="1"/>
  <c r="I232" i="47"/>
  <c r="M232" i="47" s="1"/>
  <c r="C232" i="48"/>
  <c r="I232" i="48" s="1"/>
  <c r="H152" i="48"/>
  <c r="K152" i="48" s="1"/>
  <c r="K152" i="47"/>
  <c r="H174" i="48"/>
  <c r="K174" i="48" s="1"/>
  <c r="K174" i="47"/>
  <c r="C153" i="48"/>
  <c r="I153" i="48" s="1"/>
  <c r="I153" i="47"/>
  <c r="M153" i="47" s="1"/>
  <c r="I177" i="47"/>
  <c r="M177" i="47" s="1"/>
  <c r="C177" i="48"/>
  <c r="I177" i="48" s="1"/>
  <c r="K159" i="47"/>
  <c r="H159" i="48"/>
  <c r="K159" i="48" s="1"/>
  <c r="H277" i="48"/>
  <c r="K277" i="48" s="1"/>
  <c r="K277" i="47"/>
  <c r="H144" i="48"/>
  <c r="K144" i="48" s="1"/>
  <c r="K144" i="47"/>
  <c r="K137" i="47"/>
  <c r="H137" i="48"/>
  <c r="K137" i="48" s="1"/>
  <c r="C198" i="48"/>
  <c r="I198" i="48" s="1"/>
  <c r="I198" i="47"/>
  <c r="M198" i="47" s="1"/>
  <c r="C118" i="48"/>
  <c r="I118" i="48" s="1"/>
  <c r="I118" i="47"/>
  <c r="M118" i="47" s="1"/>
  <c r="C266" i="48"/>
  <c r="I266" i="48" s="1"/>
  <c r="I266" i="47"/>
  <c r="M266" i="47" s="1"/>
  <c r="H224" i="48"/>
  <c r="K224" i="48" s="1"/>
  <c r="K224" i="47"/>
  <c r="I202" i="47"/>
  <c r="M202" i="47" s="1"/>
  <c r="C202" i="48"/>
  <c r="I202" i="48" s="1"/>
  <c r="K196" i="47"/>
  <c r="H196" i="48"/>
  <c r="K196" i="48" s="1"/>
  <c r="C129" i="48"/>
  <c r="I129" i="48" s="1"/>
  <c r="I129" i="47"/>
  <c r="M129" i="47" s="1"/>
  <c r="H129" i="48"/>
  <c r="K129" i="48" s="1"/>
  <c r="K129" i="47"/>
  <c r="C254" i="48"/>
  <c r="I254" i="48" s="1"/>
  <c r="I254" i="47"/>
  <c r="M254" i="47" s="1"/>
  <c r="H206" i="48"/>
  <c r="K206" i="48" s="1"/>
  <c r="K206" i="47"/>
  <c r="C269" i="48"/>
  <c r="I269" i="48" s="1"/>
  <c r="I269" i="47"/>
  <c r="M269" i="47" s="1"/>
  <c r="C208" i="48"/>
  <c r="I208" i="48" s="1"/>
  <c r="I208" i="47"/>
  <c r="M208" i="47" s="1"/>
  <c r="H223" i="48"/>
  <c r="K223" i="48" s="1"/>
  <c r="K223" i="47"/>
  <c r="C252" i="48"/>
  <c r="I252" i="48" s="1"/>
  <c r="I252" i="47"/>
  <c r="M252" i="47" s="1"/>
  <c r="C172" i="48"/>
  <c r="I172" i="48" s="1"/>
  <c r="I172" i="47"/>
  <c r="M172" i="47" s="1"/>
  <c r="H195" i="48"/>
  <c r="K195" i="48" s="1"/>
  <c r="K195" i="47"/>
  <c r="H126" i="48"/>
  <c r="K126" i="48" s="1"/>
  <c r="K126" i="47"/>
  <c r="K229" i="47"/>
  <c r="H229" i="48"/>
  <c r="K229" i="48" s="1"/>
  <c r="I284" i="47"/>
  <c r="M284" i="47" s="1"/>
  <c r="C284" i="48"/>
  <c r="I284" i="48" s="1"/>
  <c r="C263" i="48"/>
  <c r="I263" i="48" s="1"/>
  <c r="I263" i="47"/>
  <c r="M263" i="47" s="1"/>
  <c r="K288" i="47"/>
  <c r="H288" i="48"/>
  <c r="K288" i="48" s="1"/>
  <c r="H247" i="48"/>
  <c r="K247" i="48" s="1"/>
  <c r="K247" i="47"/>
  <c r="K157" i="47"/>
  <c r="H157" i="48"/>
  <c r="K157" i="48" s="1"/>
  <c r="H241" i="48"/>
  <c r="K241" i="48" s="1"/>
  <c r="K241" i="47"/>
  <c r="I159" i="47"/>
  <c r="M159" i="47" s="1"/>
  <c r="C159" i="48"/>
  <c r="I159" i="48" s="1"/>
  <c r="I277" i="47"/>
  <c r="M277" i="47" s="1"/>
  <c r="C277" i="48"/>
  <c r="I277" i="48" s="1"/>
  <c r="K119" i="47"/>
  <c r="H119" i="48"/>
  <c r="K119" i="48" s="1"/>
  <c r="H286" i="48"/>
  <c r="K286" i="48" s="1"/>
  <c r="K286" i="47"/>
  <c r="H280" i="48"/>
  <c r="K280" i="48" s="1"/>
  <c r="K280" i="47"/>
  <c r="K268" i="47"/>
  <c r="H268" i="48"/>
  <c r="K268" i="48" s="1"/>
  <c r="K135" i="47"/>
  <c r="H135" i="48"/>
  <c r="K135" i="48" s="1"/>
  <c r="K146" i="47"/>
  <c r="H146" i="48"/>
  <c r="K146" i="48" s="1"/>
  <c r="H198" i="48"/>
  <c r="K198" i="48" s="1"/>
  <c r="K198" i="47"/>
  <c r="C166" i="48"/>
  <c r="I166" i="48" s="1"/>
  <c r="I166" i="47"/>
  <c r="M166" i="47" s="1"/>
  <c r="H211" i="48"/>
  <c r="K211" i="48" s="1"/>
  <c r="K211" i="47"/>
  <c r="C285" i="48"/>
  <c r="I285" i="48" s="1"/>
  <c r="I285" i="47"/>
  <c r="M285" i="47" s="1"/>
  <c r="K228" i="47"/>
  <c r="H228" i="48"/>
  <c r="K228" i="48" s="1"/>
  <c r="C126" i="48"/>
  <c r="I126" i="48" s="1"/>
  <c r="I126" i="47"/>
  <c r="M126" i="47" s="1"/>
  <c r="I255" i="47"/>
  <c r="M255" i="47" s="1"/>
  <c r="C255" i="48"/>
  <c r="I255" i="48" s="1"/>
  <c r="C241" i="48"/>
  <c r="I241" i="48" s="1"/>
  <c r="I241" i="47"/>
  <c r="M241" i="47" s="1"/>
  <c r="K142" i="47"/>
  <c r="H142" i="48"/>
  <c r="K142" i="48" s="1"/>
  <c r="H121" i="48"/>
  <c r="K121" i="48" s="1"/>
  <c r="K121" i="47"/>
  <c r="H200" i="48"/>
  <c r="K200" i="48" s="1"/>
  <c r="K200" i="47"/>
  <c r="K134" i="47"/>
  <c r="H134" i="48"/>
  <c r="K134" i="48" s="1"/>
  <c r="H257" i="48"/>
  <c r="K257" i="48" s="1"/>
  <c r="K257" i="47"/>
  <c r="I227" i="47"/>
  <c r="M227" i="47" s="1"/>
  <c r="C227" i="48"/>
  <c r="I227" i="48" s="1"/>
  <c r="H158" i="48"/>
  <c r="K158" i="48" s="1"/>
  <c r="K158" i="47"/>
  <c r="C192" i="48"/>
  <c r="I192" i="48" s="1"/>
  <c r="I192" i="47"/>
  <c r="M192" i="47" s="1"/>
  <c r="K125" i="47"/>
  <c r="H125" i="48"/>
  <c r="K125" i="48" s="1"/>
  <c r="H136" i="48"/>
  <c r="K136" i="48" s="1"/>
  <c r="K136" i="47"/>
  <c r="H256" i="48"/>
  <c r="K256" i="48" s="1"/>
  <c r="K256" i="47"/>
  <c r="H207" i="48"/>
  <c r="K207" i="48" s="1"/>
  <c r="K207" i="47"/>
  <c r="I283" i="47"/>
  <c r="M283" i="47" s="1"/>
  <c r="C283" i="48"/>
  <c r="I283" i="48" s="1"/>
  <c r="K118" i="47"/>
  <c r="H118" i="48"/>
  <c r="K118" i="48" s="1"/>
  <c r="H285" i="48"/>
  <c r="K285" i="48" s="1"/>
  <c r="K285" i="47"/>
  <c r="H250" i="48"/>
  <c r="K250" i="48" s="1"/>
  <c r="K250" i="47"/>
  <c r="A213" i="31"/>
  <c r="M182" i="48"/>
  <c r="F125" i="48"/>
  <c r="I125" i="48" s="1"/>
  <c r="I125" i="47"/>
  <c r="M125" i="47" s="1"/>
  <c r="A222" i="31"/>
  <c r="M191" i="48"/>
  <c r="H281" i="48"/>
  <c r="K281" i="48" s="1"/>
  <c r="K281" i="47"/>
  <c r="K160" i="47"/>
  <c r="H160" i="48"/>
  <c r="K160" i="48" s="1"/>
  <c r="K233" i="47"/>
  <c r="H233" i="48"/>
  <c r="K233" i="48" s="1"/>
  <c r="A205" i="31"/>
  <c r="M174" i="48"/>
  <c r="A217" i="31"/>
  <c r="M186" i="48"/>
  <c r="M270" i="48"/>
  <c r="A301" i="31"/>
  <c r="I231" i="47"/>
  <c r="M231" i="47" s="1"/>
  <c r="C231" i="48"/>
  <c r="I231" i="48" s="1"/>
  <c r="H184" i="48"/>
  <c r="K184" i="48" s="1"/>
  <c r="K184" i="47"/>
  <c r="K255" i="47"/>
  <c r="H255" i="48"/>
  <c r="K255" i="48" s="1"/>
  <c r="I119" i="47"/>
  <c r="M119" i="47" s="1"/>
  <c r="C119" i="48"/>
  <c r="I119" i="48" s="1"/>
  <c r="M158" i="48"/>
  <c r="A189" i="31"/>
  <c r="M184" i="48"/>
  <c r="A215" i="31"/>
  <c r="M167" i="48"/>
  <c r="A198" i="31"/>
  <c r="M156" i="48"/>
  <c r="A187" i="31"/>
  <c r="M260" i="48"/>
  <c r="A291" i="31"/>
  <c r="A234" i="31"/>
  <c r="M203" i="48"/>
  <c r="A254" i="31"/>
  <c r="M223" i="48"/>
  <c r="A230" i="31"/>
  <c r="M199" i="48"/>
  <c r="A243" i="31"/>
  <c r="M212" i="48"/>
  <c r="H170" i="48"/>
  <c r="K170" i="48" s="1"/>
  <c r="K170" i="47"/>
  <c r="F136" i="48"/>
  <c r="I136" i="48" s="1"/>
  <c r="I136" i="47"/>
  <c r="M136" i="47" s="1"/>
  <c r="A240" i="31"/>
  <c r="M209" i="48"/>
  <c r="A182" i="31"/>
  <c r="M151" i="48"/>
  <c r="A248" i="31"/>
  <c r="M217" i="48"/>
  <c r="M173" i="48"/>
  <c r="A204" i="31"/>
  <c r="I138" i="47"/>
  <c r="M138" i="47" s="1"/>
  <c r="C138" i="48"/>
  <c r="I138" i="48" s="1"/>
  <c r="H178" i="48"/>
  <c r="K178" i="48" s="1"/>
  <c r="K178" i="47"/>
  <c r="H276" i="48"/>
  <c r="K276" i="48" s="1"/>
  <c r="K276" i="47"/>
  <c r="H124" i="48"/>
  <c r="K124" i="48" s="1"/>
  <c r="K124" i="47"/>
  <c r="K197" i="47"/>
  <c r="H197" i="48"/>
  <c r="K197" i="48" s="1"/>
  <c r="M222" i="48"/>
  <c r="A253" i="31"/>
  <c r="K222" i="47"/>
  <c r="H222" i="48"/>
  <c r="K222" i="48" s="1"/>
  <c r="C228" i="48"/>
  <c r="I228" i="48" s="1"/>
  <c r="I228" i="47"/>
  <c r="M228" i="47" s="1"/>
  <c r="C262" i="48"/>
  <c r="I262" i="48" s="1"/>
  <c r="I262" i="47"/>
  <c r="M262" i="47" s="1"/>
  <c r="A185" i="31"/>
  <c r="M154" i="48"/>
  <c r="K155" i="47"/>
  <c r="H155" i="48"/>
  <c r="K155" i="48" s="1"/>
  <c r="K212" i="47"/>
  <c r="H212" i="48"/>
  <c r="K212" i="48" s="1"/>
  <c r="C287" i="48"/>
  <c r="I287" i="48" s="1"/>
  <c r="I287" i="47"/>
  <c r="M287" i="47" s="1"/>
  <c r="I132" i="47"/>
  <c r="M132" i="47" s="1"/>
  <c r="C132" i="48"/>
  <c r="I132" i="48" s="1"/>
  <c r="C179" i="48"/>
  <c r="I179" i="48" s="1"/>
  <c r="I179" i="47"/>
  <c r="M179" i="47" s="1"/>
  <c r="K186" i="47"/>
  <c r="H186" i="48"/>
  <c r="K186" i="48" s="1"/>
  <c r="K252" i="47"/>
  <c r="H252" i="48"/>
  <c r="K252" i="48" s="1"/>
  <c r="K188" i="47"/>
  <c r="H188" i="48"/>
  <c r="K188" i="48" s="1"/>
  <c r="K292" i="47"/>
  <c r="H292" i="48"/>
  <c r="K292" i="48" s="1"/>
  <c r="K202" i="47"/>
  <c r="H202" i="48"/>
  <c r="K202" i="48" s="1"/>
  <c r="I253" i="47"/>
  <c r="M253" i="47" s="1"/>
  <c r="C253" i="48"/>
  <c r="I253" i="48" s="1"/>
  <c r="C152" i="48"/>
  <c r="I152" i="48" s="1"/>
  <c r="I152" i="47"/>
  <c r="M152" i="47" s="1"/>
  <c r="C141" i="48"/>
  <c r="I141" i="48" s="1"/>
  <c r="I141" i="47"/>
  <c r="M141" i="47" s="1"/>
  <c r="H169" i="48"/>
  <c r="K169" i="48" s="1"/>
  <c r="K169" i="47"/>
  <c r="K251" i="47"/>
  <c r="H251" i="48"/>
  <c r="K251" i="48" s="1"/>
  <c r="K243" i="47"/>
  <c r="H243" i="48"/>
  <c r="K243" i="48" s="1"/>
  <c r="K214" i="47"/>
  <c r="H214" i="48"/>
  <c r="K214" i="48" s="1"/>
  <c r="A255" i="31"/>
  <c r="M224" i="48"/>
  <c r="M261" i="48"/>
  <c r="A292" i="31"/>
  <c r="A237" i="31"/>
  <c r="M206" i="48"/>
  <c r="M194" i="48"/>
  <c r="A225" i="31"/>
  <c r="H284" i="48"/>
  <c r="K284" i="48" s="1"/>
  <c r="K284" i="47"/>
  <c r="H240" i="48"/>
  <c r="K240" i="48" s="1"/>
  <c r="K240" i="47"/>
  <c r="M250" i="48"/>
  <c r="A281" i="31"/>
  <c r="A264" i="31"/>
  <c r="M233" i="48"/>
  <c r="H232" i="48"/>
  <c r="K232" i="48" s="1"/>
  <c r="K232" i="47"/>
  <c r="K216" i="47"/>
  <c r="H216" i="48"/>
  <c r="K216" i="48" s="1"/>
  <c r="K138" i="47"/>
  <c r="H138" i="48"/>
  <c r="K138" i="48" s="1"/>
  <c r="I124" i="47"/>
  <c r="M124" i="47" s="1"/>
  <c r="C124" i="48"/>
  <c r="I124" i="48" s="1"/>
  <c r="I288" i="47"/>
  <c r="M288" i="47" s="1"/>
  <c r="C288" i="48"/>
  <c r="I288" i="48" s="1"/>
  <c r="A319" i="31" s="1"/>
  <c r="I187" i="47"/>
  <c r="M187" i="47" s="1"/>
  <c r="C187" i="48"/>
  <c r="I187" i="48" s="1"/>
  <c r="H290" i="48"/>
  <c r="K290" i="48" s="1"/>
  <c r="K290" i="47"/>
  <c r="K150" i="47"/>
  <c r="H150" i="48"/>
  <c r="K150" i="48" s="1"/>
  <c r="H266" i="48"/>
  <c r="K266" i="48" s="1"/>
  <c r="K266" i="47"/>
  <c r="K215" i="47"/>
  <c r="H215" i="48"/>
  <c r="K215" i="48" s="1"/>
  <c r="K258" i="47"/>
  <c r="H258" i="48"/>
  <c r="K258" i="48" s="1"/>
  <c r="H132" i="48"/>
  <c r="K132" i="48" s="1"/>
  <c r="K132" i="47"/>
  <c r="H230" i="48"/>
  <c r="K230" i="48" s="1"/>
  <c r="K230" i="47"/>
  <c r="C220" i="48"/>
  <c r="I220" i="48" s="1"/>
  <c r="I220" i="47"/>
  <c r="M220" i="47" s="1"/>
  <c r="K227" i="47"/>
  <c r="H227" i="48"/>
  <c r="K227" i="48" s="1"/>
  <c r="H201" i="48"/>
  <c r="K201" i="48" s="1"/>
  <c r="K201" i="47"/>
  <c r="I264" i="47"/>
  <c r="M264" i="47" s="1"/>
  <c r="C264" i="48"/>
  <c r="I264" i="48" s="1"/>
  <c r="H235" i="48"/>
  <c r="K235" i="48" s="1"/>
  <c r="K235" i="47"/>
  <c r="C257" i="48"/>
  <c r="I257" i="48" s="1"/>
  <c r="I257" i="47"/>
  <c r="M257" i="47" s="1"/>
  <c r="I286" i="47"/>
  <c r="M286" i="47" s="1"/>
  <c r="C286" i="48"/>
  <c r="I286" i="48" s="1"/>
  <c r="K149" i="47"/>
  <c r="H149" i="48"/>
  <c r="K149" i="48" s="1"/>
  <c r="K168" i="47"/>
  <c r="H168" i="48"/>
  <c r="K168" i="48" s="1"/>
  <c r="K185" i="47"/>
  <c r="H185" i="48"/>
  <c r="K185" i="48" s="1"/>
  <c r="K218" i="47"/>
  <c r="H218" i="48"/>
  <c r="K218" i="48" s="1"/>
  <c r="A304" i="31"/>
  <c r="M273" i="48"/>
  <c r="A151" i="31"/>
  <c r="M120" i="48"/>
  <c r="H260" i="48"/>
  <c r="K260" i="48" s="1"/>
  <c r="K260" i="47"/>
  <c r="K141" i="47"/>
  <c r="H141" i="48"/>
  <c r="K141" i="48" s="1"/>
  <c r="A270" i="31"/>
  <c r="M239" i="48"/>
  <c r="A166" i="31"/>
  <c r="M135" i="48"/>
  <c r="H270" i="48"/>
  <c r="K270" i="48" s="1"/>
  <c r="K270" i="47"/>
  <c r="H219" i="48"/>
  <c r="K219" i="48" s="1"/>
  <c r="K219" i="47"/>
  <c r="C180" i="48"/>
  <c r="I180" i="48" s="1"/>
  <c r="I180" i="47"/>
  <c r="M180" i="47" s="1"/>
  <c r="M169" i="48"/>
  <c r="A200" i="31"/>
  <c r="K271" i="47"/>
  <c r="H271" i="48"/>
  <c r="K271" i="48" s="1"/>
  <c r="C234" i="48"/>
  <c r="I234" i="48" s="1"/>
  <c r="I234" i="47"/>
  <c r="M234" i="47" s="1"/>
  <c r="A257" i="31"/>
  <c r="M226" i="48"/>
  <c r="M207" i="48"/>
  <c r="A238" i="31"/>
  <c r="A162" i="31"/>
  <c r="M131" i="48"/>
  <c r="H166" i="48"/>
  <c r="K166" i="48" s="1"/>
  <c r="K166" i="47"/>
  <c r="M218" i="48"/>
  <c r="A249" i="31"/>
  <c r="A153" i="31"/>
  <c r="M122" i="48"/>
  <c r="M289" i="48"/>
  <c r="M164" i="48"/>
  <c r="A195" i="31"/>
  <c r="H272" i="48"/>
  <c r="K272" i="48" s="1"/>
  <c r="K272" i="47"/>
  <c r="H140" i="48"/>
  <c r="K140" i="48" s="1"/>
  <c r="K140" i="47"/>
  <c r="C243" i="48"/>
  <c r="I243" i="48" s="1"/>
  <c r="I243" i="47"/>
  <c r="M243" i="47" s="1"/>
  <c r="C280" i="48"/>
  <c r="I280" i="48" s="1"/>
  <c r="I280" i="47"/>
  <c r="M280" i="47" s="1"/>
  <c r="K127" i="47"/>
  <c r="H127" i="48"/>
  <c r="K127" i="48" s="1"/>
  <c r="A176" i="31"/>
  <c r="M145" i="48"/>
  <c r="H189" i="48"/>
  <c r="K189" i="48" s="1"/>
  <c r="K189" i="47"/>
  <c r="A220" i="31"/>
  <c r="M189" i="48"/>
  <c r="A231" i="31"/>
  <c r="M200" i="48"/>
  <c r="K209" i="47"/>
  <c r="H209" i="48"/>
  <c r="K209" i="48" s="1"/>
  <c r="A244" i="31"/>
  <c r="M213" i="48"/>
  <c r="K261" i="47"/>
  <c r="H261" i="48"/>
  <c r="K261" i="48" s="1"/>
  <c r="I272" i="47"/>
  <c r="M272" i="47" s="1"/>
  <c r="C272" i="48"/>
  <c r="I272" i="48" s="1"/>
  <c r="A186" i="31"/>
  <c r="M155" i="48"/>
  <c r="M148" i="48"/>
  <c r="A179" i="31"/>
  <c r="A302" i="31"/>
  <c r="M271" i="48"/>
  <c r="M171" i="48"/>
  <c r="A202" i="31"/>
  <c r="M165" i="48"/>
  <c r="A196" i="31"/>
  <c r="A171" i="31"/>
  <c r="M140" i="48"/>
  <c r="H213" i="48"/>
  <c r="K213" i="48" s="1"/>
  <c r="K213" i="47"/>
  <c r="A180" i="31"/>
  <c r="M149" i="48"/>
  <c r="I276" i="47"/>
  <c r="M276" i="47" s="1"/>
  <c r="C276" i="48"/>
  <c r="I276" i="48" s="1"/>
  <c r="K217" i="47"/>
  <c r="H217" i="48"/>
  <c r="K217" i="48" s="1"/>
  <c r="A194" i="31"/>
  <c r="M163" i="48"/>
  <c r="M185" i="48"/>
  <c r="A216" i="31"/>
  <c r="A219" i="31"/>
  <c r="M188" i="48"/>
  <c r="H220" i="48"/>
  <c r="K220" i="48" s="1"/>
  <c r="K220" i="47"/>
  <c r="M127" i="48"/>
  <c r="A158" i="31"/>
  <c r="A174" i="31"/>
  <c r="M143" i="48"/>
  <c r="M137" i="48"/>
  <c r="A168" i="31"/>
  <c r="K147" i="47"/>
  <c r="H147" i="48"/>
  <c r="K147" i="48" s="1"/>
  <c r="A181" i="31"/>
  <c r="M150" i="48"/>
  <c r="A299" i="31"/>
  <c r="M268" i="48"/>
  <c r="H165" i="48"/>
  <c r="K165" i="48" s="1"/>
  <c r="K165" i="47"/>
  <c r="K226" i="47"/>
  <c r="H226" i="48"/>
  <c r="K226" i="48" s="1"/>
  <c r="C282" i="48"/>
  <c r="I282" i="48" s="1"/>
  <c r="I282" i="47"/>
  <c r="M282" i="47" s="1"/>
  <c r="M162" i="48"/>
  <c r="A193" i="31"/>
  <c r="M133" i="48"/>
  <c r="A164" i="31"/>
  <c r="M215" i="48"/>
  <c r="A246" i="31"/>
  <c r="M211" i="48"/>
  <c r="A242" i="31"/>
  <c r="H167" i="48"/>
  <c r="K167" i="48" s="1"/>
  <c r="K167" i="47"/>
  <c r="A250" i="31"/>
  <c r="M219" i="48"/>
  <c r="A165" i="31"/>
  <c r="M134" i="48"/>
  <c r="A177" i="31"/>
  <c r="M146" i="48"/>
  <c r="A273" i="31"/>
  <c r="M242" i="48"/>
  <c r="M235" i="48"/>
  <c r="A266" i="31"/>
  <c r="K122" i="47"/>
  <c r="H122" i="48"/>
  <c r="K122" i="48" s="1"/>
  <c r="K173" i="47"/>
  <c r="H173" i="48"/>
  <c r="K173" i="48" s="1"/>
  <c r="A282" i="31"/>
  <c r="M251" i="48"/>
  <c r="A235" i="31"/>
  <c r="M204" i="48"/>
  <c r="M130" i="48"/>
  <c r="A161" i="31"/>
  <c r="H208" i="48"/>
  <c r="K208" i="48" s="1"/>
  <c r="K208" i="47"/>
  <c r="H238" i="48"/>
  <c r="K238" i="48" s="1"/>
  <c r="K238" i="47"/>
  <c r="H139" i="48"/>
  <c r="K139" i="48" s="1"/>
  <c r="K139" i="47"/>
  <c r="K244" i="47"/>
  <c r="H244" i="48"/>
  <c r="K244" i="48" s="1"/>
  <c r="I278" i="47"/>
  <c r="M278" i="47" s="1"/>
  <c r="C278" i="48"/>
  <c r="I278" i="48" s="1"/>
  <c r="K283" i="47"/>
  <c r="H283" i="48"/>
  <c r="K283" i="48" s="1"/>
  <c r="H164" i="48"/>
  <c r="K164" i="48" s="1"/>
  <c r="K164" i="47"/>
  <c r="K204" i="47"/>
  <c r="H204" i="48"/>
  <c r="K204" i="48" s="1"/>
  <c r="K274" i="47"/>
  <c r="H274" i="48"/>
  <c r="K274" i="48" s="1"/>
  <c r="C291" i="48"/>
  <c r="I291" i="48" s="1"/>
  <c r="I291" i="47"/>
  <c r="M291" i="47" s="1"/>
  <c r="K148" i="47"/>
  <c r="H148" i="48"/>
  <c r="K148" i="48" s="1"/>
  <c r="K163" i="47"/>
  <c r="H163" i="48"/>
  <c r="K163" i="48" s="1"/>
  <c r="H199" i="48"/>
  <c r="K199" i="48" s="1"/>
  <c r="K199" i="47"/>
  <c r="I281" i="47"/>
  <c r="M281" i="47" s="1"/>
  <c r="C281" i="48"/>
  <c r="I281" i="48" s="1"/>
  <c r="C214" i="48"/>
  <c r="I214" i="48" s="1"/>
  <c r="I214" i="47"/>
  <c r="M214" i="47" s="1"/>
  <c r="H221" i="48"/>
  <c r="K221" i="48" s="1"/>
  <c r="K221" i="47"/>
  <c r="M267" i="48"/>
  <c r="A298" i="31"/>
  <c r="M195" i="48"/>
  <c r="A226" i="31"/>
  <c r="H282" i="48"/>
  <c r="K282" i="48" s="1"/>
  <c r="K282" i="47"/>
  <c r="A236" i="31"/>
  <c r="M205" i="48"/>
  <c r="I229" i="47"/>
  <c r="M229" i="47" s="1"/>
  <c r="C229" i="48"/>
  <c r="I229" i="48" s="1"/>
  <c r="K269" i="47"/>
  <c r="H269" i="48"/>
  <c r="K269" i="48" s="1"/>
  <c r="H265" i="48"/>
  <c r="K265" i="48" s="1"/>
  <c r="K265" i="47"/>
  <c r="K191" i="47"/>
  <c r="H191" i="48"/>
  <c r="K191" i="48" s="1"/>
  <c r="H180" i="48"/>
  <c r="K180" i="48" s="1"/>
  <c r="K180" i="47"/>
  <c r="A252" i="31"/>
  <c r="M221" i="48"/>
  <c r="K143" i="47"/>
  <c r="H143" i="48"/>
  <c r="K143" i="48" s="1"/>
  <c r="M274" i="48"/>
  <c r="A305" i="31"/>
  <c r="M170" i="48"/>
  <c r="A201" i="31"/>
  <c r="I121" i="47"/>
  <c r="M121" i="47" s="1"/>
  <c r="C121" i="48"/>
  <c r="I121" i="48" s="1"/>
  <c r="C256" i="48"/>
  <c r="I256" i="48" s="1"/>
  <c r="I256" i="47"/>
  <c r="M256" i="47" s="1"/>
  <c r="K249" i="47"/>
  <c r="H249" i="48"/>
  <c r="K249" i="48" s="1"/>
  <c r="K253" i="47"/>
  <c r="H253" i="48"/>
  <c r="K253" i="48" s="1"/>
  <c r="H179" i="48"/>
  <c r="K179" i="48" s="1"/>
  <c r="K179" i="47"/>
  <c r="K239" i="47"/>
  <c r="H239" i="48"/>
  <c r="K239" i="48" s="1"/>
  <c r="H246" i="48"/>
  <c r="K246" i="48" s="1"/>
  <c r="K246" i="47"/>
  <c r="C157" i="48"/>
  <c r="I157" i="48" s="1"/>
  <c r="I157" i="47"/>
  <c r="M157" i="47" s="1"/>
  <c r="K183" i="47"/>
  <c r="H183" i="48"/>
  <c r="K183" i="48" s="1"/>
  <c r="C123" i="48"/>
  <c r="I123" i="48" s="1"/>
  <c r="I123" i="47"/>
  <c r="M123" i="47" s="1"/>
  <c r="H236" i="48"/>
  <c r="K236" i="48" s="1"/>
  <c r="K236" i="47"/>
  <c r="A199" i="31"/>
  <c r="M168" i="48"/>
  <c r="H177" i="48"/>
  <c r="K177" i="48" s="1"/>
  <c r="K177" i="47"/>
  <c r="A227" i="31"/>
  <c r="M196" i="48"/>
  <c r="M258" i="48"/>
  <c r="A289" i="31"/>
  <c r="M175" i="48"/>
  <c r="A206" i="31"/>
  <c r="A178" i="31"/>
  <c r="M147" i="48"/>
  <c r="C176" i="48"/>
  <c r="I176" i="48" s="1"/>
  <c r="I176" i="47"/>
  <c r="M176" i="47" s="1"/>
  <c r="K275" i="47"/>
  <c r="H275" i="48"/>
  <c r="K275" i="48" s="1"/>
  <c r="A280" i="31"/>
  <c r="M249" i="48"/>
  <c r="D190" i="38"/>
  <c r="J190" i="38" s="1"/>
  <c r="N190" i="38" s="1"/>
  <c r="D154" i="38"/>
  <c r="J154" i="38" s="1"/>
  <c r="N154" i="38" s="1"/>
  <c r="D123" i="38"/>
  <c r="J123" i="38" s="1"/>
  <c r="N123" i="38" s="1"/>
  <c r="D204" i="38"/>
  <c r="J204" i="38" s="1"/>
  <c r="N204" i="38" s="1"/>
  <c r="D122" i="38"/>
  <c r="J122" i="38" s="1"/>
  <c r="N122" i="38" s="1"/>
  <c r="D278" i="38"/>
  <c r="J278" i="38" s="1"/>
  <c r="N278" i="38" s="1"/>
  <c r="D147" i="38"/>
  <c r="J147" i="38" s="1"/>
  <c r="N147" i="38" s="1"/>
  <c r="M248" i="48"/>
  <c r="A279" i="31"/>
  <c r="D247" i="38"/>
  <c r="J247" i="38" s="1"/>
  <c r="N247" i="38" s="1"/>
  <c r="D191" i="38"/>
  <c r="J191" i="38" s="1"/>
  <c r="N191" i="38" s="1"/>
  <c r="D237" i="38"/>
  <c r="J237" i="38" s="1"/>
  <c r="N237" i="38" s="1"/>
  <c r="D249" i="38"/>
  <c r="J249" i="38" s="1"/>
  <c r="N249" i="38" s="1"/>
  <c r="M247" i="48"/>
  <c r="A278" i="31"/>
  <c r="D283" i="38"/>
  <c r="J283" i="38" s="1"/>
  <c r="N283" i="38" s="1"/>
  <c r="D130" i="38"/>
  <c r="J130" i="38" s="1"/>
  <c r="N130" i="38" s="1"/>
  <c r="D163" i="38"/>
  <c r="J163" i="38" s="1"/>
  <c r="N163" i="38" s="1"/>
  <c r="D272" i="38"/>
  <c r="J272" i="38" s="1"/>
  <c r="N272" i="38" s="1"/>
  <c r="D224" i="38"/>
  <c r="J224" i="38" s="1"/>
  <c r="N224" i="38" s="1"/>
  <c r="D128" i="38"/>
  <c r="J128" i="38" s="1"/>
  <c r="N128" i="38" s="1"/>
  <c r="D185" i="38"/>
  <c r="J185" i="38" s="1"/>
  <c r="N185" i="38" s="1"/>
  <c r="D273" i="38"/>
  <c r="J273" i="38" s="1"/>
  <c r="N273" i="38" s="1"/>
  <c r="D275" i="38"/>
  <c r="J275" i="38" s="1"/>
  <c r="N275" i="38" s="1"/>
  <c r="D153" i="38"/>
  <c r="J153" i="38" s="1"/>
  <c r="N153" i="38" s="1"/>
  <c r="D260" i="38"/>
  <c r="J260" i="38" s="1"/>
  <c r="N260" i="38" s="1"/>
  <c r="D211" i="38"/>
  <c r="J211" i="38" s="1"/>
  <c r="N211" i="38" s="1"/>
  <c r="D216" i="38"/>
  <c r="J216" i="38" s="1"/>
  <c r="N216" i="38" s="1"/>
  <c r="D250" i="38"/>
  <c r="J250" i="38" s="1"/>
  <c r="N250" i="38" s="1"/>
  <c r="D131" i="38"/>
  <c r="J131" i="38" s="1"/>
  <c r="N131" i="38" s="1"/>
  <c r="D215" i="38"/>
  <c r="J215" i="38" s="1"/>
  <c r="N215" i="38" s="1"/>
  <c r="D206" i="38"/>
  <c r="J206" i="38" s="1"/>
  <c r="N206" i="38" s="1"/>
  <c r="D129" i="38"/>
  <c r="J129" i="38" s="1"/>
  <c r="N129" i="38" s="1"/>
  <c r="D196" i="38"/>
  <c r="J196" i="38" s="1"/>
  <c r="N196" i="38" s="1"/>
  <c r="D221" i="38"/>
  <c r="J221" i="38" s="1"/>
  <c r="N221" i="38" s="1"/>
  <c r="D276" i="38"/>
  <c r="J276" i="38" s="1"/>
  <c r="N276" i="38" s="1"/>
  <c r="D136" i="38"/>
  <c r="J136" i="38" s="1"/>
  <c r="N136" i="38" s="1"/>
  <c r="D120" i="38"/>
  <c r="J120" i="38" s="1"/>
  <c r="N120" i="38" s="1"/>
  <c r="D119" i="38"/>
  <c r="J119" i="38" s="1"/>
  <c r="N119" i="38" s="1"/>
  <c r="D279" i="38"/>
  <c r="J279" i="38" s="1"/>
  <c r="N279" i="38" s="1"/>
  <c r="D287" i="38"/>
  <c r="J287" i="38" s="1"/>
  <c r="N287" i="38" s="1"/>
  <c r="D290" i="38"/>
  <c r="J290" i="38" s="1"/>
  <c r="N290" i="38" s="1"/>
  <c r="D133" i="38"/>
  <c r="J133" i="38" s="1"/>
  <c r="N133" i="38" s="1"/>
  <c r="D197" i="38"/>
  <c r="J197" i="38" s="1"/>
  <c r="N197" i="38" s="1"/>
  <c r="D213" i="38"/>
  <c r="J213" i="38" s="1"/>
  <c r="N213" i="38" s="1"/>
  <c r="D218" i="38"/>
  <c r="J218" i="38" s="1"/>
  <c r="N218" i="38" s="1"/>
  <c r="D188" i="38"/>
  <c r="J188" i="38" s="1"/>
  <c r="N188" i="38" s="1"/>
  <c r="D195" i="38"/>
  <c r="J195" i="38" s="1"/>
  <c r="N195" i="38" s="1"/>
  <c r="A277" i="31"/>
  <c r="M246" i="48"/>
  <c r="D286" i="38"/>
  <c r="J286" i="38" s="1"/>
  <c r="N286" i="38" s="1"/>
  <c r="D175" i="38"/>
  <c r="J175" i="38" s="1"/>
  <c r="N175" i="38" s="1"/>
  <c r="D270" i="38"/>
  <c r="J270" i="38" s="1"/>
  <c r="N270" i="38" s="1"/>
  <c r="D135" i="38"/>
  <c r="J135" i="38" s="1"/>
  <c r="N135" i="38" s="1"/>
  <c r="D155" i="38"/>
  <c r="J155" i="38" s="1"/>
  <c r="N155" i="38" s="1"/>
  <c r="D246" i="38"/>
  <c r="J246" i="38" s="1"/>
  <c r="N246" i="38" s="1"/>
  <c r="D152" i="38"/>
  <c r="J152" i="38" s="1"/>
  <c r="N152" i="38" s="1"/>
  <c r="D281" i="38"/>
  <c r="J281" i="38" s="1"/>
  <c r="N281" i="38" s="1"/>
  <c r="D231" i="38"/>
  <c r="J231" i="38" s="1"/>
  <c r="N231" i="38" s="1"/>
  <c r="D227" i="38"/>
  <c r="J227" i="38" s="1"/>
  <c r="N227" i="38" s="1"/>
  <c r="D280" i="38"/>
  <c r="J280" i="38" s="1"/>
  <c r="N280" i="38" s="1"/>
  <c r="D146" i="38"/>
  <c r="J146" i="38" s="1"/>
  <c r="N146" i="38" s="1"/>
  <c r="D177" i="38"/>
  <c r="J177" i="38" s="1"/>
  <c r="N177" i="38" s="1"/>
  <c r="D172" i="38"/>
  <c r="J172" i="38" s="1"/>
  <c r="N172" i="38" s="1"/>
  <c r="D189" i="38"/>
  <c r="J189" i="38" s="1"/>
  <c r="N189" i="38" s="1"/>
  <c r="D203" i="38"/>
  <c r="J203" i="38" s="1"/>
  <c r="N203" i="38" s="1"/>
  <c r="Q16" i="37"/>
  <c r="D236" i="38"/>
  <c r="J236" i="38" s="1"/>
  <c r="N236" i="38" s="1"/>
  <c r="D252" i="38"/>
  <c r="J252" i="38" s="1"/>
  <c r="N252" i="38" s="1"/>
  <c r="D145" i="38"/>
  <c r="J145" i="38" s="1"/>
  <c r="N145" i="38" s="1"/>
  <c r="D194" i="38"/>
  <c r="J194" i="38" s="1"/>
  <c r="N194" i="38" s="1"/>
  <c r="D157" i="38"/>
  <c r="J157" i="38" s="1"/>
  <c r="N157" i="38" s="1"/>
  <c r="D291" i="38"/>
  <c r="J291" i="38" s="1"/>
  <c r="N291" i="38" s="1"/>
  <c r="D289" i="38"/>
  <c r="J289" i="38" s="1"/>
  <c r="N289" i="38" s="1"/>
  <c r="D267" i="38"/>
  <c r="J267" i="38" s="1"/>
  <c r="N267" i="38" s="1"/>
  <c r="D171" i="38"/>
  <c r="J171" i="38" s="1"/>
  <c r="N171" i="38" s="1"/>
  <c r="D212" i="38"/>
  <c r="J212" i="38" s="1"/>
  <c r="N212" i="38" s="1"/>
  <c r="D166" i="38"/>
  <c r="J166" i="38" s="1"/>
  <c r="N166" i="38" s="1"/>
  <c r="D245" i="38"/>
  <c r="J245" i="38" s="1"/>
  <c r="N245" i="38" s="1"/>
  <c r="D132" i="38"/>
  <c r="J132" i="38" s="1"/>
  <c r="N132" i="38" s="1"/>
  <c r="D180" i="38"/>
  <c r="J180" i="38" s="1"/>
  <c r="N180" i="38" s="1"/>
  <c r="D282" i="38"/>
  <c r="J282" i="38" s="1"/>
  <c r="N282" i="38" s="1"/>
  <c r="D226" i="38"/>
  <c r="J226" i="38" s="1"/>
  <c r="N226" i="38" s="1"/>
  <c r="D200" i="38"/>
  <c r="J200" i="38" s="1"/>
  <c r="N200" i="38" s="1"/>
  <c r="D228" i="38"/>
  <c r="J228" i="38" s="1"/>
  <c r="N228" i="38" s="1"/>
  <c r="D161" i="38"/>
  <c r="J161" i="38" s="1"/>
  <c r="N161" i="38" s="1"/>
  <c r="D217" i="38"/>
  <c r="J217" i="38" s="1"/>
  <c r="N217" i="38" s="1"/>
  <c r="D169" i="38"/>
  <c r="J169" i="38" s="1"/>
  <c r="N169" i="38" s="1"/>
  <c r="D288" i="38"/>
  <c r="J288" i="38" s="1"/>
  <c r="N288" i="38" s="1"/>
  <c r="D243" i="38"/>
  <c r="J243" i="38" s="1"/>
  <c r="N243" i="38" s="1"/>
  <c r="D192" i="38"/>
  <c r="J192" i="38" s="1"/>
  <c r="N192" i="38" s="1"/>
  <c r="D223" i="38"/>
  <c r="J223" i="38" s="1"/>
  <c r="N223" i="38" s="1"/>
  <c r="D164" i="38"/>
  <c r="J164" i="38" s="1"/>
  <c r="N164" i="38" s="1"/>
  <c r="D126" i="38"/>
  <c r="J126" i="38" s="1"/>
  <c r="N126" i="38" s="1"/>
  <c r="D199" i="38"/>
  <c r="J199" i="38" s="1"/>
  <c r="N199" i="38" s="1"/>
  <c r="D274" i="38"/>
  <c r="J274" i="38" s="1"/>
  <c r="N274" i="38" s="1"/>
  <c r="D248" i="38"/>
  <c r="J248" i="38" s="1"/>
  <c r="N248" i="38" s="1"/>
  <c r="D202" i="38"/>
  <c r="J202" i="38" s="1"/>
  <c r="N202" i="38" s="1"/>
  <c r="D182" i="38"/>
  <c r="J182" i="38" s="1"/>
  <c r="N182" i="38" s="1"/>
  <c r="D124" i="38"/>
  <c r="J124" i="38" s="1"/>
  <c r="N124" i="38" s="1"/>
  <c r="D233" i="38"/>
  <c r="J233" i="38" s="1"/>
  <c r="N233" i="38" s="1"/>
  <c r="D230" i="38"/>
  <c r="J230" i="38" s="1"/>
  <c r="N230" i="38" s="1"/>
  <c r="D239" i="38"/>
  <c r="J239" i="38" s="1"/>
  <c r="N239" i="38" s="1"/>
  <c r="D229" i="38"/>
  <c r="J229" i="38" s="1"/>
  <c r="N229" i="38" s="1"/>
  <c r="D253" i="38"/>
  <c r="J253" i="38" s="1"/>
  <c r="N253" i="38" s="1"/>
  <c r="D238" i="38"/>
  <c r="J238" i="38" s="1"/>
  <c r="N238" i="38" s="1"/>
  <c r="D176" i="38"/>
  <c r="J176" i="38" s="1"/>
  <c r="N176" i="38" s="1"/>
  <c r="D269" i="38"/>
  <c r="J269" i="38" s="1"/>
  <c r="N269" i="38" s="1"/>
  <c r="D173" i="38"/>
  <c r="J173" i="38" s="1"/>
  <c r="N173" i="38" s="1"/>
  <c r="D134" i="38"/>
  <c r="J134" i="38" s="1"/>
  <c r="N134" i="38" s="1"/>
  <c r="D156" i="38"/>
  <c r="J156" i="38" s="1"/>
  <c r="N156" i="38" s="1"/>
  <c r="D219" i="38"/>
  <c r="J219" i="38" s="1"/>
  <c r="N219" i="38" s="1"/>
  <c r="D258" i="38"/>
  <c r="J258" i="38" s="1"/>
  <c r="N258" i="38" s="1"/>
  <c r="D138" i="38"/>
  <c r="J138" i="38" s="1"/>
  <c r="N138" i="38" s="1"/>
  <c r="D201" i="38"/>
  <c r="J201" i="38" s="1"/>
  <c r="N201" i="38" s="1"/>
  <c r="D160" i="38"/>
  <c r="J160" i="38" s="1"/>
  <c r="N160" i="38" s="1"/>
  <c r="D277" i="38"/>
  <c r="J277" i="38" s="1"/>
  <c r="N277" i="38" s="1"/>
  <c r="D240" i="38"/>
  <c r="J240" i="38" s="1"/>
  <c r="N240" i="38" s="1"/>
  <c r="D118" i="38"/>
  <c r="J118" i="38" s="1"/>
  <c r="N118" i="38" s="1"/>
  <c r="D220" i="38"/>
  <c r="J220" i="38" s="1"/>
  <c r="N220" i="38" s="1"/>
  <c r="D259" i="38"/>
  <c r="J259" i="38" s="1"/>
  <c r="N259" i="38" s="1"/>
  <c r="D183" i="38"/>
  <c r="J183" i="38" s="1"/>
  <c r="N183" i="38" s="1"/>
  <c r="D179" i="38"/>
  <c r="J179" i="38" s="1"/>
  <c r="N179" i="38" s="1"/>
  <c r="D143" i="38"/>
  <c r="J143" i="38" s="1"/>
  <c r="N143" i="38" s="1"/>
  <c r="D148" i="38"/>
  <c r="J148" i="38" s="1"/>
  <c r="N148" i="38" s="1"/>
  <c r="D140" i="38"/>
  <c r="J140" i="38" s="1"/>
  <c r="N140" i="38" s="1"/>
  <c r="D241" i="38"/>
  <c r="J241" i="38" s="1"/>
  <c r="N241" i="38" s="1"/>
  <c r="D159" i="38"/>
  <c r="J159" i="38" s="1"/>
  <c r="N159" i="38" s="1"/>
  <c r="D186" i="38"/>
  <c r="J186" i="38" s="1"/>
  <c r="N186" i="38" s="1"/>
  <c r="D255" i="38"/>
  <c r="J255" i="38" s="1"/>
  <c r="N255" i="38" s="1"/>
  <c r="D125" i="38"/>
  <c r="J125" i="38" s="1"/>
  <c r="N125" i="38" s="1"/>
  <c r="D150" i="38"/>
  <c r="J150" i="38" s="1"/>
  <c r="N150" i="38" s="1"/>
  <c r="D235" i="38"/>
  <c r="J235" i="38" s="1"/>
  <c r="N235" i="38" s="1"/>
  <c r="D266" i="38"/>
  <c r="J266" i="38" s="1"/>
  <c r="N266" i="38" s="1"/>
  <c r="D285" i="38"/>
  <c r="J285" i="38" s="1"/>
  <c r="N285" i="38" s="1"/>
  <c r="D263" i="38"/>
  <c r="J263" i="38" s="1"/>
  <c r="N263" i="38" s="1"/>
  <c r="D142" i="38"/>
  <c r="J142" i="38" s="1"/>
  <c r="N142" i="38" s="1"/>
  <c r="D149" i="38"/>
  <c r="J149" i="38" s="1"/>
  <c r="N149" i="38" s="1"/>
  <c r="D205" i="38"/>
  <c r="J205" i="38" s="1"/>
  <c r="N205" i="38" s="1"/>
  <c r="D209" i="38"/>
  <c r="J209" i="38" s="1"/>
  <c r="N209" i="38" s="1"/>
  <c r="D208" i="38"/>
  <c r="J208" i="38" s="1"/>
  <c r="N208" i="38" s="1"/>
  <c r="D158" i="38"/>
  <c r="J158" i="38" s="1"/>
  <c r="N158" i="38" s="1"/>
  <c r="D242" i="38"/>
  <c r="J242" i="38" s="1"/>
  <c r="N242" i="38" s="1"/>
  <c r="D167" i="38"/>
  <c r="J167" i="38" s="1"/>
  <c r="N167" i="38" s="1"/>
  <c r="D165" i="38"/>
  <c r="J165" i="38" s="1"/>
  <c r="N165" i="38" s="1"/>
  <c r="D256" i="38"/>
  <c r="J256" i="38" s="1"/>
  <c r="N256" i="38" s="1"/>
  <c r="D262" i="38"/>
  <c r="J262" i="38" s="1"/>
  <c r="N262" i="38" s="1"/>
  <c r="D207" i="38"/>
  <c r="J207" i="38" s="1"/>
  <c r="N207" i="38" s="1"/>
  <c r="D264" i="38"/>
  <c r="J264" i="38" s="1"/>
  <c r="N264" i="38" s="1"/>
  <c r="D268" i="38"/>
  <c r="J268" i="38" s="1"/>
  <c r="N268" i="38" s="1"/>
  <c r="D162" i="38"/>
  <c r="J162" i="38" s="1"/>
  <c r="N162" i="38" s="1"/>
  <c r="D292" i="38"/>
  <c r="J292" i="38" s="1"/>
  <c r="N292" i="38" s="1"/>
  <c r="D198" i="38"/>
  <c r="J198" i="38" s="1"/>
  <c r="N198" i="38" s="1"/>
  <c r="D254" i="38"/>
  <c r="J254" i="38" s="1"/>
  <c r="N254" i="38" s="1"/>
  <c r="D168" i="38"/>
  <c r="J168" i="38" s="1"/>
  <c r="N168" i="38" s="1"/>
  <c r="D121" i="38"/>
  <c r="J121" i="38" s="1"/>
  <c r="N121" i="38" s="1"/>
  <c r="D244" i="38"/>
  <c r="J244" i="38" s="1"/>
  <c r="N244" i="38" s="1"/>
  <c r="D151" i="38"/>
  <c r="J151" i="38" s="1"/>
  <c r="N151" i="38" s="1"/>
  <c r="D257" i="38"/>
  <c r="J257" i="38" s="1"/>
  <c r="N257" i="38" s="1"/>
  <c r="D187" i="38"/>
  <c r="J187" i="38" s="1"/>
  <c r="N187" i="38" s="1"/>
  <c r="D210" i="38"/>
  <c r="J210" i="38" s="1"/>
  <c r="N210" i="38" s="1"/>
  <c r="D225" i="38"/>
  <c r="J225" i="38" s="1"/>
  <c r="N225" i="38" s="1"/>
  <c r="D265" i="38"/>
  <c r="J265" i="38" s="1"/>
  <c r="N265" i="38" s="1"/>
  <c r="D174" i="38"/>
  <c r="J174" i="38" s="1"/>
  <c r="N174" i="38" s="1"/>
  <c r="D261" i="38"/>
  <c r="J261" i="38" s="1"/>
  <c r="N261" i="38" s="1"/>
  <c r="D141" i="38"/>
  <c r="J141" i="38" s="1"/>
  <c r="N141" i="38" s="1"/>
  <c r="D234" i="38"/>
  <c r="J234" i="38" s="1"/>
  <c r="N234" i="38" s="1"/>
  <c r="D271" i="38"/>
  <c r="J271" i="38" s="1"/>
  <c r="N271" i="38" s="1"/>
  <c r="D139" i="38"/>
  <c r="J139" i="38" s="1"/>
  <c r="N139" i="38" s="1"/>
  <c r="D181" i="38"/>
  <c r="J181" i="38" s="1"/>
  <c r="N181" i="38" s="1"/>
  <c r="D127" i="38"/>
  <c r="J127" i="38" s="1"/>
  <c r="N127" i="38" s="1"/>
  <c r="D193" i="38"/>
  <c r="J193" i="38" s="1"/>
  <c r="N193" i="38" s="1"/>
  <c r="D284" i="38"/>
  <c r="J284" i="38" s="1"/>
  <c r="N284" i="38" s="1"/>
  <c r="D170" i="38"/>
  <c r="J170" i="38" s="1"/>
  <c r="N170" i="38" s="1"/>
  <c r="D178" i="38"/>
  <c r="J178" i="38" s="1"/>
  <c r="N178" i="38" s="1"/>
  <c r="D222" i="38"/>
  <c r="J222" i="38" s="1"/>
  <c r="N222" i="38" s="1"/>
  <c r="D251" i="38"/>
  <c r="J251" i="38" s="1"/>
  <c r="N251" i="38" s="1"/>
  <c r="D184" i="38"/>
  <c r="J184" i="38" s="1"/>
  <c r="N184" i="38" s="1"/>
  <c r="D137" i="38"/>
  <c r="J137" i="38" s="1"/>
  <c r="N137" i="38" s="1"/>
  <c r="D232" i="38"/>
  <c r="J232" i="38" s="1"/>
  <c r="N232" i="38" s="1"/>
  <c r="D144" i="38"/>
  <c r="J144" i="38" s="1"/>
  <c r="N144" i="38" s="1"/>
  <c r="D214" i="38"/>
  <c r="J214" i="38" s="1"/>
  <c r="N214" i="38" s="1"/>
  <c r="A276" i="31"/>
  <c r="M245" i="48"/>
  <c r="M240" i="48"/>
  <c r="A271" i="31"/>
  <c r="A269" i="31"/>
  <c r="M238" i="48"/>
  <c r="F237" i="48"/>
  <c r="I237" i="48" s="1"/>
  <c r="I237" i="47"/>
  <c r="M237" i="47" s="1"/>
  <c r="F236" i="48"/>
  <c r="I236" i="48" s="1"/>
  <c r="I236" i="47"/>
  <c r="M236" i="47" s="1"/>
  <c r="M292" i="48" l="1"/>
  <c r="A323" i="31"/>
  <c r="M291" i="48"/>
  <c r="A322" i="31"/>
  <c r="A317" i="31"/>
  <c r="M286" i="48"/>
  <c r="A150" i="31"/>
  <c r="M119" i="48"/>
  <c r="A314" i="31"/>
  <c r="M283" i="48"/>
  <c r="M284" i="48"/>
  <c r="A315" i="31"/>
  <c r="A170" i="31"/>
  <c r="M139" i="48"/>
  <c r="A241" i="31"/>
  <c r="M210" i="48"/>
  <c r="A221" i="31"/>
  <c r="M190" i="48"/>
  <c r="A188" i="31"/>
  <c r="M157" i="48"/>
  <c r="A211" i="31"/>
  <c r="M180" i="48"/>
  <c r="A293" i="31"/>
  <c r="M262" i="48"/>
  <c r="A283" i="31"/>
  <c r="M252" i="48"/>
  <c r="A300" i="31"/>
  <c r="M269" i="48"/>
  <c r="A285" i="31"/>
  <c r="M254" i="48"/>
  <c r="A149" i="31"/>
  <c r="M118" i="48"/>
  <c r="A209" i="31"/>
  <c r="M178" i="48"/>
  <c r="A306" i="31"/>
  <c r="M275" i="48"/>
  <c r="A256" i="31"/>
  <c r="M225" i="48"/>
  <c r="M264" i="48"/>
  <c r="A295" i="31"/>
  <c r="A218" i="31"/>
  <c r="M187" i="48"/>
  <c r="A155" i="31"/>
  <c r="M124" i="48"/>
  <c r="A258" i="31"/>
  <c r="M227" i="48"/>
  <c r="A308" i="31"/>
  <c r="M277" i="48"/>
  <c r="A233" i="31"/>
  <c r="M202" i="48"/>
  <c r="M177" i="48"/>
  <c r="A208" i="31"/>
  <c r="A263" i="31"/>
  <c r="M232" i="48"/>
  <c r="A152" i="31"/>
  <c r="M121" i="48"/>
  <c r="A312" i="31"/>
  <c r="M281" i="48"/>
  <c r="A307" i="31"/>
  <c r="M276" i="48"/>
  <c r="M288" i="48"/>
  <c r="A284" i="31"/>
  <c r="M253" i="48"/>
  <c r="A163" i="31"/>
  <c r="M132" i="48"/>
  <c r="A169" i="31"/>
  <c r="M138" i="48"/>
  <c r="A190" i="31"/>
  <c r="M159" i="48"/>
  <c r="M279" i="48"/>
  <c r="A310" i="31"/>
  <c r="M230" i="48"/>
  <c r="A261" i="31"/>
  <c r="M197" i="48"/>
  <c r="A228" i="31"/>
  <c r="A191" i="31"/>
  <c r="M160" i="48"/>
  <c r="A207" i="31"/>
  <c r="M176" i="48"/>
  <c r="A287" i="31"/>
  <c r="M256" i="48"/>
  <c r="A245" i="31"/>
  <c r="M214" i="48"/>
  <c r="A210" i="31"/>
  <c r="M179" i="48"/>
  <c r="A272" i="31"/>
  <c r="M241" i="48"/>
  <c r="A157" i="31"/>
  <c r="M126" i="48"/>
  <c r="A239" i="31"/>
  <c r="M208" i="48"/>
  <c r="A229" i="31"/>
  <c r="M198" i="48"/>
  <c r="A184" i="31"/>
  <c r="M153" i="48"/>
  <c r="A214" i="31"/>
  <c r="M183" i="48"/>
  <c r="A212" i="31"/>
  <c r="M181" i="48"/>
  <c r="A175" i="31"/>
  <c r="M144" i="48"/>
  <c r="A260" i="31"/>
  <c r="M229" i="48"/>
  <c r="A309" i="31"/>
  <c r="M278" i="48"/>
  <c r="A303" i="31"/>
  <c r="M272" i="48"/>
  <c r="A262" i="31"/>
  <c r="M231" i="48"/>
  <c r="A286" i="31"/>
  <c r="M255" i="48"/>
  <c r="A192" i="31"/>
  <c r="M161" i="48"/>
  <c r="A275" i="31"/>
  <c r="M244" i="48"/>
  <c r="M216" i="48"/>
  <c r="A247" i="31"/>
  <c r="A296" i="31"/>
  <c r="M265" i="48"/>
  <c r="M123" i="48"/>
  <c r="A154" i="31"/>
  <c r="A313" i="31"/>
  <c r="M282" i="48"/>
  <c r="M280" i="48"/>
  <c r="A311" i="31"/>
  <c r="A274" i="31"/>
  <c r="M243" i="48"/>
  <c r="A265" i="31"/>
  <c r="M234" i="48"/>
  <c r="M257" i="48"/>
  <c r="A288" i="31"/>
  <c r="A251" i="31"/>
  <c r="M220" i="48"/>
  <c r="A172" i="31"/>
  <c r="M141" i="48"/>
  <c r="A183" i="31"/>
  <c r="M152" i="48"/>
  <c r="A318" i="31"/>
  <c r="M287" i="48"/>
  <c r="M228" i="48"/>
  <c r="A259" i="31"/>
  <c r="A167" i="31"/>
  <c r="M136" i="48"/>
  <c r="A156" i="31"/>
  <c r="M125" i="48"/>
  <c r="A223" i="31"/>
  <c r="M192" i="48"/>
  <c r="M285" i="48"/>
  <c r="A316" i="31"/>
  <c r="A197" i="31"/>
  <c r="M166" i="48"/>
  <c r="M263" i="48"/>
  <c r="A294" i="31"/>
  <c r="A203" i="31"/>
  <c r="M172" i="48"/>
  <c r="M129" i="48"/>
  <c r="A160" i="31"/>
  <c r="A297" i="31"/>
  <c r="M266" i="48"/>
  <c r="A232" i="31"/>
  <c r="M201" i="48"/>
  <c r="A173" i="31"/>
  <c r="M142" i="48"/>
  <c r="P8" i="38" a="1"/>
  <c r="P11" i="38" s="1"/>
  <c r="M237" i="48"/>
  <c r="A268" i="31"/>
  <c r="M236" i="48"/>
  <c r="A267" i="31"/>
  <c r="P8" i="38" l="1"/>
  <c r="P15" i="38" s="1"/>
  <c r="Q15" i="38" s="1"/>
  <c r="Q10" i="38"/>
  <c r="Q8" i="38"/>
  <c r="P16" i="38" s="1"/>
  <c r="Q16" i="38" s="1"/>
  <c r="P10" i="38"/>
  <c r="P12" i="38"/>
  <c r="Q9" i="38"/>
  <c r="P9" i="38"/>
  <c r="Q12" i="38"/>
  <c r="Q11" i="38"/>
  <c r="D147" i="39" l="1"/>
  <c r="J147" i="39" s="1"/>
  <c r="N147" i="39" s="1"/>
  <c r="D232" i="39"/>
  <c r="J232" i="39" s="1"/>
  <c r="N232" i="39" s="1"/>
  <c r="D220" i="39"/>
  <c r="J220" i="39" s="1"/>
  <c r="N220" i="39" s="1"/>
  <c r="D263" i="39"/>
  <c r="J263" i="39" s="1"/>
  <c r="N263" i="39" s="1"/>
  <c r="D224" i="39"/>
  <c r="J224" i="39" s="1"/>
  <c r="N224" i="39" s="1"/>
  <c r="D171" i="39"/>
  <c r="J171" i="39" s="1"/>
  <c r="N171" i="39" s="1"/>
  <c r="D159" i="39"/>
  <c r="J159" i="39" s="1"/>
  <c r="N159" i="39" s="1"/>
  <c r="D170" i="39"/>
  <c r="J170" i="39" s="1"/>
  <c r="N170" i="39" s="1"/>
  <c r="D265" i="39"/>
  <c r="J265" i="39" s="1"/>
  <c r="N265" i="39" s="1"/>
  <c r="D288" i="39"/>
  <c r="J288" i="39" s="1"/>
  <c r="N288" i="39" s="1"/>
  <c r="D185" i="39"/>
  <c r="J185" i="39" s="1"/>
  <c r="N185" i="39" s="1"/>
  <c r="D195" i="39"/>
  <c r="J195" i="39" s="1"/>
  <c r="N195" i="39" s="1"/>
  <c r="D235" i="39"/>
  <c r="J235" i="39" s="1"/>
  <c r="N235" i="39" s="1"/>
  <c r="D258" i="39"/>
  <c r="J258" i="39" s="1"/>
  <c r="N258" i="39" s="1"/>
  <c r="D175" i="39"/>
  <c r="J175" i="39" s="1"/>
  <c r="N175" i="39" s="1"/>
  <c r="D183" i="39"/>
  <c r="J183" i="39" s="1"/>
  <c r="N183" i="39" s="1"/>
  <c r="D212" i="39"/>
  <c r="J212" i="39" s="1"/>
  <c r="N212" i="39" s="1"/>
  <c r="D203" i="39"/>
  <c r="J203" i="39" s="1"/>
  <c r="N203" i="39" s="1"/>
  <c r="D152" i="39"/>
  <c r="J152" i="39" s="1"/>
  <c r="N152" i="39" s="1"/>
  <c r="D253" i="39"/>
  <c r="J253" i="39" s="1"/>
  <c r="N253" i="39" s="1"/>
  <c r="D182" i="39"/>
  <c r="J182" i="39" s="1"/>
  <c r="N182" i="39" s="1"/>
  <c r="D177" i="39"/>
  <c r="J177" i="39" s="1"/>
  <c r="N177" i="39" s="1"/>
  <c r="D218" i="39"/>
  <c r="J218" i="39" s="1"/>
  <c r="N218" i="39" s="1"/>
  <c r="D167" i="39"/>
  <c r="J167" i="39" s="1"/>
  <c r="N167" i="39" s="1"/>
  <c r="D193" i="39"/>
  <c r="J193" i="39" s="1"/>
  <c r="N193" i="39" s="1"/>
  <c r="D271" i="39"/>
  <c r="J271" i="39" s="1"/>
  <c r="N271" i="39" s="1"/>
  <c r="D269" i="39"/>
  <c r="J269" i="39" s="1"/>
  <c r="N269" i="39" s="1"/>
  <c r="D155" i="39"/>
  <c r="J155" i="39" s="1"/>
  <c r="N155" i="39" s="1"/>
  <c r="D213" i="39"/>
  <c r="J213" i="39" s="1"/>
  <c r="N213" i="39" s="1"/>
  <c r="D148" i="39"/>
  <c r="J148" i="39" s="1"/>
  <c r="N148" i="39" s="1"/>
  <c r="D201" i="39"/>
  <c r="J201" i="39" s="1"/>
  <c r="N201" i="39" s="1"/>
  <c r="D236" i="39"/>
  <c r="J236" i="39" s="1"/>
  <c r="N236" i="39" s="1"/>
  <c r="D240" i="39"/>
  <c r="J240" i="39" s="1"/>
  <c r="N240" i="39" s="1"/>
  <c r="D222" i="39"/>
  <c r="J222" i="39" s="1"/>
  <c r="N222" i="39" s="1"/>
  <c r="D274" i="39"/>
  <c r="J274" i="39" s="1"/>
  <c r="N274" i="39" s="1"/>
  <c r="D205" i="39"/>
  <c r="J205" i="39" s="1"/>
  <c r="N205" i="39" s="1"/>
  <c r="D270" i="39"/>
  <c r="J270" i="39" s="1"/>
  <c r="N270" i="39" s="1"/>
  <c r="D231" i="39"/>
  <c r="J231" i="39" s="1"/>
  <c r="N231" i="39" s="1"/>
  <c r="D124" i="39"/>
  <c r="J124" i="39" s="1"/>
  <c r="N124" i="39" s="1"/>
  <c r="D197" i="39"/>
  <c r="J197" i="39" s="1"/>
  <c r="N197" i="39" s="1"/>
  <c r="D137" i="39"/>
  <c r="J137" i="39" s="1"/>
  <c r="N137" i="39" s="1"/>
  <c r="D200" i="39"/>
  <c r="J200" i="39" s="1"/>
  <c r="N200" i="39" s="1"/>
  <c r="D190" i="39"/>
  <c r="J190" i="39" s="1"/>
  <c r="N190" i="39" s="1"/>
  <c r="D283" i="39"/>
  <c r="J283" i="39" s="1"/>
  <c r="N283" i="39" s="1"/>
  <c r="D290" i="39"/>
  <c r="J290" i="39" s="1"/>
  <c r="N290" i="39" s="1"/>
  <c r="D128" i="39"/>
  <c r="J128" i="39" s="1"/>
  <c r="N128" i="39" s="1"/>
  <c r="D196" i="39"/>
  <c r="J196" i="39" s="1"/>
  <c r="N196" i="39" s="1"/>
  <c r="D228" i="39"/>
  <c r="J228" i="39" s="1"/>
  <c r="N228" i="39" s="1"/>
  <c r="D143" i="39"/>
  <c r="J143" i="39" s="1"/>
  <c r="N143" i="39" s="1"/>
  <c r="D239" i="39"/>
  <c r="J239" i="39" s="1"/>
  <c r="N239" i="39" s="1"/>
  <c r="D164" i="39"/>
  <c r="J164" i="39" s="1"/>
  <c r="N164" i="39" s="1"/>
  <c r="D209" i="39"/>
  <c r="J209" i="39" s="1"/>
  <c r="N209" i="39" s="1"/>
  <c r="D233" i="39"/>
  <c r="J233" i="39" s="1"/>
  <c r="N233" i="39" s="1"/>
  <c r="D132" i="39"/>
  <c r="J132" i="39" s="1"/>
  <c r="N132" i="39" s="1"/>
  <c r="D226" i="39"/>
  <c r="J226" i="39" s="1"/>
  <c r="N226" i="39" s="1"/>
  <c r="D131" i="39"/>
  <c r="J131" i="39" s="1"/>
  <c r="N131" i="39" s="1"/>
  <c r="D229" i="39"/>
  <c r="J229" i="39" s="1"/>
  <c r="N229" i="39" s="1"/>
  <c r="D252" i="39"/>
  <c r="J252" i="39" s="1"/>
  <c r="N252" i="39" s="1"/>
  <c r="D191" i="39"/>
  <c r="J191" i="39" s="1"/>
  <c r="N191" i="39" s="1"/>
  <c r="D198" i="39"/>
  <c r="J198" i="39" s="1"/>
  <c r="N198" i="39" s="1"/>
  <c r="D163" i="39"/>
  <c r="J163" i="39" s="1"/>
  <c r="N163" i="39" s="1"/>
  <c r="D162" i="39"/>
  <c r="J162" i="39" s="1"/>
  <c r="N162" i="39" s="1"/>
  <c r="D202" i="39"/>
  <c r="J202" i="39" s="1"/>
  <c r="N202" i="39" s="1"/>
  <c r="D134" i="39"/>
  <c r="J134" i="39" s="1"/>
  <c r="N134" i="39" s="1"/>
  <c r="D260" i="39"/>
  <c r="J260" i="39" s="1"/>
  <c r="N260" i="39" s="1"/>
  <c r="D187" i="39"/>
  <c r="J187" i="39" s="1"/>
  <c r="N187" i="39" s="1"/>
  <c r="D189" i="39"/>
  <c r="J189" i="39" s="1"/>
  <c r="N189" i="39" s="1"/>
  <c r="D241" i="39"/>
  <c r="J241" i="39" s="1"/>
  <c r="N241" i="39" s="1"/>
  <c r="D186" i="39"/>
  <c r="J186" i="39" s="1"/>
  <c r="N186" i="39" s="1"/>
  <c r="D160" i="39"/>
  <c r="J160" i="39" s="1"/>
  <c r="N160" i="39" s="1"/>
  <c r="D168" i="39"/>
  <c r="J168" i="39" s="1"/>
  <c r="N168" i="39" s="1"/>
  <c r="D247" i="39"/>
  <c r="J247" i="39" s="1"/>
  <c r="N247" i="39" s="1"/>
  <c r="D166" i="39"/>
  <c r="J166" i="39" s="1"/>
  <c r="N166" i="39" s="1"/>
  <c r="D277" i="39"/>
  <c r="J277" i="39" s="1"/>
  <c r="N277" i="39" s="1"/>
  <c r="D119" i="39"/>
  <c r="J119" i="39" s="1"/>
  <c r="N119" i="39" s="1"/>
  <c r="D275" i="39"/>
  <c r="J275" i="39" s="1"/>
  <c r="N275" i="39" s="1"/>
  <c r="D217" i="39"/>
  <c r="J217" i="39" s="1"/>
  <c r="N217" i="39" s="1"/>
  <c r="D225" i="39"/>
  <c r="J225" i="39" s="1"/>
  <c r="N225" i="39" s="1"/>
  <c r="D215" i="39"/>
  <c r="J215" i="39" s="1"/>
  <c r="N215" i="39" s="1"/>
  <c r="D173" i="39"/>
  <c r="J173" i="39" s="1"/>
  <c r="N173" i="39" s="1"/>
  <c r="D153" i="39"/>
  <c r="J153" i="39" s="1"/>
  <c r="N153" i="39" s="1"/>
  <c r="D211" i="39"/>
  <c r="J211" i="39" s="1"/>
  <c r="N211" i="39" s="1"/>
  <c r="D157" i="39"/>
  <c r="J157" i="39" s="1"/>
  <c r="N157" i="39" s="1"/>
  <c r="D192" i="39"/>
  <c r="J192" i="39" s="1"/>
  <c r="N192" i="39" s="1"/>
  <c r="D292" i="39"/>
  <c r="J292" i="39" s="1"/>
  <c r="N292" i="39" s="1"/>
  <c r="D237" i="39"/>
  <c r="J237" i="39" s="1"/>
  <c r="N237" i="39" s="1"/>
  <c r="D264" i="39"/>
  <c r="J264" i="39" s="1"/>
  <c r="N264" i="39" s="1"/>
  <c r="D146" i="39"/>
  <c r="J146" i="39" s="1"/>
  <c r="N146" i="39" s="1"/>
  <c r="D144" i="39"/>
  <c r="J144" i="39" s="1"/>
  <c r="N144" i="39" s="1"/>
  <c r="D221" i="39"/>
  <c r="J221" i="39" s="1"/>
  <c r="N221" i="39" s="1"/>
  <c r="D138" i="39"/>
  <c r="J138" i="39" s="1"/>
  <c r="N138" i="39" s="1"/>
  <c r="D206" i="39"/>
  <c r="J206" i="39" s="1"/>
  <c r="N206" i="39" s="1"/>
  <c r="D194" i="39"/>
  <c r="J194" i="39" s="1"/>
  <c r="N194" i="39" s="1"/>
  <c r="D214" i="39"/>
  <c r="J214" i="39" s="1"/>
  <c r="N214" i="39" s="1"/>
  <c r="D165" i="39"/>
  <c r="J165" i="39" s="1"/>
  <c r="N165" i="39" s="1"/>
  <c r="D135" i="39"/>
  <c r="J135" i="39" s="1"/>
  <c r="N135" i="39" s="1"/>
  <c r="D154" i="39"/>
  <c r="J154" i="39" s="1"/>
  <c r="N154" i="39" s="1"/>
  <c r="D234" i="39"/>
  <c r="J234" i="39" s="1"/>
  <c r="N234" i="39" s="1"/>
  <c r="D244" i="39"/>
  <c r="J244" i="39" s="1"/>
  <c r="N244" i="39" s="1"/>
  <c r="D141" i="39"/>
  <c r="J141" i="39" s="1"/>
  <c r="N141" i="39" s="1"/>
  <c r="D120" i="39"/>
  <c r="J120" i="39" s="1"/>
  <c r="N120" i="39" s="1"/>
  <c r="D127" i="39"/>
  <c r="J127" i="39" s="1"/>
  <c r="N127" i="39" s="1"/>
  <c r="D250" i="39"/>
  <c r="J250" i="39" s="1"/>
  <c r="N250" i="39" s="1"/>
  <c r="D122" i="39"/>
  <c r="J122" i="39" s="1"/>
  <c r="N122" i="39" s="1"/>
  <c r="D245" i="39"/>
  <c r="J245" i="39" s="1"/>
  <c r="N245" i="39" s="1"/>
  <c r="D249" i="39"/>
  <c r="J249" i="39" s="1"/>
  <c r="N249" i="39" s="1"/>
  <c r="D142" i="39"/>
  <c r="J142" i="39" s="1"/>
  <c r="N142" i="39" s="1"/>
  <c r="D129" i="39"/>
  <c r="J129" i="39" s="1"/>
  <c r="N129" i="39" s="1"/>
  <c r="D284" i="39"/>
  <c r="J284" i="39" s="1"/>
  <c r="N284" i="39" s="1"/>
  <c r="D227" i="39"/>
  <c r="J227" i="39" s="1"/>
  <c r="N227" i="39" s="1"/>
  <c r="D123" i="39"/>
  <c r="J123" i="39" s="1"/>
  <c r="N123" i="39" s="1"/>
  <c r="D208" i="39"/>
  <c r="J208" i="39" s="1"/>
  <c r="N208" i="39" s="1"/>
  <c r="D174" i="39"/>
  <c r="J174" i="39" s="1"/>
  <c r="N174" i="39" s="1"/>
  <c r="D257" i="39"/>
  <c r="J257" i="39" s="1"/>
  <c r="N257" i="39" s="1"/>
  <c r="D158" i="39"/>
  <c r="J158" i="39" s="1"/>
  <c r="N158" i="39" s="1"/>
  <c r="D216" i="39"/>
  <c r="J216" i="39" s="1"/>
  <c r="N216" i="39" s="1"/>
  <c r="D130" i="39"/>
  <c r="J130" i="39" s="1"/>
  <c r="N130" i="39" s="1"/>
  <c r="D161" i="39"/>
  <c r="J161" i="39" s="1"/>
  <c r="N161" i="39" s="1"/>
  <c r="D266" i="39"/>
  <c r="J266" i="39" s="1"/>
  <c r="N266" i="39" s="1"/>
  <c r="D272" i="39"/>
  <c r="J272" i="39" s="1"/>
  <c r="N272" i="39" s="1"/>
  <c r="D267" i="39"/>
  <c r="J267" i="39" s="1"/>
  <c r="N267" i="39" s="1"/>
  <c r="D178" i="39"/>
  <c r="J178" i="39" s="1"/>
  <c r="N178" i="39" s="1"/>
  <c r="D279" i="39"/>
  <c r="J279" i="39" s="1"/>
  <c r="N279" i="39" s="1"/>
  <c r="D285" i="39"/>
  <c r="J285" i="39" s="1"/>
  <c r="N285" i="39" s="1"/>
  <c r="D184" i="39"/>
  <c r="J184" i="39" s="1"/>
  <c r="N184" i="39" s="1"/>
  <c r="D255" i="39"/>
  <c r="J255" i="39" s="1"/>
  <c r="N255" i="39" s="1"/>
  <c r="D156" i="39"/>
  <c r="J156" i="39" s="1"/>
  <c r="N156" i="39" s="1"/>
  <c r="D179" i="39"/>
  <c r="J179" i="39" s="1"/>
  <c r="N179" i="39" s="1"/>
  <c r="D243" i="39"/>
  <c r="J243" i="39" s="1"/>
  <c r="N243" i="39" s="1"/>
  <c r="D278" i="39"/>
  <c r="J278" i="39" s="1"/>
  <c r="N278" i="39" s="1"/>
  <c r="D219" i="39"/>
  <c r="J219" i="39" s="1"/>
  <c r="N219" i="39" s="1"/>
  <c r="D248" i="39"/>
  <c r="J248" i="39" s="1"/>
  <c r="N248" i="39" s="1"/>
  <c r="D145" i="39"/>
  <c r="J145" i="39" s="1"/>
  <c r="N145" i="39" s="1"/>
  <c r="D262" i="39"/>
  <c r="J262" i="39" s="1"/>
  <c r="N262" i="39" s="1"/>
  <c r="D256" i="39"/>
  <c r="J256" i="39" s="1"/>
  <c r="N256" i="39" s="1"/>
  <c r="D207" i="39"/>
  <c r="J207" i="39" s="1"/>
  <c r="N207" i="39" s="1"/>
  <c r="D287" i="39"/>
  <c r="J287" i="39" s="1"/>
  <c r="N287" i="39" s="1"/>
  <c r="D223" i="39"/>
  <c r="J223" i="39" s="1"/>
  <c r="N223" i="39" s="1"/>
  <c r="D140" i="39"/>
  <c r="J140" i="39" s="1"/>
  <c r="N140" i="39" s="1"/>
  <c r="D289" i="39"/>
  <c r="J289" i="39" s="1"/>
  <c r="N289" i="39" s="1"/>
  <c r="D251" i="39"/>
  <c r="J251" i="39" s="1"/>
  <c r="N251" i="39" s="1"/>
  <c r="D149" i="39"/>
  <c r="J149" i="39" s="1"/>
  <c r="N149" i="39" s="1"/>
  <c r="D181" i="39"/>
  <c r="J181" i="39" s="1"/>
  <c r="N181" i="39" s="1"/>
  <c r="D176" i="39"/>
  <c r="J176" i="39" s="1"/>
  <c r="N176" i="39" s="1"/>
  <c r="D126" i="39"/>
  <c r="J126" i="39" s="1"/>
  <c r="N126" i="39" s="1"/>
  <c r="D199" i="39"/>
  <c r="J199" i="39" s="1"/>
  <c r="N199" i="39" s="1"/>
  <c r="D282" i="39"/>
  <c r="J282" i="39" s="1"/>
  <c r="N282" i="39" s="1"/>
  <c r="D139" i="39"/>
  <c r="J139" i="39" s="1"/>
  <c r="N139" i="39" s="1"/>
  <c r="D230" i="39"/>
  <c r="J230" i="39" s="1"/>
  <c r="N230" i="39" s="1"/>
  <c r="D169" i="39"/>
  <c r="J169" i="39" s="1"/>
  <c r="N169" i="39" s="1"/>
  <c r="D118" i="39"/>
  <c r="J118" i="39" s="1"/>
  <c r="N118" i="39" s="1"/>
  <c r="D291" i="39"/>
  <c r="J291" i="39" s="1"/>
  <c r="N291" i="39" s="1"/>
  <c r="D286" i="39"/>
  <c r="J286" i="39" s="1"/>
  <c r="N286" i="39" s="1"/>
  <c r="D121" i="39"/>
  <c r="J121" i="39" s="1"/>
  <c r="N121" i="39" s="1"/>
  <c r="D210" i="39"/>
  <c r="J210" i="39" s="1"/>
  <c r="N210" i="39" s="1"/>
  <c r="D125" i="39"/>
  <c r="J125" i="39" s="1"/>
  <c r="N125" i="39" s="1"/>
  <c r="D254" i="39"/>
  <c r="J254" i="39" s="1"/>
  <c r="N254" i="39" s="1"/>
  <c r="D281" i="39"/>
  <c r="J281" i="39" s="1"/>
  <c r="N281" i="39" s="1"/>
  <c r="D246" i="39"/>
  <c r="J246" i="39" s="1"/>
  <c r="N246" i="39" s="1"/>
  <c r="D136" i="39"/>
  <c r="J136" i="39" s="1"/>
  <c r="N136" i="39" s="1"/>
  <c r="D273" i="39"/>
  <c r="J273" i="39" s="1"/>
  <c r="N273" i="39" s="1"/>
  <c r="D188" i="39"/>
  <c r="J188" i="39" s="1"/>
  <c r="N188" i="39" s="1"/>
  <c r="D150" i="39"/>
  <c r="J150" i="39" s="1"/>
  <c r="N150" i="39" s="1"/>
  <c r="D172" i="39"/>
  <c r="J172" i="39" s="1"/>
  <c r="N172" i="39" s="1"/>
  <c r="D242" i="39"/>
  <c r="J242" i="39" s="1"/>
  <c r="N242" i="39" s="1"/>
  <c r="D268" i="39"/>
  <c r="J268" i="39" s="1"/>
  <c r="N268" i="39" s="1"/>
  <c r="D280" i="39"/>
  <c r="J280" i="39" s="1"/>
  <c r="N280" i="39" s="1"/>
  <c r="D151" i="39"/>
  <c r="J151" i="39" s="1"/>
  <c r="N151" i="39" s="1"/>
  <c r="D259" i="39"/>
  <c r="J259" i="39" s="1"/>
  <c r="N259" i="39" s="1"/>
  <c r="D238" i="39"/>
  <c r="J238" i="39" s="1"/>
  <c r="N238" i="39" s="1"/>
  <c r="D204" i="39"/>
  <c r="J204" i="39" s="1"/>
  <c r="N204" i="39" s="1"/>
  <c r="D180" i="39"/>
  <c r="J180" i="39" s="1"/>
  <c r="N180" i="39" s="1"/>
  <c r="D261" i="39"/>
  <c r="J261" i="39" s="1"/>
  <c r="N261" i="39" s="1"/>
  <c r="D133" i="39"/>
  <c r="J133" i="39" s="1"/>
  <c r="N133" i="39" s="1"/>
  <c r="D276" i="39"/>
  <c r="J276" i="39" s="1"/>
  <c r="N276" i="39" s="1"/>
  <c r="P8" i="39" l="1" a="1"/>
  <c r="P12" i="39" s="1"/>
  <c r="P11" i="39" l="1"/>
  <c r="P8" i="39"/>
  <c r="P15" i="39" s="1"/>
  <c r="Q15" i="39" s="1"/>
  <c r="Q10" i="39"/>
  <c r="P10" i="39"/>
  <c r="Q12" i="39"/>
  <c r="Q8" i="39"/>
  <c r="P16" i="39" s="1"/>
  <c r="D120" i="40" s="1"/>
  <c r="J120" i="40" s="1"/>
  <c r="N120" i="40" s="1"/>
  <c r="Q11" i="39"/>
  <c r="Q9" i="39"/>
  <c r="P9" i="39"/>
  <c r="D130" i="40" l="1"/>
  <c r="J130" i="40" s="1"/>
  <c r="N130" i="40" s="1"/>
  <c r="D238" i="40"/>
  <c r="J238" i="40" s="1"/>
  <c r="N238" i="40" s="1"/>
  <c r="D255" i="40"/>
  <c r="J255" i="40" s="1"/>
  <c r="N255" i="40" s="1"/>
  <c r="D121" i="40"/>
  <c r="J121" i="40" s="1"/>
  <c r="N121" i="40" s="1"/>
  <c r="D289" i="40"/>
  <c r="J289" i="40" s="1"/>
  <c r="N289" i="40" s="1"/>
  <c r="D277" i="40"/>
  <c r="J277" i="40" s="1"/>
  <c r="N277" i="40" s="1"/>
  <c r="D269" i="40"/>
  <c r="J269" i="40" s="1"/>
  <c r="N269" i="40" s="1"/>
  <c r="D253" i="40"/>
  <c r="J253" i="40" s="1"/>
  <c r="N253" i="40" s="1"/>
  <c r="D210" i="40"/>
  <c r="J210" i="40" s="1"/>
  <c r="N210" i="40" s="1"/>
  <c r="D159" i="40"/>
  <c r="J159" i="40" s="1"/>
  <c r="N159" i="40" s="1"/>
  <c r="D215" i="40"/>
  <c r="J215" i="40" s="1"/>
  <c r="N215" i="40" s="1"/>
  <c r="D196" i="40"/>
  <c r="J196" i="40" s="1"/>
  <c r="N196" i="40" s="1"/>
  <c r="D118" i="40"/>
  <c r="J118" i="40" s="1"/>
  <c r="N118" i="40" s="1"/>
  <c r="D241" i="40"/>
  <c r="J241" i="40" s="1"/>
  <c r="N241" i="40" s="1"/>
  <c r="D205" i="40"/>
  <c r="J205" i="40" s="1"/>
  <c r="N205" i="40" s="1"/>
  <c r="D200" i="40"/>
  <c r="J200" i="40" s="1"/>
  <c r="N200" i="40" s="1"/>
  <c r="D126" i="40"/>
  <c r="J126" i="40" s="1"/>
  <c r="N126" i="40" s="1"/>
  <c r="D287" i="40"/>
  <c r="J287" i="40" s="1"/>
  <c r="N287" i="40" s="1"/>
  <c r="D127" i="40"/>
  <c r="J127" i="40" s="1"/>
  <c r="N127" i="40" s="1"/>
  <c r="D278" i="40"/>
  <c r="J278" i="40" s="1"/>
  <c r="N278" i="40" s="1"/>
  <c r="D151" i="40"/>
  <c r="J151" i="40" s="1"/>
  <c r="N151" i="40" s="1"/>
  <c r="D197" i="40"/>
  <c r="J197" i="40" s="1"/>
  <c r="N197" i="40" s="1"/>
  <c r="D272" i="40"/>
  <c r="J272" i="40" s="1"/>
  <c r="N272" i="40" s="1"/>
  <c r="D167" i="40"/>
  <c r="J167" i="40" s="1"/>
  <c r="N167" i="40" s="1"/>
  <c r="D198" i="40"/>
  <c r="J198" i="40" s="1"/>
  <c r="N198" i="40" s="1"/>
  <c r="D201" i="40"/>
  <c r="J201" i="40" s="1"/>
  <c r="N201" i="40" s="1"/>
  <c r="D181" i="40"/>
  <c r="J181" i="40" s="1"/>
  <c r="N181" i="40" s="1"/>
  <c r="D291" i="40"/>
  <c r="J291" i="40" s="1"/>
  <c r="N291" i="40" s="1"/>
  <c r="D189" i="40"/>
  <c r="J189" i="40" s="1"/>
  <c r="N189" i="40" s="1"/>
  <c r="D125" i="40"/>
  <c r="J125" i="40" s="1"/>
  <c r="N125" i="40" s="1"/>
  <c r="D249" i="40"/>
  <c r="J249" i="40" s="1"/>
  <c r="N249" i="40" s="1"/>
  <c r="D267" i="40"/>
  <c r="J267" i="40" s="1"/>
  <c r="N267" i="40" s="1"/>
  <c r="D168" i="40"/>
  <c r="J168" i="40" s="1"/>
  <c r="N168" i="40" s="1"/>
  <c r="D265" i="40"/>
  <c r="J265" i="40" s="1"/>
  <c r="N265" i="40" s="1"/>
  <c r="D183" i="40"/>
  <c r="J183" i="40" s="1"/>
  <c r="N183" i="40" s="1"/>
  <c r="D211" i="40"/>
  <c r="J211" i="40" s="1"/>
  <c r="N211" i="40" s="1"/>
  <c r="D163" i="40"/>
  <c r="J163" i="40" s="1"/>
  <c r="N163" i="40" s="1"/>
  <c r="D235" i="40"/>
  <c r="J235" i="40" s="1"/>
  <c r="N235" i="40" s="1"/>
  <c r="D248" i="40"/>
  <c r="J248" i="40" s="1"/>
  <c r="N248" i="40" s="1"/>
  <c r="D268" i="40"/>
  <c r="J268" i="40" s="1"/>
  <c r="N268" i="40" s="1"/>
  <c r="D172" i="40"/>
  <c r="J172" i="40" s="1"/>
  <c r="N172" i="40" s="1"/>
  <c r="D203" i="40"/>
  <c r="J203" i="40" s="1"/>
  <c r="N203" i="40" s="1"/>
  <c r="D282" i="40"/>
  <c r="J282" i="40" s="1"/>
  <c r="N282" i="40" s="1"/>
  <c r="D158" i="40"/>
  <c r="J158" i="40" s="1"/>
  <c r="N158" i="40" s="1"/>
  <c r="D209" i="40"/>
  <c r="J209" i="40" s="1"/>
  <c r="N209" i="40" s="1"/>
  <c r="D194" i="40"/>
  <c r="J194" i="40" s="1"/>
  <c r="N194" i="40" s="1"/>
  <c r="D256" i="40"/>
  <c r="J256" i="40" s="1"/>
  <c r="N256" i="40" s="1"/>
  <c r="D273" i="40"/>
  <c r="J273" i="40" s="1"/>
  <c r="N273" i="40" s="1"/>
  <c r="D263" i="40"/>
  <c r="J263" i="40" s="1"/>
  <c r="N263" i="40" s="1"/>
  <c r="D274" i="40"/>
  <c r="J274" i="40" s="1"/>
  <c r="N274" i="40" s="1"/>
  <c r="D237" i="40"/>
  <c r="J237" i="40" s="1"/>
  <c r="N237" i="40" s="1"/>
  <c r="D275" i="40"/>
  <c r="J275" i="40" s="1"/>
  <c r="N275" i="40" s="1"/>
  <c r="D124" i="40"/>
  <c r="J124" i="40" s="1"/>
  <c r="N124" i="40" s="1"/>
  <c r="D257" i="40"/>
  <c r="J257" i="40" s="1"/>
  <c r="N257" i="40" s="1"/>
  <c r="D222" i="40"/>
  <c r="J222" i="40" s="1"/>
  <c r="N222" i="40" s="1"/>
  <c r="D208" i="40"/>
  <c r="J208" i="40" s="1"/>
  <c r="N208" i="40" s="1"/>
  <c r="D231" i="40"/>
  <c r="J231" i="40" s="1"/>
  <c r="N231" i="40" s="1"/>
  <c r="D271" i="40"/>
  <c r="J271" i="40" s="1"/>
  <c r="N271" i="40" s="1"/>
  <c r="D204" i="40"/>
  <c r="J204" i="40" s="1"/>
  <c r="N204" i="40" s="1"/>
  <c r="D154" i="40"/>
  <c r="J154" i="40" s="1"/>
  <c r="N154" i="40" s="1"/>
  <c r="D270" i="40"/>
  <c r="J270" i="40" s="1"/>
  <c r="N270" i="40" s="1"/>
  <c r="D122" i="40"/>
  <c r="J122" i="40" s="1"/>
  <c r="N122" i="40" s="1"/>
  <c r="D177" i="40"/>
  <c r="J177" i="40" s="1"/>
  <c r="N177" i="40" s="1"/>
  <c r="D217" i="40"/>
  <c r="J217" i="40" s="1"/>
  <c r="N217" i="40" s="1"/>
  <c r="D166" i="40"/>
  <c r="J166" i="40" s="1"/>
  <c r="N166" i="40" s="1"/>
  <c r="D134" i="40"/>
  <c r="J134" i="40" s="1"/>
  <c r="N134" i="40" s="1"/>
  <c r="Q16" i="39"/>
  <c r="D292" i="40"/>
  <c r="J292" i="40" s="1"/>
  <c r="N292" i="40" s="1"/>
  <c r="D213" i="40"/>
  <c r="J213" i="40" s="1"/>
  <c r="N213" i="40" s="1"/>
  <c r="D119" i="40"/>
  <c r="J119" i="40" s="1"/>
  <c r="N119" i="40" s="1"/>
  <c r="D188" i="40"/>
  <c r="J188" i="40" s="1"/>
  <c r="N188" i="40" s="1"/>
  <c r="D123" i="40"/>
  <c r="J123" i="40" s="1"/>
  <c r="N123" i="40" s="1"/>
  <c r="D174" i="40"/>
  <c r="J174" i="40" s="1"/>
  <c r="N174" i="40" s="1"/>
  <c r="D164" i="40"/>
  <c r="J164" i="40" s="1"/>
  <c r="N164" i="40" s="1"/>
  <c r="D252" i="40"/>
  <c r="J252" i="40" s="1"/>
  <c r="N252" i="40" s="1"/>
  <c r="D193" i="40"/>
  <c r="J193" i="40" s="1"/>
  <c r="N193" i="40" s="1"/>
  <c r="D206" i="40"/>
  <c r="J206" i="40" s="1"/>
  <c r="N206" i="40" s="1"/>
  <c r="D259" i="40"/>
  <c r="J259" i="40" s="1"/>
  <c r="N259" i="40" s="1"/>
  <c r="D244" i="40"/>
  <c r="J244" i="40" s="1"/>
  <c r="N244" i="40" s="1"/>
  <c r="D184" i="40"/>
  <c r="J184" i="40" s="1"/>
  <c r="N184" i="40" s="1"/>
  <c r="D286" i="40"/>
  <c r="J286" i="40" s="1"/>
  <c r="N286" i="40" s="1"/>
  <c r="D261" i="40"/>
  <c r="J261" i="40" s="1"/>
  <c r="N261" i="40" s="1"/>
  <c r="D133" i="40"/>
  <c r="J133" i="40" s="1"/>
  <c r="N133" i="40" s="1"/>
  <c r="D260" i="40"/>
  <c r="J260" i="40" s="1"/>
  <c r="N260" i="40" s="1"/>
  <c r="D262" i="40"/>
  <c r="J262" i="40" s="1"/>
  <c r="N262" i="40" s="1"/>
  <c r="D216" i="40"/>
  <c r="J216" i="40" s="1"/>
  <c r="N216" i="40" s="1"/>
  <c r="D264" i="40"/>
  <c r="J264" i="40" s="1"/>
  <c r="N264" i="40" s="1"/>
  <c r="D207" i="40"/>
  <c r="J207" i="40" s="1"/>
  <c r="N207" i="40" s="1"/>
  <c r="D144" i="40"/>
  <c r="J144" i="40" s="1"/>
  <c r="N144" i="40" s="1"/>
  <c r="D140" i="40"/>
  <c r="J140" i="40" s="1"/>
  <c r="N140" i="40" s="1"/>
  <c r="D180" i="40"/>
  <c r="J180" i="40" s="1"/>
  <c r="N180" i="40" s="1"/>
  <c r="D227" i="40"/>
  <c r="J227" i="40" s="1"/>
  <c r="N227" i="40" s="1"/>
  <c r="D138" i="40"/>
  <c r="J138" i="40" s="1"/>
  <c r="N138" i="40" s="1"/>
  <c r="D224" i="40"/>
  <c r="J224" i="40" s="1"/>
  <c r="N224" i="40" s="1"/>
  <c r="D221" i="40"/>
  <c r="J221" i="40" s="1"/>
  <c r="N221" i="40" s="1"/>
  <c r="D178" i="40"/>
  <c r="J178" i="40" s="1"/>
  <c r="N178" i="40" s="1"/>
  <c r="D258" i="40"/>
  <c r="J258" i="40" s="1"/>
  <c r="N258" i="40" s="1"/>
  <c r="D171" i="40"/>
  <c r="J171" i="40" s="1"/>
  <c r="N171" i="40" s="1"/>
  <c r="D279" i="40"/>
  <c r="J279" i="40" s="1"/>
  <c r="N279" i="40" s="1"/>
  <c r="D143" i="40"/>
  <c r="J143" i="40" s="1"/>
  <c r="N143" i="40" s="1"/>
  <c r="D152" i="40"/>
  <c r="J152" i="40" s="1"/>
  <c r="N152" i="40" s="1"/>
  <c r="D229" i="40"/>
  <c r="J229" i="40" s="1"/>
  <c r="N229" i="40" s="1"/>
  <c r="D156" i="40"/>
  <c r="J156" i="40" s="1"/>
  <c r="N156" i="40" s="1"/>
  <c r="D280" i="40"/>
  <c r="J280" i="40" s="1"/>
  <c r="N280" i="40" s="1"/>
  <c r="D195" i="40"/>
  <c r="J195" i="40" s="1"/>
  <c r="N195" i="40" s="1"/>
  <c r="D230" i="40"/>
  <c r="J230" i="40" s="1"/>
  <c r="N230" i="40" s="1"/>
  <c r="D179" i="40"/>
  <c r="J179" i="40" s="1"/>
  <c r="N179" i="40" s="1"/>
  <c r="D170" i="40"/>
  <c r="J170" i="40" s="1"/>
  <c r="N170" i="40" s="1"/>
  <c r="D228" i="40"/>
  <c r="J228" i="40" s="1"/>
  <c r="N228" i="40" s="1"/>
  <c r="D233" i="40"/>
  <c r="J233" i="40" s="1"/>
  <c r="N233" i="40" s="1"/>
  <c r="D242" i="40"/>
  <c r="J242" i="40" s="1"/>
  <c r="N242" i="40" s="1"/>
  <c r="D251" i="40"/>
  <c r="J251" i="40" s="1"/>
  <c r="N251" i="40" s="1"/>
  <c r="D150" i="40"/>
  <c r="J150" i="40" s="1"/>
  <c r="N150" i="40" s="1"/>
  <c r="D276" i="40"/>
  <c r="J276" i="40" s="1"/>
  <c r="N276" i="40" s="1"/>
  <c r="D175" i="40"/>
  <c r="J175" i="40" s="1"/>
  <c r="N175" i="40" s="1"/>
  <c r="D246" i="40"/>
  <c r="J246" i="40" s="1"/>
  <c r="N246" i="40" s="1"/>
  <c r="D202" i="40"/>
  <c r="J202" i="40" s="1"/>
  <c r="N202" i="40" s="1"/>
  <c r="D132" i="40"/>
  <c r="J132" i="40" s="1"/>
  <c r="N132" i="40" s="1"/>
  <c r="D220" i="40"/>
  <c r="J220" i="40" s="1"/>
  <c r="N220" i="40" s="1"/>
  <c r="D137" i="40"/>
  <c r="J137" i="40" s="1"/>
  <c r="N137" i="40" s="1"/>
  <c r="D169" i="40"/>
  <c r="J169" i="40" s="1"/>
  <c r="N169" i="40" s="1"/>
  <c r="D186" i="40"/>
  <c r="J186" i="40" s="1"/>
  <c r="N186" i="40" s="1"/>
  <c r="D247" i="40"/>
  <c r="J247" i="40" s="1"/>
  <c r="N247" i="40" s="1"/>
  <c r="D149" i="40"/>
  <c r="J149" i="40" s="1"/>
  <c r="N149" i="40" s="1"/>
  <c r="D148" i="40"/>
  <c r="J148" i="40" s="1"/>
  <c r="N148" i="40" s="1"/>
  <c r="D147" i="40"/>
  <c r="J147" i="40" s="1"/>
  <c r="N147" i="40" s="1"/>
  <c r="D225" i="40"/>
  <c r="J225" i="40" s="1"/>
  <c r="N225" i="40" s="1"/>
  <c r="D176" i="40"/>
  <c r="J176" i="40" s="1"/>
  <c r="N176" i="40" s="1"/>
  <c r="D250" i="40"/>
  <c r="J250" i="40" s="1"/>
  <c r="N250" i="40" s="1"/>
  <c r="D187" i="40"/>
  <c r="J187" i="40" s="1"/>
  <c r="N187" i="40" s="1"/>
  <c r="D165" i="40"/>
  <c r="J165" i="40" s="1"/>
  <c r="N165" i="40" s="1"/>
  <c r="D173" i="40"/>
  <c r="J173" i="40" s="1"/>
  <c r="N173" i="40" s="1"/>
  <c r="D223" i="40"/>
  <c r="J223" i="40" s="1"/>
  <c r="N223" i="40" s="1"/>
  <c r="D190" i="40"/>
  <c r="J190" i="40" s="1"/>
  <c r="N190" i="40" s="1"/>
  <c r="D245" i="40"/>
  <c r="J245" i="40" s="1"/>
  <c r="N245" i="40" s="1"/>
  <c r="D160" i="40"/>
  <c r="J160" i="40" s="1"/>
  <c r="N160" i="40" s="1"/>
  <c r="D234" i="40"/>
  <c r="J234" i="40" s="1"/>
  <c r="N234" i="40" s="1"/>
  <c r="D290" i="40"/>
  <c r="J290" i="40" s="1"/>
  <c r="N290" i="40" s="1"/>
  <c r="D161" i="40"/>
  <c r="J161" i="40" s="1"/>
  <c r="N161" i="40" s="1"/>
  <c r="D214" i="40"/>
  <c r="J214" i="40" s="1"/>
  <c r="N214" i="40" s="1"/>
  <c r="D191" i="40"/>
  <c r="J191" i="40" s="1"/>
  <c r="N191" i="40" s="1"/>
  <c r="D157" i="40"/>
  <c r="J157" i="40" s="1"/>
  <c r="N157" i="40" s="1"/>
  <c r="D240" i="40"/>
  <c r="J240" i="40" s="1"/>
  <c r="N240" i="40" s="1"/>
  <c r="D136" i="40"/>
  <c r="J136" i="40" s="1"/>
  <c r="N136" i="40" s="1"/>
  <c r="D192" i="40"/>
  <c r="J192" i="40" s="1"/>
  <c r="N192" i="40" s="1"/>
  <c r="D284" i="40"/>
  <c r="J284" i="40" s="1"/>
  <c r="N284" i="40" s="1"/>
  <c r="D243" i="40"/>
  <c r="J243" i="40" s="1"/>
  <c r="N243" i="40" s="1"/>
  <c r="D254" i="40"/>
  <c r="J254" i="40" s="1"/>
  <c r="N254" i="40" s="1"/>
  <c r="D145" i="40"/>
  <c r="J145" i="40" s="1"/>
  <c r="N145" i="40" s="1"/>
  <c r="D232" i="40"/>
  <c r="J232" i="40" s="1"/>
  <c r="N232" i="40" s="1"/>
  <c r="D218" i="40"/>
  <c r="J218" i="40" s="1"/>
  <c r="N218" i="40" s="1"/>
  <c r="D226" i="40"/>
  <c r="J226" i="40" s="1"/>
  <c r="N226" i="40" s="1"/>
  <c r="D146" i="40"/>
  <c r="J146" i="40" s="1"/>
  <c r="N146" i="40" s="1"/>
  <c r="D135" i="40"/>
  <c r="J135" i="40" s="1"/>
  <c r="N135" i="40" s="1"/>
  <c r="D142" i="40"/>
  <c r="J142" i="40" s="1"/>
  <c r="N142" i="40" s="1"/>
  <c r="D182" i="40"/>
  <c r="J182" i="40" s="1"/>
  <c r="N182" i="40" s="1"/>
  <c r="D219" i="40"/>
  <c r="J219" i="40" s="1"/>
  <c r="N219" i="40" s="1"/>
  <c r="D236" i="40"/>
  <c r="J236" i="40" s="1"/>
  <c r="N236" i="40" s="1"/>
  <c r="D285" i="40"/>
  <c r="J285" i="40" s="1"/>
  <c r="N285" i="40" s="1"/>
  <c r="D239" i="40"/>
  <c r="J239" i="40" s="1"/>
  <c r="N239" i="40" s="1"/>
  <c r="D129" i="40"/>
  <c r="J129" i="40" s="1"/>
  <c r="N129" i="40" s="1"/>
  <c r="D162" i="40"/>
  <c r="J162" i="40" s="1"/>
  <c r="N162" i="40" s="1"/>
  <c r="D153" i="40"/>
  <c r="J153" i="40" s="1"/>
  <c r="N153" i="40" s="1"/>
  <c r="D199" i="40"/>
  <c r="J199" i="40" s="1"/>
  <c r="N199" i="40" s="1"/>
  <c r="D128" i="40"/>
  <c r="J128" i="40" s="1"/>
  <c r="N128" i="40" s="1"/>
  <c r="D139" i="40"/>
  <c r="J139" i="40" s="1"/>
  <c r="N139" i="40" s="1"/>
  <c r="D185" i="40"/>
  <c r="J185" i="40" s="1"/>
  <c r="N185" i="40" s="1"/>
  <c r="D131" i="40"/>
  <c r="J131" i="40" s="1"/>
  <c r="N131" i="40" s="1"/>
  <c r="D141" i="40"/>
  <c r="J141" i="40" s="1"/>
  <c r="N141" i="40" s="1"/>
  <c r="D281" i="40"/>
  <c r="J281" i="40" s="1"/>
  <c r="N281" i="40" s="1"/>
  <c r="D288" i="40"/>
  <c r="J288" i="40" s="1"/>
  <c r="N288" i="40" s="1"/>
  <c r="D212" i="40"/>
  <c r="J212" i="40" s="1"/>
  <c r="N212" i="40" s="1"/>
  <c r="D283" i="40"/>
  <c r="J283" i="40" s="1"/>
  <c r="N283" i="40" s="1"/>
  <c r="D266" i="40"/>
  <c r="J266" i="40" s="1"/>
  <c r="N266" i="40" s="1"/>
  <c r="D155" i="40"/>
  <c r="J155" i="40" s="1"/>
  <c r="N155" i="40" s="1"/>
  <c r="P8" i="40" l="1" a="1"/>
  <c r="Q10" i="40" s="1"/>
  <c r="Q11" i="40" l="1"/>
  <c r="P9" i="40"/>
  <c r="P11" i="40"/>
  <c r="Q9" i="40"/>
  <c r="Q8" i="40"/>
  <c r="P16" i="40" s="1"/>
  <c r="Q16" i="40" s="1"/>
  <c r="P12" i="40"/>
  <c r="Q12" i="40"/>
  <c r="P8" i="40"/>
  <c r="P15" i="40" s="1"/>
  <c r="Q15" i="40" s="1"/>
  <c r="P10" i="40"/>
  <c r="D279" i="41" l="1"/>
  <c r="J279" i="41" s="1"/>
  <c r="N279" i="41" s="1"/>
  <c r="D135" i="41"/>
  <c r="J135" i="41" s="1"/>
  <c r="N135" i="41" s="1"/>
  <c r="D221" i="41"/>
  <c r="J221" i="41" s="1"/>
  <c r="N221" i="41" s="1"/>
  <c r="D160" i="41"/>
  <c r="J160" i="41" s="1"/>
  <c r="N160" i="41" s="1"/>
  <c r="D213" i="41"/>
  <c r="J213" i="41" s="1"/>
  <c r="N213" i="41" s="1"/>
  <c r="D188" i="41"/>
  <c r="J188" i="41" s="1"/>
  <c r="N188" i="41" s="1"/>
  <c r="D126" i="41"/>
  <c r="J126" i="41" s="1"/>
  <c r="N126" i="41" s="1"/>
  <c r="D257" i="41"/>
  <c r="J257" i="41" s="1"/>
  <c r="N257" i="41" s="1"/>
  <c r="D163" i="41"/>
  <c r="J163" i="41" s="1"/>
  <c r="N163" i="41" s="1"/>
  <c r="D177" i="41"/>
  <c r="J177" i="41" s="1"/>
  <c r="N177" i="41" s="1"/>
  <c r="D167" i="41"/>
  <c r="J167" i="41" s="1"/>
  <c r="N167" i="41" s="1"/>
  <c r="D250" i="41"/>
  <c r="J250" i="41" s="1"/>
  <c r="N250" i="41" s="1"/>
  <c r="D246" i="41"/>
  <c r="J246" i="41" s="1"/>
  <c r="N246" i="41" s="1"/>
  <c r="D262" i="41"/>
  <c r="J262" i="41" s="1"/>
  <c r="N262" i="41" s="1"/>
  <c r="D200" i="41"/>
  <c r="J200" i="41" s="1"/>
  <c r="N200" i="41" s="1"/>
  <c r="D158" i="41"/>
  <c r="J158" i="41" s="1"/>
  <c r="N158" i="41" s="1"/>
  <c r="D214" i="41"/>
  <c r="J214" i="41" s="1"/>
  <c r="N214" i="41" s="1"/>
  <c r="D190" i="41"/>
  <c r="J190" i="41" s="1"/>
  <c r="N190" i="41" s="1"/>
  <c r="D272" i="41"/>
  <c r="J272" i="41" s="1"/>
  <c r="N272" i="41" s="1"/>
  <c r="D241" i="41"/>
  <c r="J241" i="41" s="1"/>
  <c r="N241" i="41" s="1"/>
  <c r="D252" i="41"/>
  <c r="J252" i="41" s="1"/>
  <c r="N252" i="41" s="1"/>
  <c r="D228" i="41"/>
  <c r="J228" i="41" s="1"/>
  <c r="N228" i="41" s="1"/>
  <c r="D255" i="41"/>
  <c r="J255" i="41" s="1"/>
  <c r="N255" i="41" s="1"/>
  <c r="D205" i="41"/>
  <c r="J205" i="41" s="1"/>
  <c r="N205" i="41" s="1"/>
  <c r="D152" i="41"/>
  <c r="J152" i="41" s="1"/>
  <c r="N152" i="41" s="1"/>
  <c r="D222" i="41"/>
  <c r="J222" i="41" s="1"/>
  <c r="N222" i="41" s="1"/>
  <c r="D263" i="41"/>
  <c r="J263" i="41" s="1"/>
  <c r="N263" i="41" s="1"/>
  <c r="D136" i="41"/>
  <c r="J136" i="41" s="1"/>
  <c r="N136" i="41" s="1"/>
  <c r="D201" i="41"/>
  <c r="J201" i="41" s="1"/>
  <c r="N201" i="41" s="1"/>
  <c r="D166" i="41"/>
  <c r="J166" i="41" s="1"/>
  <c r="N166" i="41" s="1"/>
  <c r="D271" i="41"/>
  <c r="J271" i="41" s="1"/>
  <c r="N271" i="41" s="1"/>
  <c r="D233" i="41"/>
  <c r="J233" i="41" s="1"/>
  <c r="N233" i="41" s="1"/>
  <c r="D209" i="41"/>
  <c r="J209" i="41" s="1"/>
  <c r="N209" i="41" s="1"/>
  <c r="D259" i="41"/>
  <c r="J259" i="41" s="1"/>
  <c r="N259" i="41" s="1"/>
  <c r="D256" i="41"/>
  <c r="J256" i="41" s="1"/>
  <c r="N256" i="41" s="1"/>
  <c r="D143" i="41"/>
  <c r="J143" i="41" s="1"/>
  <c r="N143" i="41" s="1"/>
  <c r="D207" i="41"/>
  <c r="J207" i="41" s="1"/>
  <c r="N207" i="41" s="1"/>
  <c r="D287" i="41"/>
  <c r="J287" i="41" s="1"/>
  <c r="N287" i="41" s="1"/>
  <c r="D157" i="41"/>
  <c r="J157" i="41" s="1"/>
  <c r="N157" i="41" s="1"/>
  <c r="D281" i="41"/>
  <c r="J281" i="41" s="1"/>
  <c r="N281" i="41" s="1"/>
  <c r="D172" i="41"/>
  <c r="J172" i="41" s="1"/>
  <c r="N172" i="41" s="1"/>
  <c r="D216" i="41"/>
  <c r="J216" i="41" s="1"/>
  <c r="N216" i="41" s="1"/>
  <c r="D195" i="41"/>
  <c r="J195" i="41" s="1"/>
  <c r="N195" i="41" s="1"/>
  <c r="D206" i="41"/>
  <c r="J206" i="41" s="1"/>
  <c r="N206" i="41" s="1"/>
  <c r="D171" i="41"/>
  <c r="J171" i="41" s="1"/>
  <c r="N171" i="41" s="1"/>
  <c r="D242" i="41"/>
  <c r="J242" i="41" s="1"/>
  <c r="N242" i="41" s="1"/>
  <c r="D134" i="41"/>
  <c r="J134" i="41" s="1"/>
  <c r="N134" i="41" s="1"/>
  <c r="D119" i="41"/>
  <c r="J119" i="41" s="1"/>
  <c r="N119" i="41" s="1"/>
  <c r="D176" i="41"/>
  <c r="J176" i="41" s="1"/>
  <c r="N176" i="41" s="1"/>
  <c r="D204" i="41"/>
  <c r="J204" i="41" s="1"/>
  <c r="N204" i="41" s="1"/>
  <c r="D184" i="41"/>
  <c r="J184" i="41" s="1"/>
  <c r="N184" i="41" s="1"/>
  <c r="D118" i="41"/>
  <c r="J118" i="41" s="1"/>
  <c r="N118" i="41" s="1"/>
  <c r="D124" i="41"/>
  <c r="J124" i="41" s="1"/>
  <c r="N124" i="41" s="1"/>
  <c r="D164" i="41"/>
  <c r="J164" i="41" s="1"/>
  <c r="N164" i="41" s="1"/>
  <c r="D212" i="41"/>
  <c r="J212" i="41" s="1"/>
  <c r="N212" i="41" s="1"/>
  <c r="D247" i="41"/>
  <c r="J247" i="41" s="1"/>
  <c r="N247" i="41" s="1"/>
  <c r="D165" i="41"/>
  <c r="J165" i="41" s="1"/>
  <c r="N165" i="41" s="1"/>
  <c r="D169" i="41"/>
  <c r="J169" i="41" s="1"/>
  <c r="N169" i="41" s="1"/>
  <c r="D283" i="41"/>
  <c r="J283" i="41" s="1"/>
  <c r="N283" i="41" s="1"/>
  <c r="D173" i="41"/>
  <c r="J173" i="41" s="1"/>
  <c r="N173" i="41" s="1"/>
  <c r="D270" i="41"/>
  <c r="J270" i="41" s="1"/>
  <c r="N270" i="41" s="1"/>
  <c r="D284" i="41"/>
  <c r="J284" i="41" s="1"/>
  <c r="N284" i="41" s="1"/>
  <c r="D229" i="41"/>
  <c r="J229" i="41" s="1"/>
  <c r="N229" i="41" s="1"/>
  <c r="D132" i="41"/>
  <c r="J132" i="41" s="1"/>
  <c r="N132" i="41" s="1"/>
  <c r="D142" i="41"/>
  <c r="J142" i="41" s="1"/>
  <c r="N142" i="41" s="1"/>
  <c r="D162" i="41"/>
  <c r="J162" i="41" s="1"/>
  <c r="N162" i="41" s="1"/>
  <c r="D278" i="41"/>
  <c r="J278" i="41" s="1"/>
  <c r="N278" i="41" s="1"/>
  <c r="D248" i="41"/>
  <c r="J248" i="41" s="1"/>
  <c r="N248" i="41" s="1"/>
  <c r="D123" i="41"/>
  <c r="J123" i="41" s="1"/>
  <c r="N123" i="41" s="1"/>
  <c r="D148" i="41"/>
  <c r="J148" i="41" s="1"/>
  <c r="N148" i="41" s="1"/>
  <c r="D144" i="41"/>
  <c r="J144" i="41" s="1"/>
  <c r="N144" i="41" s="1"/>
  <c r="D237" i="41"/>
  <c r="J237" i="41" s="1"/>
  <c r="N237" i="41" s="1"/>
  <c r="D150" i="41"/>
  <c r="J150" i="41" s="1"/>
  <c r="N150" i="41" s="1"/>
  <c r="D182" i="41"/>
  <c r="J182" i="41" s="1"/>
  <c r="N182" i="41" s="1"/>
  <c r="D133" i="41"/>
  <c r="J133" i="41" s="1"/>
  <c r="N133" i="41" s="1"/>
  <c r="D277" i="41"/>
  <c r="J277" i="41" s="1"/>
  <c r="N277" i="41" s="1"/>
  <c r="D239" i="41"/>
  <c r="J239" i="41" s="1"/>
  <c r="N239" i="41" s="1"/>
  <c r="D240" i="41"/>
  <c r="J240" i="41" s="1"/>
  <c r="N240" i="41" s="1"/>
  <c r="D258" i="41"/>
  <c r="J258" i="41" s="1"/>
  <c r="N258" i="41" s="1"/>
  <c r="D266" i="41"/>
  <c r="J266" i="41" s="1"/>
  <c r="N266" i="41" s="1"/>
  <c r="D225" i="41"/>
  <c r="J225" i="41" s="1"/>
  <c r="N225" i="41" s="1"/>
  <c r="D146" i="41"/>
  <c r="J146" i="41" s="1"/>
  <c r="N146" i="41" s="1"/>
  <c r="D125" i="41"/>
  <c r="J125" i="41" s="1"/>
  <c r="N125" i="41" s="1"/>
  <c r="D159" i="41"/>
  <c r="J159" i="41" s="1"/>
  <c r="N159" i="41" s="1"/>
  <c r="D210" i="41"/>
  <c r="J210" i="41" s="1"/>
  <c r="N210" i="41" s="1"/>
  <c r="D269" i="41"/>
  <c r="J269" i="41" s="1"/>
  <c r="N269" i="41" s="1"/>
  <c r="D234" i="41"/>
  <c r="J234" i="41" s="1"/>
  <c r="N234" i="41" s="1"/>
  <c r="D215" i="41"/>
  <c r="J215" i="41" s="1"/>
  <c r="N215" i="41" s="1"/>
  <c r="D179" i="41"/>
  <c r="J179" i="41" s="1"/>
  <c r="N179" i="41" s="1"/>
  <c r="D197" i="41"/>
  <c r="J197" i="41" s="1"/>
  <c r="N197" i="41" s="1"/>
  <c r="D141" i="41"/>
  <c r="J141" i="41" s="1"/>
  <c r="N141" i="41" s="1"/>
  <c r="D174" i="41"/>
  <c r="J174" i="41" s="1"/>
  <c r="N174" i="41" s="1"/>
  <c r="D203" i="41"/>
  <c r="J203" i="41" s="1"/>
  <c r="N203" i="41" s="1"/>
  <c r="D282" i="41"/>
  <c r="J282" i="41" s="1"/>
  <c r="N282" i="41" s="1"/>
  <c r="D238" i="41"/>
  <c r="J238" i="41" s="1"/>
  <c r="N238" i="41" s="1"/>
  <c r="D267" i="41"/>
  <c r="J267" i="41" s="1"/>
  <c r="N267" i="41" s="1"/>
  <c r="D168" i="41"/>
  <c r="J168" i="41" s="1"/>
  <c r="N168" i="41" s="1"/>
  <c r="D199" i="41"/>
  <c r="J199" i="41" s="1"/>
  <c r="N199" i="41" s="1"/>
  <c r="D280" i="41"/>
  <c r="J280" i="41" s="1"/>
  <c r="N280" i="41" s="1"/>
  <c r="D226" i="41"/>
  <c r="J226" i="41" s="1"/>
  <c r="N226" i="41" s="1"/>
  <c r="D208" i="41"/>
  <c r="J208" i="41" s="1"/>
  <c r="N208" i="41" s="1"/>
  <c r="D276" i="41"/>
  <c r="J276" i="41" s="1"/>
  <c r="N276" i="41" s="1"/>
  <c r="D129" i="41"/>
  <c r="J129" i="41" s="1"/>
  <c r="N129" i="41" s="1"/>
  <c r="D196" i="41"/>
  <c r="J196" i="41" s="1"/>
  <c r="N196" i="41" s="1"/>
  <c r="D291" i="41"/>
  <c r="J291" i="41" s="1"/>
  <c r="N291" i="41" s="1"/>
  <c r="D137" i="41"/>
  <c r="J137" i="41" s="1"/>
  <c r="N137" i="41" s="1"/>
  <c r="D186" i="41"/>
  <c r="J186" i="41" s="1"/>
  <c r="N186" i="41" s="1"/>
  <c r="D244" i="41"/>
  <c r="J244" i="41" s="1"/>
  <c r="N244" i="41" s="1"/>
  <c r="D219" i="41"/>
  <c r="J219" i="41" s="1"/>
  <c r="N219" i="41" s="1"/>
  <c r="D130" i="41"/>
  <c r="J130" i="41" s="1"/>
  <c r="N130" i="41" s="1"/>
  <c r="D181" i="41"/>
  <c r="J181" i="41" s="1"/>
  <c r="N181" i="41" s="1"/>
  <c r="D254" i="41"/>
  <c r="J254" i="41" s="1"/>
  <c r="N254" i="41" s="1"/>
  <c r="D139" i="41"/>
  <c r="J139" i="41" s="1"/>
  <c r="N139" i="41" s="1"/>
  <c r="D290" i="41"/>
  <c r="J290" i="41" s="1"/>
  <c r="N290" i="41" s="1"/>
  <c r="D131" i="41"/>
  <c r="J131" i="41" s="1"/>
  <c r="N131" i="41" s="1"/>
  <c r="D183" i="41"/>
  <c r="J183" i="41" s="1"/>
  <c r="N183" i="41" s="1"/>
  <c r="D193" i="41"/>
  <c r="J193" i="41" s="1"/>
  <c r="N193" i="41" s="1"/>
  <c r="D235" i="41"/>
  <c r="J235" i="41" s="1"/>
  <c r="N235" i="41" s="1"/>
  <c r="D192" i="41"/>
  <c r="J192" i="41" s="1"/>
  <c r="N192" i="41" s="1"/>
  <c r="D155" i="41"/>
  <c r="J155" i="41" s="1"/>
  <c r="N155" i="41" s="1"/>
  <c r="D122" i="41"/>
  <c r="J122" i="41" s="1"/>
  <c r="N122" i="41" s="1"/>
  <c r="D264" i="41"/>
  <c r="J264" i="41" s="1"/>
  <c r="N264" i="41" s="1"/>
  <c r="D217" i="41"/>
  <c r="J217" i="41" s="1"/>
  <c r="N217" i="41" s="1"/>
  <c r="D175" i="41"/>
  <c r="J175" i="41" s="1"/>
  <c r="N175" i="41" s="1"/>
  <c r="D227" i="41"/>
  <c r="J227" i="41" s="1"/>
  <c r="N227" i="41" s="1"/>
  <c r="D153" i="41"/>
  <c r="J153" i="41" s="1"/>
  <c r="N153" i="41" s="1"/>
  <c r="D232" i="41"/>
  <c r="J232" i="41" s="1"/>
  <c r="N232" i="41" s="1"/>
  <c r="D218" i="41"/>
  <c r="J218" i="41" s="1"/>
  <c r="N218" i="41" s="1"/>
  <c r="D202" i="41"/>
  <c r="J202" i="41" s="1"/>
  <c r="N202" i="41" s="1"/>
  <c r="D128" i="41"/>
  <c r="J128" i="41" s="1"/>
  <c r="N128" i="41" s="1"/>
  <c r="D261" i="41"/>
  <c r="J261" i="41" s="1"/>
  <c r="N261" i="41" s="1"/>
  <c r="D151" i="41"/>
  <c r="J151" i="41" s="1"/>
  <c r="N151" i="41" s="1"/>
  <c r="D120" i="41"/>
  <c r="J120" i="41" s="1"/>
  <c r="N120" i="41" s="1"/>
  <c r="D170" i="41"/>
  <c r="J170" i="41" s="1"/>
  <c r="N170" i="41" s="1"/>
  <c r="D285" i="41"/>
  <c r="J285" i="41" s="1"/>
  <c r="N285" i="41" s="1"/>
  <c r="D268" i="41"/>
  <c r="J268" i="41" s="1"/>
  <c r="N268" i="41" s="1"/>
  <c r="D265" i="41"/>
  <c r="J265" i="41" s="1"/>
  <c r="N265" i="41" s="1"/>
  <c r="D289" i="41"/>
  <c r="J289" i="41" s="1"/>
  <c r="N289" i="41" s="1"/>
  <c r="D185" i="41"/>
  <c r="J185" i="41" s="1"/>
  <c r="N185" i="41" s="1"/>
  <c r="D145" i="41"/>
  <c r="J145" i="41" s="1"/>
  <c r="N145" i="41" s="1"/>
  <c r="D245" i="41"/>
  <c r="J245" i="41" s="1"/>
  <c r="N245" i="41" s="1"/>
  <c r="D127" i="41"/>
  <c r="J127" i="41" s="1"/>
  <c r="N127" i="41" s="1"/>
  <c r="D275" i="41"/>
  <c r="J275" i="41" s="1"/>
  <c r="N275" i="41" s="1"/>
  <c r="D121" i="41"/>
  <c r="J121" i="41" s="1"/>
  <c r="N121" i="41" s="1"/>
  <c r="D224" i="41"/>
  <c r="J224" i="41" s="1"/>
  <c r="N224" i="41" s="1"/>
  <c r="D147" i="41"/>
  <c r="J147" i="41" s="1"/>
  <c r="N147" i="41" s="1"/>
  <c r="D286" i="41"/>
  <c r="J286" i="41" s="1"/>
  <c r="N286" i="41" s="1"/>
  <c r="D223" i="41"/>
  <c r="J223" i="41" s="1"/>
  <c r="N223" i="41" s="1"/>
  <c r="D161" i="41"/>
  <c r="J161" i="41" s="1"/>
  <c r="N161" i="41" s="1"/>
  <c r="D194" i="41"/>
  <c r="J194" i="41" s="1"/>
  <c r="N194" i="41" s="1"/>
  <c r="D211" i="41"/>
  <c r="J211" i="41" s="1"/>
  <c r="N211" i="41" s="1"/>
  <c r="D180" i="41"/>
  <c r="J180" i="41" s="1"/>
  <c r="N180" i="41" s="1"/>
  <c r="D253" i="41"/>
  <c r="J253" i="41" s="1"/>
  <c r="N253" i="41" s="1"/>
  <c r="D288" i="41"/>
  <c r="J288" i="41" s="1"/>
  <c r="N288" i="41" s="1"/>
  <c r="D198" i="41"/>
  <c r="J198" i="41" s="1"/>
  <c r="N198" i="41" s="1"/>
  <c r="D189" i="41"/>
  <c r="J189" i="41" s="1"/>
  <c r="N189" i="41" s="1"/>
  <c r="D251" i="41"/>
  <c r="J251" i="41" s="1"/>
  <c r="N251" i="41" s="1"/>
  <c r="D154" i="41"/>
  <c r="J154" i="41" s="1"/>
  <c r="N154" i="41" s="1"/>
  <c r="D220" i="41"/>
  <c r="J220" i="41" s="1"/>
  <c r="N220" i="41" s="1"/>
  <c r="D243" i="41"/>
  <c r="J243" i="41" s="1"/>
  <c r="N243" i="41" s="1"/>
  <c r="D138" i="41"/>
  <c r="J138" i="41" s="1"/>
  <c r="N138" i="41" s="1"/>
  <c r="D149" i="41"/>
  <c r="J149" i="41" s="1"/>
  <c r="N149" i="41" s="1"/>
  <c r="D187" i="41"/>
  <c r="J187" i="41" s="1"/>
  <c r="N187" i="41" s="1"/>
  <c r="D249" i="41"/>
  <c r="J249" i="41" s="1"/>
  <c r="N249" i="41" s="1"/>
  <c r="D236" i="41"/>
  <c r="J236" i="41" s="1"/>
  <c r="N236" i="41" s="1"/>
  <c r="D230" i="41"/>
  <c r="J230" i="41" s="1"/>
  <c r="N230" i="41" s="1"/>
  <c r="D260" i="41"/>
  <c r="J260" i="41" s="1"/>
  <c r="N260" i="41" s="1"/>
  <c r="D273" i="41"/>
  <c r="J273" i="41" s="1"/>
  <c r="N273" i="41" s="1"/>
  <c r="D178" i="41"/>
  <c r="J178" i="41" s="1"/>
  <c r="N178" i="41" s="1"/>
  <c r="D292" i="41"/>
  <c r="J292" i="41" s="1"/>
  <c r="N292" i="41" s="1"/>
  <c r="D140" i="41"/>
  <c r="J140" i="41" s="1"/>
  <c r="N140" i="41" s="1"/>
  <c r="D231" i="41"/>
  <c r="J231" i="41" s="1"/>
  <c r="N231" i="41" s="1"/>
  <c r="D156" i="41"/>
  <c r="J156" i="41" s="1"/>
  <c r="N156" i="41" s="1"/>
  <c r="D191" i="41"/>
  <c r="J191" i="41" s="1"/>
  <c r="N191" i="41" s="1"/>
  <c r="D274" i="41"/>
  <c r="J274" i="41" s="1"/>
  <c r="N274" i="41" s="1"/>
  <c r="P8" i="41" l="1" a="1"/>
  <c r="Q8" i="41" s="1"/>
  <c r="P16" i="41" s="1"/>
  <c r="Q9" i="41" l="1"/>
  <c r="P11" i="41"/>
  <c r="Q10" i="41"/>
  <c r="P10" i="41"/>
  <c r="Q12" i="41"/>
  <c r="Q11" i="41"/>
  <c r="P12" i="41"/>
  <c r="P8" i="41"/>
  <c r="P15" i="41" s="1"/>
  <c r="D151" i="42" s="1"/>
  <c r="J151" i="42" s="1"/>
  <c r="N151" i="42" s="1"/>
  <c r="P9" i="41"/>
  <c r="Q16" i="41"/>
  <c r="D149" i="42" l="1"/>
  <c r="J149" i="42" s="1"/>
  <c r="N149" i="42" s="1"/>
  <c r="D219" i="42"/>
  <c r="J219" i="42" s="1"/>
  <c r="N219" i="42" s="1"/>
  <c r="D203" i="42"/>
  <c r="J203" i="42" s="1"/>
  <c r="N203" i="42" s="1"/>
  <c r="D173" i="42"/>
  <c r="J173" i="42" s="1"/>
  <c r="N173" i="42" s="1"/>
  <c r="D234" i="42"/>
  <c r="J234" i="42" s="1"/>
  <c r="N234" i="42" s="1"/>
  <c r="D286" i="42"/>
  <c r="J286" i="42" s="1"/>
  <c r="N286" i="42" s="1"/>
  <c r="D270" i="42"/>
  <c r="J270" i="42" s="1"/>
  <c r="N270" i="42" s="1"/>
  <c r="D277" i="42"/>
  <c r="J277" i="42" s="1"/>
  <c r="N277" i="42" s="1"/>
  <c r="D175" i="42"/>
  <c r="J175" i="42" s="1"/>
  <c r="N175" i="42" s="1"/>
  <c r="D136" i="42"/>
  <c r="J136" i="42" s="1"/>
  <c r="N136" i="42" s="1"/>
  <c r="D222" i="42"/>
  <c r="J222" i="42" s="1"/>
  <c r="N222" i="42" s="1"/>
  <c r="D170" i="42"/>
  <c r="J170" i="42" s="1"/>
  <c r="N170" i="42" s="1"/>
  <c r="D166" i="42"/>
  <c r="J166" i="42" s="1"/>
  <c r="N166" i="42" s="1"/>
  <c r="D215" i="42"/>
  <c r="J215" i="42" s="1"/>
  <c r="N215" i="42" s="1"/>
  <c r="D279" i="42"/>
  <c r="J279" i="42" s="1"/>
  <c r="N279" i="42" s="1"/>
  <c r="D164" i="42"/>
  <c r="J164" i="42" s="1"/>
  <c r="N164" i="42" s="1"/>
  <c r="D131" i="42"/>
  <c r="J131" i="42" s="1"/>
  <c r="N131" i="42" s="1"/>
  <c r="D208" i="42"/>
  <c r="J208" i="42" s="1"/>
  <c r="N208" i="42" s="1"/>
  <c r="D190" i="42"/>
  <c r="J190" i="42" s="1"/>
  <c r="N190" i="42" s="1"/>
  <c r="D231" i="42"/>
  <c r="J231" i="42" s="1"/>
  <c r="N231" i="42" s="1"/>
  <c r="D243" i="42"/>
  <c r="J243" i="42" s="1"/>
  <c r="N243" i="42" s="1"/>
  <c r="D125" i="42"/>
  <c r="J125" i="42" s="1"/>
  <c r="N125" i="42" s="1"/>
  <c r="D137" i="42"/>
  <c r="J137" i="42" s="1"/>
  <c r="N137" i="42" s="1"/>
  <c r="D210" i="42"/>
  <c r="J210" i="42" s="1"/>
  <c r="N210" i="42" s="1"/>
  <c r="D126" i="42"/>
  <c r="J126" i="42" s="1"/>
  <c r="N126" i="42" s="1"/>
  <c r="D145" i="42"/>
  <c r="J145" i="42" s="1"/>
  <c r="N145" i="42" s="1"/>
  <c r="D138" i="42"/>
  <c r="J138" i="42" s="1"/>
  <c r="N138" i="42" s="1"/>
  <c r="D272" i="42"/>
  <c r="J272" i="42" s="1"/>
  <c r="N272" i="42" s="1"/>
  <c r="D225" i="42"/>
  <c r="J225" i="42" s="1"/>
  <c r="N225" i="42" s="1"/>
  <c r="D256" i="42"/>
  <c r="J256" i="42" s="1"/>
  <c r="N256" i="42" s="1"/>
  <c r="D174" i="42"/>
  <c r="J174" i="42" s="1"/>
  <c r="N174" i="42" s="1"/>
  <c r="D123" i="42"/>
  <c r="J123" i="42" s="1"/>
  <c r="N123" i="42" s="1"/>
  <c r="D187" i="42"/>
  <c r="J187" i="42" s="1"/>
  <c r="N187" i="42" s="1"/>
  <c r="D290" i="42"/>
  <c r="J290" i="42" s="1"/>
  <c r="N290" i="42" s="1"/>
  <c r="D250" i="42"/>
  <c r="J250" i="42" s="1"/>
  <c r="N250" i="42" s="1"/>
  <c r="D207" i="42"/>
  <c r="J207" i="42" s="1"/>
  <c r="N207" i="42" s="1"/>
  <c r="D142" i="42"/>
  <c r="J142" i="42" s="1"/>
  <c r="N142" i="42" s="1"/>
  <c r="D249" i="42"/>
  <c r="J249" i="42" s="1"/>
  <c r="N249" i="42" s="1"/>
  <c r="D281" i="42"/>
  <c r="J281" i="42" s="1"/>
  <c r="N281" i="42" s="1"/>
  <c r="D168" i="42"/>
  <c r="J168" i="42" s="1"/>
  <c r="N168" i="42" s="1"/>
  <c r="D248" i="42"/>
  <c r="J248" i="42" s="1"/>
  <c r="N248" i="42" s="1"/>
  <c r="D223" i="42"/>
  <c r="J223" i="42" s="1"/>
  <c r="N223" i="42" s="1"/>
  <c r="D130" i="42"/>
  <c r="J130" i="42" s="1"/>
  <c r="N130" i="42" s="1"/>
  <c r="D264" i="42"/>
  <c r="J264" i="42" s="1"/>
  <c r="N264" i="42" s="1"/>
  <c r="D128" i="42"/>
  <c r="J128" i="42" s="1"/>
  <c r="N128" i="42" s="1"/>
  <c r="D266" i="42"/>
  <c r="J266" i="42" s="1"/>
  <c r="N266" i="42" s="1"/>
  <c r="D156" i="42"/>
  <c r="J156" i="42" s="1"/>
  <c r="N156" i="42" s="1"/>
  <c r="D185" i="42"/>
  <c r="J185" i="42" s="1"/>
  <c r="N185" i="42" s="1"/>
  <c r="D267" i="42"/>
  <c r="J267" i="42" s="1"/>
  <c r="N267" i="42" s="1"/>
  <c r="D291" i="42"/>
  <c r="J291" i="42" s="1"/>
  <c r="N291" i="42" s="1"/>
  <c r="D239" i="42"/>
  <c r="J239" i="42" s="1"/>
  <c r="N239" i="42" s="1"/>
  <c r="D159" i="42"/>
  <c r="J159" i="42" s="1"/>
  <c r="N159" i="42" s="1"/>
  <c r="D216" i="42"/>
  <c r="J216" i="42" s="1"/>
  <c r="N216" i="42" s="1"/>
  <c r="D194" i="42"/>
  <c r="J194" i="42" s="1"/>
  <c r="N194" i="42" s="1"/>
  <c r="D119" i="42"/>
  <c r="J119" i="42" s="1"/>
  <c r="N119" i="42" s="1"/>
  <c r="D135" i="42"/>
  <c r="J135" i="42" s="1"/>
  <c r="N135" i="42" s="1"/>
  <c r="D235" i="42"/>
  <c r="J235" i="42" s="1"/>
  <c r="N235" i="42" s="1"/>
  <c r="D144" i="42"/>
  <c r="J144" i="42" s="1"/>
  <c r="N144" i="42" s="1"/>
  <c r="D204" i="42"/>
  <c r="J204" i="42" s="1"/>
  <c r="N204" i="42" s="1"/>
  <c r="D171" i="42"/>
  <c r="J171" i="42" s="1"/>
  <c r="N171" i="42" s="1"/>
  <c r="D189" i="42"/>
  <c r="J189" i="42" s="1"/>
  <c r="N189" i="42" s="1"/>
  <c r="D132" i="42"/>
  <c r="J132" i="42" s="1"/>
  <c r="N132" i="42" s="1"/>
  <c r="D292" i="42"/>
  <c r="J292" i="42" s="1"/>
  <c r="N292" i="42" s="1"/>
  <c r="D240" i="42"/>
  <c r="J240" i="42" s="1"/>
  <c r="N240" i="42" s="1"/>
  <c r="D202" i="42"/>
  <c r="J202" i="42" s="1"/>
  <c r="N202" i="42" s="1"/>
  <c r="D242" i="42"/>
  <c r="J242" i="42" s="1"/>
  <c r="N242" i="42" s="1"/>
  <c r="D140" i="42"/>
  <c r="J140" i="42" s="1"/>
  <c r="N140" i="42" s="1"/>
  <c r="D141" i="42"/>
  <c r="J141" i="42" s="1"/>
  <c r="N141" i="42" s="1"/>
  <c r="D183" i="42"/>
  <c r="J183" i="42" s="1"/>
  <c r="N183" i="42" s="1"/>
  <c r="D155" i="42"/>
  <c r="J155" i="42" s="1"/>
  <c r="N155" i="42" s="1"/>
  <c r="D275" i="42"/>
  <c r="J275" i="42" s="1"/>
  <c r="N275" i="42" s="1"/>
  <c r="D153" i="42"/>
  <c r="J153" i="42" s="1"/>
  <c r="N153" i="42" s="1"/>
  <c r="D221" i="42"/>
  <c r="J221" i="42" s="1"/>
  <c r="N221" i="42" s="1"/>
  <c r="D287" i="42"/>
  <c r="J287" i="42" s="1"/>
  <c r="N287" i="42" s="1"/>
  <c r="D165" i="42"/>
  <c r="J165" i="42" s="1"/>
  <c r="N165" i="42" s="1"/>
  <c r="D269" i="42"/>
  <c r="J269" i="42" s="1"/>
  <c r="N269" i="42" s="1"/>
  <c r="D162" i="42"/>
  <c r="J162" i="42" s="1"/>
  <c r="N162" i="42" s="1"/>
  <c r="D247" i="42"/>
  <c r="J247" i="42" s="1"/>
  <c r="N247" i="42" s="1"/>
  <c r="D261" i="42"/>
  <c r="J261" i="42" s="1"/>
  <c r="N261" i="42" s="1"/>
  <c r="D244" i="42"/>
  <c r="J244" i="42" s="1"/>
  <c r="N244" i="42" s="1"/>
  <c r="D241" i="42"/>
  <c r="J241" i="42" s="1"/>
  <c r="N241" i="42" s="1"/>
  <c r="D237" i="42"/>
  <c r="J237" i="42" s="1"/>
  <c r="N237" i="42" s="1"/>
  <c r="D268" i="42"/>
  <c r="J268" i="42" s="1"/>
  <c r="N268" i="42" s="1"/>
  <c r="D146" i="42"/>
  <c r="J146" i="42" s="1"/>
  <c r="N146" i="42" s="1"/>
  <c r="D278" i="42"/>
  <c r="J278" i="42" s="1"/>
  <c r="N278" i="42" s="1"/>
  <c r="D197" i="42"/>
  <c r="J197" i="42" s="1"/>
  <c r="N197" i="42" s="1"/>
  <c r="D246" i="42"/>
  <c r="J246" i="42" s="1"/>
  <c r="N246" i="42" s="1"/>
  <c r="D253" i="42"/>
  <c r="J253" i="42" s="1"/>
  <c r="N253" i="42" s="1"/>
  <c r="D284" i="42"/>
  <c r="J284" i="42" s="1"/>
  <c r="N284" i="42" s="1"/>
  <c r="D217" i="42"/>
  <c r="J217" i="42" s="1"/>
  <c r="N217" i="42" s="1"/>
  <c r="Q15" i="41"/>
  <c r="D195" i="42"/>
  <c r="J195" i="42" s="1"/>
  <c r="N195" i="42" s="1"/>
  <c r="D282" i="42"/>
  <c r="J282" i="42" s="1"/>
  <c r="N282" i="42" s="1"/>
  <c r="D186" i="42"/>
  <c r="J186" i="42" s="1"/>
  <c r="N186" i="42" s="1"/>
  <c r="D177" i="42"/>
  <c r="J177" i="42" s="1"/>
  <c r="N177" i="42" s="1"/>
  <c r="D161" i="42"/>
  <c r="J161" i="42" s="1"/>
  <c r="N161" i="42" s="1"/>
  <c r="D213" i="42"/>
  <c r="J213" i="42" s="1"/>
  <c r="N213" i="42" s="1"/>
  <c r="D260" i="42"/>
  <c r="J260" i="42" s="1"/>
  <c r="N260" i="42" s="1"/>
  <c r="D251" i="42"/>
  <c r="J251" i="42" s="1"/>
  <c r="N251" i="42" s="1"/>
  <c r="D179" i="42"/>
  <c r="J179" i="42" s="1"/>
  <c r="N179" i="42" s="1"/>
  <c r="D265" i="42"/>
  <c r="J265" i="42" s="1"/>
  <c r="N265" i="42" s="1"/>
  <c r="D218" i="42"/>
  <c r="J218" i="42" s="1"/>
  <c r="N218" i="42" s="1"/>
  <c r="D212" i="42"/>
  <c r="J212" i="42" s="1"/>
  <c r="N212" i="42" s="1"/>
  <c r="D180" i="42"/>
  <c r="J180" i="42" s="1"/>
  <c r="N180" i="42" s="1"/>
  <c r="D192" i="42"/>
  <c r="J192" i="42" s="1"/>
  <c r="N192" i="42" s="1"/>
  <c r="D258" i="42"/>
  <c r="J258" i="42" s="1"/>
  <c r="N258" i="42" s="1"/>
  <c r="D232" i="42"/>
  <c r="J232" i="42" s="1"/>
  <c r="N232" i="42" s="1"/>
  <c r="D127" i="42"/>
  <c r="J127" i="42" s="1"/>
  <c r="N127" i="42" s="1"/>
  <c r="D228" i="42"/>
  <c r="J228" i="42" s="1"/>
  <c r="N228" i="42" s="1"/>
  <c r="D191" i="42"/>
  <c r="J191" i="42" s="1"/>
  <c r="N191" i="42" s="1"/>
  <c r="D259" i="42"/>
  <c r="J259" i="42" s="1"/>
  <c r="N259" i="42" s="1"/>
  <c r="D263" i="42"/>
  <c r="J263" i="42" s="1"/>
  <c r="N263" i="42" s="1"/>
  <c r="D118" i="42"/>
  <c r="J118" i="42" s="1"/>
  <c r="N118" i="42" s="1"/>
  <c r="D288" i="42"/>
  <c r="J288" i="42" s="1"/>
  <c r="N288" i="42" s="1"/>
  <c r="D133" i="42"/>
  <c r="J133" i="42" s="1"/>
  <c r="N133" i="42" s="1"/>
  <c r="D273" i="42"/>
  <c r="J273" i="42" s="1"/>
  <c r="N273" i="42" s="1"/>
  <c r="D134" i="42"/>
  <c r="J134" i="42" s="1"/>
  <c r="N134" i="42" s="1"/>
  <c r="D181" i="42"/>
  <c r="J181" i="42" s="1"/>
  <c r="N181" i="42" s="1"/>
  <c r="D188" i="42"/>
  <c r="J188" i="42" s="1"/>
  <c r="N188" i="42" s="1"/>
  <c r="D120" i="42"/>
  <c r="J120" i="42" s="1"/>
  <c r="N120" i="42" s="1"/>
  <c r="D274" i="42"/>
  <c r="J274" i="42" s="1"/>
  <c r="N274" i="42" s="1"/>
  <c r="D285" i="42"/>
  <c r="J285" i="42" s="1"/>
  <c r="N285" i="42" s="1"/>
  <c r="D276" i="42"/>
  <c r="J276" i="42" s="1"/>
  <c r="N276" i="42" s="1"/>
  <c r="D129" i="42"/>
  <c r="J129" i="42" s="1"/>
  <c r="N129" i="42" s="1"/>
  <c r="D220" i="42"/>
  <c r="J220" i="42" s="1"/>
  <c r="N220" i="42" s="1"/>
  <c r="D271" i="42"/>
  <c r="J271" i="42" s="1"/>
  <c r="N271" i="42" s="1"/>
  <c r="D236" i="42"/>
  <c r="J236" i="42" s="1"/>
  <c r="N236" i="42" s="1"/>
  <c r="D226" i="42"/>
  <c r="J226" i="42" s="1"/>
  <c r="N226" i="42" s="1"/>
  <c r="D229" i="42"/>
  <c r="J229" i="42" s="1"/>
  <c r="N229" i="42" s="1"/>
  <c r="D122" i="42"/>
  <c r="J122" i="42" s="1"/>
  <c r="N122" i="42" s="1"/>
  <c r="D176" i="42"/>
  <c r="J176" i="42" s="1"/>
  <c r="N176" i="42" s="1"/>
  <c r="D154" i="42"/>
  <c r="J154" i="42" s="1"/>
  <c r="N154" i="42" s="1"/>
  <c r="D245" i="42"/>
  <c r="J245" i="42" s="1"/>
  <c r="N245" i="42" s="1"/>
  <c r="D184" i="42"/>
  <c r="J184" i="42" s="1"/>
  <c r="N184" i="42" s="1"/>
  <c r="D200" i="42"/>
  <c r="J200" i="42" s="1"/>
  <c r="N200" i="42" s="1"/>
  <c r="D206" i="42"/>
  <c r="J206" i="42" s="1"/>
  <c r="N206" i="42" s="1"/>
  <c r="D167" i="42"/>
  <c r="J167" i="42" s="1"/>
  <c r="N167" i="42" s="1"/>
  <c r="D121" i="42"/>
  <c r="J121" i="42" s="1"/>
  <c r="N121" i="42" s="1"/>
  <c r="D209" i="42"/>
  <c r="J209" i="42" s="1"/>
  <c r="N209" i="42" s="1"/>
  <c r="D205" i="42"/>
  <c r="J205" i="42" s="1"/>
  <c r="N205" i="42" s="1"/>
  <c r="D252" i="42"/>
  <c r="J252" i="42" s="1"/>
  <c r="N252" i="42" s="1"/>
  <c r="D178" i="42"/>
  <c r="J178" i="42" s="1"/>
  <c r="N178" i="42" s="1"/>
  <c r="D143" i="42"/>
  <c r="J143" i="42" s="1"/>
  <c r="N143" i="42" s="1"/>
  <c r="D255" i="42"/>
  <c r="J255" i="42" s="1"/>
  <c r="N255" i="42" s="1"/>
  <c r="D224" i="42"/>
  <c r="J224" i="42" s="1"/>
  <c r="N224" i="42" s="1"/>
  <c r="D230" i="42"/>
  <c r="J230" i="42" s="1"/>
  <c r="N230" i="42" s="1"/>
  <c r="D147" i="42"/>
  <c r="J147" i="42" s="1"/>
  <c r="N147" i="42" s="1"/>
  <c r="D163" i="42"/>
  <c r="J163" i="42" s="1"/>
  <c r="N163" i="42" s="1"/>
  <c r="D254" i="42"/>
  <c r="J254" i="42" s="1"/>
  <c r="N254" i="42" s="1"/>
  <c r="D158" i="42"/>
  <c r="J158" i="42" s="1"/>
  <c r="N158" i="42" s="1"/>
  <c r="D211" i="42"/>
  <c r="J211" i="42" s="1"/>
  <c r="N211" i="42" s="1"/>
  <c r="D157" i="42"/>
  <c r="J157" i="42" s="1"/>
  <c r="N157" i="42" s="1"/>
  <c r="D169" i="42"/>
  <c r="J169" i="42" s="1"/>
  <c r="N169" i="42" s="1"/>
  <c r="D196" i="42"/>
  <c r="J196" i="42" s="1"/>
  <c r="N196" i="42" s="1"/>
  <c r="D124" i="42"/>
  <c r="J124" i="42" s="1"/>
  <c r="N124" i="42" s="1"/>
  <c r="D152" i="42"/>
  <c r="J152" i="42" s="1"/>
  <c r="N152" i="42" s="1"/>
  <c r="D150" i="42"/>
  <c r="J150" i="42" s="1"/>
  <c r="N150" i="42" s="1"/>
  <c r="D289" i="42"/>
  <c r="J289" i="42" s="1"/>
  <c r="N289" i="42" s="1"/>
  <c r="D193" i="42"/>
  <c r="J193" i="42" s="1"/>
  <c r="N193" i="42" s="1"/>
  <c r="D257" i="42"/>
  <c r="J257" i="42" s="1"/>
  <c r="N257" i="42" s="1"/>
  <c r="D262" i="42"/>
  <c r="J262" i="42" s="1"/>
  <c r="N262" i="42" s="1"/>
  <c r="D172" i="42"/>
  <c r="J172" i="42" s="1"/>
  <c r="N172" i="42" s="1"/>
  <c r="D283" i="42"/>
  <c r="J283" i="42" s="1"/>
  <c r="N283" i="42" s="1"/>
  <c r="D198" i="42"/>
  <c r="J198" i="42" s="1"/>
  <c r="N198" i="42" s="1"/>
  <c r="D280" i="42"/>
  <c r="J280" i="42" s="1"/>
  <c r="N280" i="42" s="1"/>
  <c r="D148" i="42"/>
  <c r="J148" i="42" s="1"/>
  <c r="N148" i="42" s="1"/>
  <c r="D199" i="42"/>
  <c r="J199" i="42" s="1"/>
  <c r="N199" i="42" s="1"/>
  <c r="D182" i="42"/>
  <c r="J182" i="42" s="1"/>
  <c r="N182" i="42" s="1"/>
  <c r="D139" i="42"/>
  <c r="J139" i="42" s="1"/>
  <c r="N139" i="42" s="1"/>
  <c r="D227" i="42"/>
  <c r="J227" i="42" s="1"/>
  <c r="N227" i="42" s="1"/>
  <c r="D160" i="42"/>
  <c r="J160" i="42" s="1"/>
  <c r="N160" i="42" s="1"/>
  <c r="D238" i="42"/>
  <c r="J238" i="42" s="1"/>
  <c r="N238" i="42" s="1"/>
  <c r="D233" i="42"/>
  <c r="J233" i="42" s="1"/>
  <c r="N233" i="42" s="1"/>
  <c r="D214" i="42"/>
  <c r="J214" i="42" s="1"/>
  <c r="N214" i="42" s="1"/>
  <c r="D201" i="42"/>
  <c r="J201" i="42" s="1"/>
  <c r="N201" i="42" s="1"/>
  <c r="P8" i="42" l="1" a="1"/>
  <c r="Q10" i="42" s="1"/>
  <c r="P9" i="42" l="1"/>
  <c r="P8" i="42"/>
  <c r="P15" i="42" s="1"/>
  <c r="Q15" i="42" s="1"/>
  <c r="P12" i="42"/>
  <c r="Q12" i="42"/>
  <c r="Q8" i="42"/>
  <c r="P16" i="42" s="1"/>
  <c r="Q16" i="42" s="1"/>
  <c r="Q9" i="42"/>
  <c r="P11" i="42"/>
  <c r="P10" i="42"/>
  <c r="Q11" i="42"/>
  <c r="D178" i="43" l="1"/>
  <c r="J178" i="43" s="1"/>
  <c r="N178" i="43" s="1"/>
  <c r="D208" i="43"/>
  <c r="J208" i="43" s="1"/>
  <c r="N208" i="43" s="1"/>
  <c r="D118" i="43"/>
  <c r="J118" i="43" s="1"/>
  <c r="N118" i="43" s="1"/>
  <c r="D221" i="43"/>
  <c r="J221" i="43" s="1"/>
  <c r="N221" i="43" s="1"/>
  <c r="D193" i="43"/>
  <c r="J193" i="43" s="1"/>
  <c r="N193" i="43" s="1"/>
  <c r="D231" i="43"/>
  <c r="J231" i="43" s="1"/>
  <c r="N231" i="43" s="1"/>
  <c r="D263" i="43"/>
  <c r="J263" i="43" s="1"/>
  <c r="N263" i="43" s="1"/>
  <c r="D250" i="43"/>
  <c r="J250" i="43" s="1"/>
  <c r="N250" i="43" s="1"/>
  <c r="D251" i="43"/>
  <c r="J251" i="43" s="1"/>
  <c r="N251" i="43" s="1"/>
  <c r="D220" i="43"/>
  <c r="J220" i="43" s="1"/>
  <c r="N220" i="43" s="1"/>
  <c r="D188" i="43"/>
  <c r="J188" i="43" s="1"/>
  <c r="N188" i="43" s="1"/>
  <c r="D167" i="43"/>
  <c r="J167" i="43" s="1"/>
  <c r="N167" i="43" s="1"/>
  <c r="D155" i="43"/>
  <c r="J155" i="43" s="1"/>
  <c r="N155" i="43" s="1"/>
  <c r="D264" i="43"/>
  <c r="J264" i="43" s="1"/>
  <c r="N264" i="43" s="1"/>
  <c r="D230" i="43"/>
  <c r="J230" i="43" s="1"/>
  <c r="N230" i="43" s="1"/>
  <c r="D282" i="43"/>
  <c r="J282" i="43" s="1"/>
  <c r="N282" i="43" s="1"/>
  <c r="D163" i="43"/>
  <c r="J163" i="43" s="1"/>
  <c r="N163" i="43" s="1"/>
  <c r="D183" i="43"/>
  <c r="J183" i="43" s="1"/>
  <c r="N183" i="43" s="1"/>
  <c r="D144" i="43"/>
  <c r="J144" i="43" s="1"/>
  <c r="N144" i="43" s="1"/>
  <c r="D285" i="43"/>
  <c r="J285" i="43" s="1"/>
  <c r="N285" i="43" s="1"/>
  <c r="D185" i="43"/>
  <c r="J185" i="43" s="1"/>
  <c r="N185" i="43" s="1"/>
  <c r="D223" i="43"/>
  <c r="J223" i="43" s="1"/>
  <c r="N223" i="43" s="1"/>
  <c r="D194" i="43"/>
  <c r="J194" i="43" s="1"/>
  <c r="N194" i="43" s="1"/>
  <c r="D198" i="43"/>
  <c r="J198" i="43" s="1"/>
  <c r="N198" i="43" s="1"/>
  <c r="D141" i="43"/>
  <c r="J141" i="43" s="1"/>
  <c r="N141" i="43" s="1"/>
  <c r="D269" i="43"/>
  <c r="J269" i="43" s="1"/>
  <c r="N269" i="43" s="1"/>
  <c r="D229" i="43"/>
  <c r="J229" i="43" s="1"/>
  <c r="N229" i="43" s="1"/>
  <c r="D119" i="43"/>
  <c r="J119" i="43" s="1"/>
  <c r="N119" i="43" s="1"/>
  <c r="D168" i="43"/>
  <c r="J168" i="43" s="1"/>
  <c r="N168" i="43" s="1"/>
  <c r="D165" i="43"/>
  <c r="J165" i="43" s="1"/>
  <c r="N165" i="43" s="1"/>
  <c r="D235" i="43"/>
  <c r="J235" i="43" s="1"/>
  <c r="N235" i="43" s="1"/>
  <c r="D281" i="43"/>
  <c r="J281" i="43" s="1"/>
  <c r="N281" i="43" s="1"/>
  <c r="D179" i="43"/>
  <c r="J179" i="43" s="1"/>
  <c r="N179" i="43" s="1"/>
  <c r="D227" i="43"/>
  <c r="J227" i="43" s="1"/>
  <c r="N227" i="43" s="1"/>
  <c r="D200" i="43"/>
  <c r="J200" i="43" s="1"/>
  <c r="N200" i="43" s="1"/>
  <c r="D160" i="43"/>
  <c r="J160" i="43" s="1"/>
  <c r="N160" i="43" s="1"/>
  <c r="D128" i="43"/>
  <c r="J128" i="43" s="1"/>
  <c r="N128" i="43" s="1"/>
  <c r="D129" i="43"/>
  <c r="J129" i="43" s="1"/>
  <c r="N129" i="43" s="1"/>
  <c r="D288" i="43"/>
  <c r="J288" i="43" s="1"/>
  <c r="N288" i="43" s="1"/>
  <c r="D276" i="43"/>
  <c r="J276" i="43" s="1"/>
  <c r="N276" i="43" s="1"/>
  <c r="D138" i="43"/>
  <c r="J138" i="43" s="1"/>
  <c r="N138" i="43" s="1"/>
  <c r="D143" i="43"/>
  <c r="J143" i="43" s="1"/>
  <c r="N143" i="43" s="1"/>
  <c r="D133" i="43"/>
  <c r="J133" i="43" s="1"/>
  <c r="N133" i="43" s="1"/>
  <c r="D255" i="43"/>
  <c r="J255" i="43" s="1"/>
  <c r="N255" i="43" s="1"/>
  <c r="D291" i="43"/>
  <c r="J291" i="43" s="1"/>
  <c r="N291" i="43" s="1"/>
  <c r="D190" i="43"/>
  <c r="J190" i="43" s="1"/>
  <c r="N190" i="43" s="1"/>
  <c r="D210" i="43"/>
  <c r="J210" i="43" s="1"/>
  <c r="N210" i="43" s="1"/>
  <c r="D197" i="43"/>
  <c r="J197" i="43" s="1"/>
  <c r="N197" i="43" s="1"/>
  <c r="D131" i="43"/>
  <c r="J131" i="43" s="1"/>
  <c r="N131" i="43" s="1"/>
  <c r="D283" i="43"/>
  <c r="J283" i="43" s="1"/>
  <c r="N283" i="43" s="1"/>
  <c r="D256" i="43"/>
  <c r="J256" i="43" s="1"/>
  <c r="N256" i="43" s="1"/>
  <c r="D125" i="43"/>
  <c r="J125" i="43" s="1"/>
  <c r="N125" i="43" s="1"/>
  <c r="D192" i="43"/>
  <c r="J192" i="43" s="1"/>
  <c r="N192" i="43" s="1"/>
  <c r="D162" i="43"/>
  <c r="J162" i="43" s="1"/>
  <c r="N162" i="43" s="1"/>
  <c r="D202" i="43"/>
  <c r="J202" i="43" s="1"/>
  <c r="N202" i="43" s="1"/>
  <c r="D257" i="43"/>
  <c r="J257" i="43" s="1"/>
  <c r="N257" i="43" s="1"/>
  <c r="D271" i="43"/>
  <c r="J271" i="43" s="1"/>
  <c r="N271" i="43" s="1"/>
  <c r="D187" i="43"/>
  <c r="J187" i="43" s="1"/>
  <c r="N187" i="43" s="1"/>
  <c r="D252" i="43"/>
  <c r="J252" i="43" s="1"/>
  <c r="N252" i="43" s="1"/>
  <c r="D122" i="43"/>
  <c r="J122" i="43" s="1"/>
  <c r="N122" i="43" s="1"/>
  <c r="D265" i="43"/>
  <c r="J265" i="43" s="1"/>
  <c r="N265" i="43" s="1"/>
  <c r="D215" i="43"/>
  <c r="J215" i="43" s="1"/>
  <c r="N215" i="43" s="1"/>
  <c r="D145" i="43"/>
  <c r="J145" i="43" s="1"/>
  <c r="N145" i="43" s="1"/>
  <c r="D166" i="43"/>
  <c r="J166" i="43" s="1"/>
  <c r="N166" i="43" s="1"/>
  <c r="D196" i="43"/>
  <c r="J196" i="43" s="1"/>
  <c r="N196" i="43" s="1"/>
  <c r="D247" i="43"/>
  <c r="J247" i="43" s="1"/>
  <c r="N247" i="43" s="1"/>
  <c r="D195" i="43"/>
  <c r="J195" i="43" s="1"/>
  <c r="N195" i="43" s="1"/>
  <c r="D124" i="43"/>
  <c r="J124" i="43" s="1"/>
  <c r="N124" i="43" s="1"/>
  <c r="D267" i="43"/>
  <c r="J267" i="43" s="1"/>
  <c r="N267" i="43" s="1"/>
  <c r="D169" i="43"/>
  <c r="J169" i="43" s="1"/>
  <c r="N169" i="43" s="1"/>
  <c r="D177" i="43"/>
  <c r="J177" i="43" s="1"/>
  <c r="N177" i="43" s="1"/>
  <c r="D226" i="43"/>
  <c r="J226" i="43" s="1"/>
  <c r="N226" i="43" s="1"/>
  <c r="D148" i="43"/>
  <c r="J148" i="43" s="1"/>
  <c r="N148" i="43" s="1"/>
  <c r="D189" i="43"/>
  <c r="J189" i="43" s="1"/>
  <c r="N189" i="43" s="1"/>
  <c r="D254" i="43"/>
  <c r="J254" i="43" s="1"/>
  <c r="N254" i="43" s="1"/>
  <c r="D228" i="43"/>
  <c r="J228" i="43" s="1"/>
  <c r="N228" i="43" s="1"/>
  <c r="D217" i="43"/>
  <c r="J217" i="43" s="1"/>
  <c r="N217" i="43" s="1"/>
  <c r="D233" i="43"/>
  <c r="J233" i="43" s="1"/>
  <c r="N233" i="43" s="1"/>
  <c r="D244" i="43"/>
  <c r="J244" i="43" s="1"/>
  <c r="N244" i="43" s="1"/>
  <c r="D205" i="43"/>
  <c r="J205" i="43" s="1"/>
  <c r="N205" i="43" s="1"/>
  <c r="D272" i="43"/>
  <c r="J272" i="43" s="1"/>
  <c r="N272" i="43" s="1"/>
  <c r="D258" i="43"/>
  <c r="J258" i="43" s="1"/>
  <c r="N258" i="43" s="1"/>
  <c r="D253" i="43"/>
  <c r="J253" i="43" s="1"/>
  <c r="N253" i="43" s="1"/>
  <c r="D151" i="43"/>
  <c r="J151" i="43" s="1"/>
  <c r="N151" i="43" s="1"/>
  <c r="D149" i="43"/>
  <c r="J149" i="43" s="1"/>
  <c r="N149" i="43" s="1"/>
  <c r="D224" i="43"/>
  <c r="J224" i="43" s="1"/>
  <c r="N224" i="43" s="1"/>
  <c r="D180" i="43"/>
  <c r="J180" i="43" s="1"/>
  <c r="N180" i="43" s="1"/>
  <c r="D290" i="43"/>
  <c r="J290" i="43" s="1"/>
  <c r="N290" i="43" s="1"/>
  <c r="D172" i="43"/>
  <c r="J172" i="43" s="1"/>
  <c r="N172" i="43" s="1"/>
  <c r="D142" i="43"/>
  <c r="J142" i="43" s="1"/>
  <c r="N142" i="43" s="1"/>
  <c r="D130" i="43"/>
  <c r="J130" i="43" s="1"/>
  <c r="N130" i="43" s="1"/>
  <c r="D261" i="43"/>
  <c r="J261" i="43" s="1"/>
  <c r="N261" i="43" s="1"/>
  <c r="D238" i="43"/>
  <c r="J238" i="43" s="1"/>
  <c r="N238" i="43" s="1"/>
  <c r="D236" i="43"/>
  <c r="J236" i="43" s="1"/>
  <c r="N236" i="43" s="1"/>
  <c r="D243" i="43"/>
  <c r="J243" i="43" s="1"/>
  <c r="N243" i="43" s="1"/>
  <c r="D120" i="43"/>
  <c r="J120" i="43" s="1"/>
  <c r="N120" i="43" s="1"/>
  <c r="D212" i="43"/>
  <c r="J212" i="43" s="1"/>
  <c r="N212" i="43" s="1"/>
  <c r="D241" i="43"/>
  <c r="J241" i="43" s="1"/>
  <c r="N241" i="43" s="1"/>
  <c r="D147" i="43"/>
  <c r="J147" i="43" s="1"/>
  <c r="N147" i="43" s="1"/>
  <c r="D152" i="43"/>
  <c r="J152" i="43" s="1"/>
  <c r="N152" i="43" s="1"/>
  <c r="D279" i="43"/>
  <c r="J279" i="43" s="1"/>
  <c r="N279" i="43" s="1"/>
  <c r="D127" i="43"/>
  <c r="J127" i="43" s="1"/>
  <c r="N127" i="43" s="1"/>
  <c r="D240" i="43"/>
  <c r="J240" i="43" s="1"/>
  <c r="N240" i="43" s="1"/>
  <c r="D292" i="43"/>
  <c r="J292" i="43" s="1"/>
  <c r="N292" i="43" s="1"/>
  <c r="D237" i="43"/>
  <c r="J237" i="43" s="1"/>
  <c r="N237" i="43" s="1"/>
  <c r="D278" i="43"/>
  <c r="J278" i="43" s="1"/>
  <c r="N278" i="43" s="1"/>
  <c r="D274" i="43"/>
  <c r="J274" i="43" s="1"/>
  <c r="N274" i="43" s="1"/>
  <c r="D173" i="43"/>
  <c r="J173" i="43" s="1"/>
  <c r="N173" i="43" s="1"/>
  <c r="D213" i="43"/>
  <c r="J213" i="43" s="1"/>
  <c r="N213" i="43" s="1"/>
  <c r="D150" i="43"/>
  <c r="J150" i="43" s="1"/>
  <c r="N150" i="43" s="1"/>
  <c r="D121" i="43"/>
  <c r="J121" i="43" s="1"/>
  <c r="N121" i="43" s="1"/>
  <c r="D204" i="43"/>
  <c r="J204" i="43" s="1"/>
  <c r="N204" i="43" s="1"/>
  <c r="D123" i="43"/>
  <c r="J123" i="43" s="1"/>
  <c r="N123" i="43" s="1"/>
  <c r="D262" i="43"/>
  <c r="J262" i="43" s="1"/>
  <c r="N262" i="43" s="1"/>
  <c r="D136" i="43"/>
  <c r="J136" i="43" s="1"/>
  <c r="N136" i="43" s="1"/>
  <c r="D157" i="43"/>
  <c r="J157" i="43" s="1"/>
  <c r="N157" i="43" s="1"/>
  <c r="D175" i="43"/>
  <c r="J175" i="43" s="1"/>
  <c r="N175" i="43" s="1"/>
  <c r="D170" i="43"/>
  <c r="J170" i="43" s="1"/>
  <c r="N170" i="43" s="1"/>
  <c r="D209" i="43"/>
  <c r="J209" i="43" s="1"/>
  <c r="N209" i="43" s="1"/>
  <c r="D164" i="43"/>
  <c r="J164" i="43" s="1"/>
  <c r="N164" i="43" s="1"/>
  <c r="D140" i="43"/>
  <c r="J140" i="43" s="1"/>
  <c r="N140" i="43" s="1"/>
  <c r="D234" i="43"/>
  <c r="J234" i="43" s="1"/>
  <c r="N234" i="43" s="1"/>
  <c r="D174" i="43"/>
  <c r="J174" i="43" s="1"/>
  <c r="N174" i="43" s="1"/>
  <c r="D245" i="43"/>
  <c r="J245" i="43" s="1"/>
  <c r="N245" i="43" s="1"/>
  <c r="D154" i="43"/>
  <c r="J154" i="43" s="1"/>
  <c r="N154" i="43" s="1"/>
  <c r="D207" i="43"/>
  <c r="J207" i="43" s="1"/>
  <c r="N207" i="43" s="1"/>
  <c r="D266" i="43"/>
  <c r="J266" i="43" s="1"/>
  <c r="N266" i="43" s="1"/>
  <c r="D275" i="43"/>
  <c r="J275" i="43" s="1"/>
  <c r="N275" i="43" s="1"/>
  <c r="D277" i="43"/>
  <c r="J277" i="43" s="1"/>
  <c r="N277" i="43" s="1"/>
  <c r="D232" i="43"/>
  <c r="J232" i="43" s="1"/>
  <c r="N232" i="43" s="1"/>
  <c r="D126" i="43"/>
  <c r="J126" i="43" s="1"/>
  <c r="N126" i="43" s="1"/>
  <c r="D134" i="43"/>
  <c r="J134" i="43" s="1"/>
  <c r="N134" i="43" s="1"/>
  <c r="D222" i="43"/>
  <c r="J222" i="43" s="1"/>
  <c r="N222" i="43" s="1"/>
  <c r="D284" i="43"/>
  <c r="J284" i="43" s="1"/>
  <c r="N284" i="43" s="1"/>
  <c r="D286" i="43"/>
  <c r="J286" i="43" s="1"/>
  <c r="N286" i="43" s="1"/>
  <c r="D273" i="43"/>
  <c r="J273" i="43" s="1"/>
  <c r="N273" i="43" s="1"/>
  <c r="D216" i="43"/>
  <c r="J216" i="43" s="1"/>
  <c r="N216" i="43" s="1"/>
  <c r="D182" i="43"/>
  <c r="J182" i="43" s="1"/>
  <c r="N182" i="43" s="1"/>
  <c r="D246" i="43"/>
  <c r="J246" i="43" s="1"/>
  <c r="N246" i="43" s="1"/>
  <c r="D289" i="43"/>
  <c r="J289" i="43" s="1"/>
  <c r="N289" i="43" s="1"/>
  <c r="D218" i="43"/>
  <c r="J218" i="43" s="1"/>
  <c r="N218" i="43" s="1"/>
  <c r="D260" i="43"/>
  <c r="J260" i="43" s="1"/>
  <c r="N260" i="43" s="1"/>
  <c r="D156" i="43"/>
  <c r="J156" i="43" s="1"/>
  <c r="N156" i="43" s="1"/>
  <c r="D191" i="43"/>
  <c r="J191" i="43" s="1"/>
  <c r="N191" i="43" s="1"/>
  <c r="D186" i="43"/>
  <c r="J186" i="43" s="1"/>
  <c r="N186" i="43" s="1"/>
  <c r="D211" i="43"/>
  <c r="J211" i="43" s="1"/>
  <c r="N211" i="43" s="1"/>
  <c r="D280" i="43"/>
  <c r="J280" i="43" s="1"/>
  <c r="N280" i="43" s="1"/>
  <c r="D206" i="43"/>
  <c r="J206" i="43" s="1"/>
  <c r="N206" i="43" s="1"/>
  <c r="D225" i="43"/>
  <c r="J225" i="43" s="1"/>
  <c r="N225" i="43" s="1"/>
  <c r="D176" i="43"/>
  <c r="J176" i="43" s="1"/>
  <c r="N176" i="43" s="1"/>
  <c r="D161" i="43"/>
  <c r="J161" i="43" s="1"/>
  <c r="N161" i="43" s="1"/>
  <c r="D242" i="43"/>
  <c r="J242" i="43" s="1"/>
  <c r="N242" i="43" s="1"/>
  <c r="D268" i="43"/>
  <c r="J268" i="43" s="1"/>
  <c r="N268" i="43" s="1"/>
  <c r="D181" i="43"/>
  <c r="J181" i="43" s="1"/>
  <c r="N181" i="43" s="1"/>
  <c r="D132" i="43"/>
  <c r="J132" i="43" s="1"/>
  <c r="N132" i="43" s="1"/>
  <c r="D159" i="43"/>
  <c r="J159" i="43" s="1"/>
  <c r="N159" i="43" s="1"/>
  <c r="D270" i="43"/>
  <c r="J270" i="43" s="1"/>
  <c r="N270" i="43" s="1"/>
  <c r="D214" i="43"/>
  <c r="J214" i="43" s="1"/>
  <c r="N214" i="43" s="1"/>
  <c r="D201" i="43"/>
  <c r="J201" i="43" s="1"/>
  <c r="N201" i="43" s="1"/>
  <c r="D203" i="43"/>
  <c r="J203" i="43" s="1"/>
  <c r="N203" i="43" s="1"/>
  <c r="D184" i="43"/>
  <c r="J184" i="43" s="1"/>
  <c r="N184" i="43" s="1"/>
  <c r="D139" i="43"/>
  <c r="J139" i="43" s="1"/>
  <c r="N139" i="43" s="1"/>
  <c r="D287" i="43"/>
  <c r="J287" i="43" s="1"/>
  <c r="N287" i="43" s="1"/>
  <c r="D135" i="43"/>
  <c r="J135" i="43" s="1"/>
  <c r="N135" i="43" s="1"/>
  <c r="D219" i="43"/>
  <c r="J219" i="43" s="1"/>
  <c r="N219" i="43" s="1"/>
  <c r="D239" i="43"/>
  <c r="J239" i="43" s="1"/>
  <c r="N239" i="43" s="1"/>
  <c r="D146" i="43"/>
  <c r="J146" i="43" s="1"/>
  <c r="N146" i="43" s="1"/>
  <c r="D249" i="43"/>
  <c r="J249" i="43" s="1"/>
  <c r="N249" i="43" s="1"/>
  <c r="D171" i="43"/>
  <c r="J171" i="43" s="1"/>
  <c r="N171" i="43" s="1"/>
  <c r="D137" i="43"/>
  <c r="J137" i="43" s="1"/>
  <c r="N137" i="43" s="1"/>
  <c r="D248" i="43"/>
  <c r="J248" i="43" s="1"/>
  <c r="N248" i="43" s="1"/>
  <c r="D158" i="43"/>
  <c r="J158" i="43" s="1"/>
  <c r="N158" i="43" s="1"/>
  <c r="D199" i="43"/>
  <c r="J199" i="43" s="1"/>
  <c r="N199" i="43" s="1"/>
  <c r="D259" i="43"/>
  <c r="J259" i="43" s="1"/>
  <c r="N259" i="43" s="1"/>
  <c r="D153" i="43"/>
  <c r="J153" i="43" s="1"/>
  <c r="N153" i="43" s="1"/>
  <c r="P8" i="43" l="1" a="1"/>
  <c r="Q8" i="43" s="1"/>
  <c r="P16" i="43" s="1"/>
  <c r="P11" i="43" l="1"/>
  <c r="P10" i="43"/>
  <c r="Q11" i="43"/>
  <c r="Q9" i="43"/>
  <c r="Q10" i="43"/>
  <c r="P9" i="43"/>
  <c r="P8" i="43"/>
  <c r="P15" i="43" s="1"/>
  <c r="Q15" i="43" s="1"/>
  <c r="Q12" i="43"/>
  <c r="P12" i="43"/>
  <c r="Q16" i="43"/>
  <c r="D178" i="44" l="1"/>
  <c r="J178" i="44" s="1"/>
  <c r="N178" i="44" s="1"/>
  <c r="D181" i="44"/>
  <c r="J181" i="44" s="1"/>
  <c r="N181" i="44" s="1"/>
  <c r="D253" i="44"/>
  <c r="J253" i="44" s="1"/>
  <c r="N253" i="44" s="1"/>
  <c r="D212" i="44"/>
  <c r="J212" i="44" s="1"/>
  <c r="N212" i="44" s="1"/>
  <c r="D265" i="44"/>
  <c r="J265" i="44" s="1"/>
  <c r="N265" i="44" s="1"/>
  <c r="D203" i="44"/>
  <c r="J203" i="44" s="1"/>
  <c r="N203" i="44" s="1"/>
  <c r="D241" i="44"/>
  <c r="J241" i="44" s="1"/>
  <c r="N241" i="44" s="1"/>
  <c r="D257" i="44"/>
  <c r="J257" i="44" s="1"/>
  <c r="N257" i="44" s="1"/>
  <c r="D121" i="44"/>
  <c r="J121" i="44" s="1"/>
  <c r="N121" i="44" s="1"/>
  <c r="D272" i="44"/>
  <c r="J272" i="44" s="1"/>
  <c r="N272" i="44" s="1"/>
  <c r="D262" i="44"/>
  <c r="J262" i="44" s="1"/>
  <c r="N262" i="44" s="1"/>
  <c r="D161" i="44"/>
  <c r="J161" i="44" s="1"/>
  <c r="N161" i="44" s="1"/>
  <c r="D266" i="44"/>
  <c r="J266" i="44" s="1"/>
  <c r="N266" i="44" s="1"/>
  <c r="D183" i="44"/>
  <c r="J183" i="44" s="1"/>
  <c r="N183" i="44" s="1"/>
  <c r="D134" i="44"/>
  <c r="J134" i="44" s="1"/>
  <c r="N134" i="44" s="1"/>
  <c r="D263" i="44"/>
  <c r="J263" i="44" s="1"/>
  <c r="N263" i="44" s="1"/>
  <c r="D231" i="44"/>
  <c r="J231" i="44" s="1"/>
  <c r="N231" i="44" s="1"/>
  <c r="D154" i="44"/>
  <c r="J154" i="44" s="1"/>
  <c r="N154" i="44" s="1"/>
  <c r="D211" i="44"/>
  <c r="J211" i="44" s="1"/>
  <c r="N211" i="44" s="1"/>
  <c r="D146" i="44"/>
  <c r="J146" i="44" s="1"/>
  <c r="N146" i="44" s="1"/>
  <c r="D250" i="44"/>
  <c r="J250" i="44" s="1"/>
  <c r="N250" i="44" s="1"/>
  <c r="D225" i="44"/>
  <c r="J225" i="44" s="1"/>
  <c r="N225" i="44" s="1"/>
  <c r="D160" i="44"/>
  <c r="J160" i="44" s="1"/>
  <c r="N160" i="44" s="1"/>
  <c r="D153" i="44"/>
  <c r="J153" i="44" s="1"/>
  <c r="N153" i="44" s="1"/>
  <c r="D137" i="44"/>
  <c r="J137" i="44" s="1"/>
  <c r="N137" i="44" s="1"/>
  <c r="D249" i="44"/>
  <c r="J249" i="44" s="1"/>
  <c r="N249" i="44" s="1"/>
  <c r="D235" i="44"/>
  <c r="J235" i="44" s="1"/>
  <c r="N235" i="44" s="1"/>
  <c r="D286" i="44"/>
  <c r="J286" i="44" s="1"/>
  <c r="N286" i="44" s="1"/>
  <c r="D223" i="44"/>
  <c r="J223" i="44" s="1"/>
  <c r="N223" i="44" s="1"/>
  <c r="D189" i="44"/>
  <c r="J189" i="44" s="1"/>
  <c r="N189" i="44" s="1"/>
  <c r="D169" i="44"/>
  <c r="J169" i="44" s="1"/>
  <c r="N169" i="44" s="1"/>
  <c r="D180" i="44"/>
  <c r="J180" i="44" s="1"/>
  <c r="N180" i="44" s="1"/>
  <c r="D245" i="44"/>
  <c r="J245" i="44" s="1"/>
  <c r="N245" i="44" s="1"/>
  <c r="D119" i="44"/>
  <c r="J119" i="44" s="1"/>
  <c r="N119" i="44" s="1"/>
  <c r="D128" i="44"/>
  <c r="J128" i="44" s="1"/>
  <c r="N128" i="44" s="1"/>
  <c r="D179" i="44"/>
  <c r="J179" i="44" s="1"/>
  <c r="N179" i="44" s="1"/>
  <c r="D233" i="44"/>
  <c r="J233" i="44" s="1"/>
  <c r="N233" i="44" s="1"/>
  <c r="D259" i="44"/>
  <c r="J259" i="44" s="1"/>
  <c r="N259" i="44" s="1"/>
  <c r="D285" i="44"/>
  <c r="J285" i="44" s="1"/>
  <c r="N285" i="44" s="1"/>
  <c r="D230" i="44"/>
  <c r="J230" i="44" s="1"/>
  <c r="N230" i="44" s="1"/>
  <c r="D206" i="44"/>
  <c r="J206" i="44" s="1"/>
  <c r="N206" i="44" s="1"/>
  <c r="D191" i="44"/>
  <c r="J191" i="44" s="1"/>
  <c r="N191" i="44" s="1"/>
  <c r="D227" i="44"/>
  <c r="J227" i="44" s="1"/>
  <c r="N227" i="44" s="1"/>
  <c r="D215" i="44"/>
  <c r="J215" i="44" s="1"/>
  <c r="N215" i="44" s="1"/>
  <c r="D139" i="44"/>
  <c r="J139" i="44" s="1"/>
  <c r="N139" i="44" s="1"/>
  <c r="D193" i="44"/>
  <c r="J193" i="44" s="1"/>
  <c r="N193" i="44" s="1"/>
  <c r="D243" i="44"/>
  <c r="J243" i="44" s="1"/>
  <c r="N243" i="44" s="1"/>
  <c r="D156" i="44"/>
  <c r="J156" i="44" s="1"/>
  <c r="N156" i="44" s="1"/>
  <c r="D222" i="44"/>
  <c r="J222" i="44" s="1"/>
  <c r="N222" i="44" s="1"/>
  <c r="D172" i="44"/>
  <c r="J172" i="44" s="1"/>
  <c r="N172" i="44" s="1"/>
  <c r="D170" i="44"/>
  <c r="J170" i="44" s="1"/>
  <c r="N170" i="44" s="1"/>
  <c r="D126" i="44"/>
  <c r="J126" i="44" s="1"/>
  <c r="N126" i="44" s="1"/>
  <c r="D284" i="44"/>
  <c r="J284" i="44" s="1"/>
  <c r="N284" i="44" s="1"/>
  <c r="D214" i="44"/>
  <c r="J214" i="44" s="1"/>
  <c r="N214" i="44" s="1"/>
  <c r="D277" i="44"/>
  <c r="J277" i="44" s="1"/>
  <c r="N277" i="44" s="1"/>
  <c r="D186" i="44"/>
  <c r="J186" i="44" s="1"/>
  <c r="N186" i="44" s="1"/>
  <c r="D220" i="44"/>
  <c r="J220" i="44" s="1"/>
  <c r="N220" i="44" s="1"/>
  <c r="D164" i="44"/>
  <c r="J164" i="44" s="1"/>
  <c r="N164" i="44" s="1"/>
  <c r="D133" i="44"/>
  <c r="J133" i="44" s="1"/>
  <c r="N133" i="44" s="1"/>
  <c r="D185" i="44"/>
  <c r="J185" i="44" s="1"/>
  <c r="N185" i="44" s="1"/>
  <c r="D256" i="44"/>
  <c r="J256" i="44" s="1"/>
  <c r="N256" i="44" s="1"/>
  <c r="D236" i="44"/>
  <c r="J236" i="44" s="1"/>
  <c r="N236" i="44" s="1"/>
  <c r="D202" i="44"/>
  <c r="J202" i="44" s="1"/>
  <c r="N202" i="44" s="1"/>
  <c r="D127" i="44"/>
  <c r="J127" i="44" s="1"/>
  <c r="N127" i="44" s="1"/>
  <c r="D149" i="44"/>
  <c r="J149" i="44" s="1"/>
  <c r="N149" i="44" s="1"/>
  <c r="D196" i="44"/>
  <c r="J196" i="44" s="1"/>
  <c r="N196" i="44" s="1"/>
  <c r="D159" i="44"/>
  <c r="J159" i="44" s="1"/>
  <c r="N159" i="44" s="1"/>
  <c r="D135" i="44"/>
  <c r="J135" i="44" s="1"/>
  <c r="N135" i="44" s="1"/>
  <c r="D274" i="44"/>
  <c r="J274" i="44" s="1"/>
  <c r="N274" i="44" s="1"/>
  <c r="D221" i="44"/>
  <c r="J221" i="44" s="1"/>
  <c r="N221" i="44" s="1"/>
  <c r="D162" i="44"/>
  <c r="J162" i="44" s="1"/>
  <c r="N162" i="44" s="1"/>
  <c r="D224" i="44"/>
  <c r="J224" i="44" s="1"/>
  <c r="N224" i="44" s="1"/>
  <c r="D229" i="44"/>
  <c r="J229" i="44" s="1"/>
  <c r="N229" i="44" s="1"/>
  <c r="D232" i="44"/>
  <c r="J232" i="44" s="1"/>
  <c r="N232" i="44" s="1"/>
  <c r="D210" i="44"/>
  <c r="J210" i="44" s="1"/>
  <c r="N210" i="44" s="1"/>
  <c r="D275" i="44"/>
  <c r="J275" i="44" s="1"/>
  <c r="N275" i="44" s="1"/>
  <c r="D204" i="44"/>
  <c r="J204" i="44" s="1"/>
  <c r="N204" i="44" s="1"/>
  <c r="D192" i="44"/>
  <c r="J192" i="44" s="1"/>
  <c r="N192" i="44" s="1"/>
  <c r="D152" i="44"/>
  <c r="J152" i="44" s="1"/>
  <c r="N152" i="44" s="1"/>
  <c r="D198" i="44"/>
  <c r="J198" i="44" s="1"/>
  <c r="N198" i="44" s="1"/>
  <c r="D237" i="44"/>
  <c r="J237" i="44" s="1"/>
  <c r="N237" i="44" s="1"/>
  <c r="D238" i="44"/>
  <c r="J238" i="44" s="1"/>
  <c r="N238" i="44" s="1"/>
  <c r="D279" i="44"/>
  <c r="J279" i="44" s="1"/>
  <c r="N279" i="44" s="1"/>
  <c r="D289" i="44"/>
  <c r="J289" i="44" s="1"/>
  <c r="N289" i="44" s="1"/>
  <c r="D155" i="44"/>
  <c r="J155" i="44" s="1"/>
  <c r="N155" i="44" s="1"/>
  <c r="D158" i="44"/>
  <c r="J158" i="44" s="1"/>
  <c r="N158" i="44" s="1"/>
  <c r="D216" i="44"/>
  <c r="J216" i="44" s="1"/>
  <c r="N216" i="44" s="1"/>
  <c r="D165" i="44"/>
  <c r="J165" i="44" s="1"/>
  <c r="N165" i="44" s="1"/>
  <c r="D292" i="44"/>
  <c r="J292" i="44" s="1"/>
  <c r="N292" i="44" s="1"/>
  <c r="D141" i="44"/>
  <c r="J141" i="44" s="1"/>
  <c r="N141" i="44" s="1"/>
  <c r="D171" i="44"/>
  <c r="J171" i="44" s="1"/>
  <c r="N171" i="44" s="1"/>
  <c r="D147" i="44"/>
  <c r="J147" i="44" s="1"/>
  <c r="N147" i="44" s="1"/>
  <c r="D143" i="44"/>
  <c r="J143" i="44" s="1"/>
  <c r="N143" i="44" s="1"/>
  <c r="D197" i="44"/>
  <c r="J197" i="44" s="1"/>
  <c r="N197" i="44" s="1"/>
  <c r="D273" i="44"/>
  <c r="J273" i="44" s="1"/>
  <c r="N273" i="44" s="1"/>
  <c r="D187" i="44"/>
  <c r="J187" i="44" s="1"/>
  <c r="N187" i="44" s="1"/>
  <c r="D255" i="44"/>
  <c r="J255" i="44" s="1"/>
  <c r="N255" i="44" s="1"/>
  <c r="D130" i="44"/>
  <c r="J130" i="44" s="1"/>
  <c r="N130" i="44" s="1"/>
  <c r="D252" i="44"/>
  <c r="J252" i="44" s="1"/>
  <c r="N252" i="44" s="1"/>
  <c r="D136" i="44"/>
  <c r="J136" i="44" s="1"/>
  <c r="N136" i="44" s="1"/>
  <c r="D226" i="44"/>
  <c r="J226" i="44" s="1"/>
  <c r="N226" i="44" s="1"/>
  <c r="D219" i="44"/>
  <c r="J219" i="44" s="1"/>
  <c r="N219" i="44" s="1"/>
  <c r="D132" i="44"/>
  <c r="J132" i="44" s="1"/>
  <c r="N132" i="44" s="1"/>
  <c r="D182" i="44"/>
  <c r="J182" i="44" s="1"/>
  <c r="N182" i="44" s="1"/>
  <c r="D148" i="44"/>
  <c r="J148" i="44" s="1"/>
  <c r="N148" i="44" s="1"/>
  <c r="D173" i="44"/>
  <c r="J173" i="44" s="1"/>
  <c r="N173" i="44" s="1"/>
  <c r="D120" i="44"/>
  <c r="J120" i="44" s="1"/>
  <c r="N120" i="44" s="1"/>
  <c r="D247" i="44"/>
  <c r="J247" i="44" s="1"/>
  <c r="N247" i="44" s="1"/>
  <c r="D258" i="44"/>
  <c r="J258" i="44" s="1"/>
  <c r="N258" i="44" s="1"/>
  <c r="D144" i="44"/>
  <c r="J144" i="44" s="1"/>
  <c r="N144" i="44" s="1"/>
  <c r="D188" i="44"/>
  <c r="J188" i="44" s="1"/>
  <c r="N188" i="44" s="1"/>
  <c r="D281" i="44"/>
  <c r="J281" i="44" s="1"/>
  <c r="N281" i="44" s="1"/>
  <c r="D267" i="44"/>
  <c r="J267" i="44" s="1"/>
  <c r="N267" i="44" s="1"/>
  <c r="D205" i="44"/>
  <c r="J205" i="44" s="1"/>
  <c r="N205" i="44" s="1"/>
  <c r="D240" i="44"/>
  <c r="J240" i="44" s="1"/>
  <c r="N240" i="44" s="1"/>
  <c r="D125" i="44"/>
  <c r="J125" i="44" s="1"/>
  <c r="N125" i="44" s="1"/>
  <c r="D244" i="44"/>
  <c r="J244" i="44" s="1"/>
  <c r="N244" i="44" s="1"/>
  <c r="D140" i="44"/>
  <c r="J140" i="44" s="1"/>
  <c r="N140" i="44" s="1"/>
  <c r="D123" i="44"/>
  <c r="J123" i="44" s="1"/>
  <c r="N123" i="44" s="1"/>
  <c r="D174" i="44"/>
  <c r="J174" i="44" s="1"/>
  <c r="N174" i="44" s="1"/>
  <c r="D209" i="44"/>
  <c r="J209" i="44" s="1"/>
  <c r="N209" i="44" s="1"/>
  <c r="D208" i="44"/>
  <c r="J208" i="44" s="1"/>
  <c r="N208" i="44" s="1"/>
  <c r="D213" i="44"/>
  <c r="J213" i="44" s="1"/>
  <c r="N213" i="44" s="1"/>
  <c r="D194" i="44"/>
  <c r="J194" i="44" s="1"/>
  <c r="N194" i="44" s="1"/>
  <c r="D166" i="44"/>
  <c r="J166" i="44" s="1"/>
  <c r="N166" i="44" s="1"/>
  <c r="D269" i="44"/>
  <c r="J269" i="44" s="1"/>
  <c r="N269" i="44" s="1"/>
  <c r="D150" i="44"/>
  <c r="J150" i="44" s="1"/>
  <c r="N150" i="44" s="1"/>
  <c r="D118" i="44"/>
  <c r="J118" i="44" s="1"/>
  <c r="N118" i="44" s="1"/>
  <c r="D145" i="44"/>
  <c r="J145" i="44" s="1"/>
  <c r="N145" i="44" s="1"/>
  <c r="D280" i="44"/>
  <c r="J280" i="44" s="1"/>
  <c r="N280" i="44" s="1"/>
  <c r="D270" i="44"/>
  <c r="J270" i="44" s="1"/>
  <c r="N270" i="44" s="1"/>
  <c r="D177" i="44"/>
  <c r="J177" i="44" s="1"/>
  <c r="N177" i="44" s="1"/>
  <c r="D246" i="44"/>
  <c r="J246" i="44" s="1"/>
  <c r="N246" i="44" s="1"/>
  <c r="D168" i="44"/>
  <c r="J168" i="44" s="1"/>
  <c r="N168" i="44" s="1"/>
  <c r="D124" i="44"/>
  <c r="J124" i="44" s="1"/>
  <c r="N124" i="44" s="1"/>
  <c r="D290" i="44"/>
  <c r="J290" i="44" s="1"/>
  <c r="N290" i="44" s="1"/>
  <c r="D129" i="44"/>
  <c r="J129" i="44" s="1"/>
  <c r="N129" i="44" s="1"/>
  <c r="D271" i="44"/>
  <c r="J271" i="44" s="1"/>
  <c r="N271" i="44" s="1"/>
  <c r="D283" i="44"/>
  <c r="J283" i="44" s="1"/>
  <c r="N283" i="44" s="1"/>
  <c r="D291" i="44"/>
  <c r="J291" i="44" s="1"/>
  <c r="N291" i="44" s="1"/>
  <c r="D175" i="44"/>
  <c r="J175" i="44" s="1"/>
  <c r="N175" i="44" s="1"/>
  <c r="D260" i="44"/>
  <c r="J260" i="44" s="1"/>
  <c r="N260" i="44" s="1"/>
  <c r="D264" i="44"/>
  <c r="J264" i="44" s="1"/>
  <c r="N264" i="44" s="1"/>
  <c r="D228" i="44"/>
  <c r="J228" i="44" s="1"/>
  <c r="N228" i="44" s="1"/>
  <c r="D151" i="44"/>
  <c r="J151" i="44" s="1"/>
  <c r="N151" i="44" s="1"/>
  <c r="D195" i="44"/>
  <c r="J195" i="44" s="1"/>
  <c r="N195" i="44" s="1"/>
  <c r="D142" i="44"/>
  <c r="J142" i="44" s="1"/>
  <c r="N142" i="44" s="1"/>
  <c r="D218" i="44"/>
  <c r="J218" i="44" s="1"/>
  <c r="N218" i="44" s="1"/>
  <c r="D239" i="44"/>
  <c r="J239" i="44" s="1"/>
  <c r="N239" i="44" s="1"/>
  <c r="D276" i="44"/>
  <c r="J276" i="44" s="1"/>
  <c r="N276" i="44" s="1"/>
  <c r="D122" i="44"/>
  <c r="J122" i="44" s="1"/>
  <c r="N122" i="44" s="1"/>
  <c r="D278" i="44"/>
  <c r="J278" i="44" s="1"/>
  <c r="N278" i="44" s="1"/>
  <c r="D251" i="44"/>
  <c r="J251" i="44" s="1"/>
  <c r="N251" i="44" s="1"/>
  <c r="D131" i="44"/>
  <c r="J131" i="44" s="1"/>
  <c r="N131" i="44" s="1"/>
  <c r="D287" i="44"/>
  <c r="J287" i="44" s="1"/>
  <c r="N287" i="44" s="1"/>
  <c r="D200" i="44"/>
  <c r="J200" i="44" s="1"/>
  <c r="N200" i="44" s="1"/>
  <c r="D288" i="44"/>
  <c r="J288" i="44" s="1"/>
  <c r="N288" i="44" s="1"/>
  <c r="D254" i="44"/>
  <c r="J254" i="44" s="1"/>
  <c r="N254" i="44" s="1"/>
  <c r="D190" i="44"/>
  <c r="J190" i="44" s="1"/>
  <c r="N190" i="44" s="1"/>
  <c r="D248" i="44"/>
  <c r="J248" i="44" s="1"/>
  <c r="N248" i="44" s="1"/>
  <c r="D199" i="44"/>
  <c r="J199" i="44" s="1"/>
  <c r="N199" i="44" s="1"/>
  <c r="D261" i="44"/>
  <c r="J261" i="44" s="1"/>
  <c r="N261" i="44" s="1"/>
  <c r="D242" i="44"/>
  <c r="J242" i="44" s="1"/>
  <c r="N242" i="44" s="1"/>
  <c r="D234" i="44"/>
  <c r="J234" i="44" s="1"/>
  <c r="N234" i="44" s="1"/>
  <c r="D163" i="44"/>
  <c r="J163" i="44" s="1"/>
  <c r="N163" i="44" s="1"/>
  <c r="D184" i="44"/>
  <c r="J184" i="44" s="1"/>
  <c r="N184" i="44" s="1"/>
  <c r="D268" i="44"/>
  <c r="J268" i="44" s="1"/>
  <c r="N268" i="44" s="1"/>
  <c r="D217" i="44"/>
  <c r="J217" i="44" s="1"/>
  <c r="N217" i="44" s="1"/>
  <c r="D282" i="44"/>
  <c r="J282" i="44" s="1"/>
  <c r="N282" i="44" s="1"/>
  <c r="D176" i="44"/>
  <c r="J176" i="44" s="1"/>
  <c r="N176" i="44" s="1"/>
  <c r="D207" i="44"/>
  <c r="J207" i="44" s="1"/>
  <c r="N207" i="44" s="1"/>
  <c r="D201" i="44"/>
  <c r="J201" i="44" s="1"/>
  <c r="N201" i="44" s="1"/>
  <c r="D138" i="44"/>
  <c r="J138" i="44" s="1"/>
  <c r="N138" i="44" s="1"/>
  <c r="D167" i="44"/>
  <c r="J167" i="44" s="1"/>
  <c r="N167" i="44" s="1"/>
  <c r="D157" i="44"/>
  <c r="J157" i="44" s="1"/>
  <c r="N157" i="44" s="1"/>
  <c r="P8" i="44" l="1" a="1"/>
  <c r="Q12" i="44" s="1"/>
  <c r="Q9" i="44" l="1"/>
  <c r="P10" i="44"/>
  <c r="P12" i="44"/>
  <c r="P8" i="44"/>
  <c r="P15" i="44" s="1"/>
  <c r="P9" i="44"/>
  <c r="Q11" i="44"/>
  <c r="P11" i="44"/>
  <c r="Q10" i="44"/>
  <c r="Q8" i="44"/>
  <c r="P16" i="44" s="1"/>
  <c r="D148" i="45" l="1"/>
  <c r="J148" i="45" s="1"/>
  <c r="N148" i="45" s="1"/>
  <c r="Q16" i="44"/>
  <c r="D214" i="45"/>
  <c r="J214" i="45" s="1"/>
  <c r="N214" i="45" s="1"/>
  <c r="D189" i="45"/>
  <c r="J189" i="45" s="1"/>
  <c r="N189" i="45" s="1"/>
  <c r="D168" i="45"/>
  <c r="J168" i="45" s="1"/>
  <c r="N168" i="45" s="1"/>
  <c r="D206" i="45"/>
  <c r="J206" i="45" s="1"/>
  <c r="N206" i="45" s="1"/>
  <c r="D123" i="45"/>
  <c r="J123" i="45" s="1"/>
  <c r="N123" i="45" s="1"/>
  <c r="D281" i="45"/>
  <c r="J281" i="45" s="1"/>
  <c r="N281" i="45" s="1"/>
  <c r="D216" i="45"/>
  <c r="J216" i="45" s="1"/>
  <c r="N216" i="45" s="1"/>
  <c r="D202" i="45"/>
  <c r="J202" i="45" s="1"/>
  <c r="N202" i="45" s="1"/>
  <c r="D268" i="45"/>
  <c r="J268" i="45" s="1"/>
  <c r="N268" i="45" s="1"/>
  <c r="D248" i="45"/>
  <c r="J248" i="45" s="1"/>
  <c r="N248" i="45" s="1"/>
  <c r="D130" i="45"/>
  <c r="J130" i="45" s="1"/>
  <c r="N130" i="45" s="1"/>
  <c r="D225" i="45"/>
  <c r="J225" i="45" s="1"/>
  <c r="N225" i="45" s="1"/>
  <c r="D263" i="45"/>
  <c r="J263" i="45" s="1"/>
  <c r="N263" i="45" s="1"/>
  <c r="D261" i="45"/>
  <c r="J261" i="45" s="1"/>
  <c r="N261" i="45" s="1"/>
  <c r="D277" i="45"/>
  <c r="J277" i="45" s="1"/>
  <c r="N277" i="45" s="1"/>
  <c r="D291" i="45"/>
  <c r="J291" i="45" s="1"/>
  <c r="N291" i="45" s="1"/>
  <c r="D129" i="45"/>
  <c r="J129" i="45" s="1"/>
  <c r="N129" i="45" s="1"/>
  <c r="D205" i="45"/>
  <c r="J205" i="45" s="1"/>
  <c r="N205" i="45" s="1"/>
  <c r="D121" i="45"/>
  <c r="J121" i="45" s="1"/>
  <c r="N121" i="45" s="1"/>
  <c r="D166" i="45"/>
  <c r="J166" i="45" s="1"/>
  <c r="N166" i="45" s="1"/>
  <c r="D218" i="45"/>
  <c r="J218" i="45" s="1"/>
  <c r="N218" i="45" s="1"/>
  <c r="D215" i="45"/>
  <c r="J215" i="45" s="1"/>
  <c r="N215" i="45" s="1"/>
  <c r="D274" i="45"/>
  <c r="J274" i="45" s="1"/>
  <c r="N274" i="45" s="1"/>
  <c r="D136" i="45"/>
  <c r="J136" i="45" s="1"/>
  <c r="N136" i="45" s="1"/>
  <c r="D122" i="45"/>
  <c r="J122" i="45" s="1"/>
  <c r="N122" i="45" s="1"/>
  <c r="D210" i="45"/>
  <c r="J210" i="45" s="1"/>
  <c r="N210" i="45" s="1"/>
  <c r="D162" i="45"/>
  <c r="J162" i="45" s="1"/>
  <c r="N162" i="45" s="1"/>
  <c r="D177" i="45"/>
  <c r="J177" i="45" s="1"/>
  <c r="N177" i="45" s="1"/>
  <c r="D232" i="45"/>
  <c r="J232" i="45" s="1"/>
  <c r="N232" i="45" s="1"/>
  <c r="D141" i="45"/>
  <c r="J141" i="45" s="1"/>
  <c r="N141" i="45" s="1"/>
  <c r="D140" i="45"/>
  <c r="J140" i="45" s="1"/>
  <c r="N140" i="45" s="1"/>
  <c r="D174" i="45"/>
  <c r="J174" i="45" s="1"/>
  <c r="N174" i="45" s="1"/>
  <c r="D118" i="45"/>
  <c r="J118" i="45" s="1"/>
  <c r="N118" i="45" s="1"/>
  <c r="D164" i="45"/>
  <c r="J164" i="45" s="1"/>
  <c r="N164" i="45" s="1"/>
  <c r="D124" i="45"/>
  <c r="J124" i="45" s="1"/>
  <c r="N124" i="45" s="1"/>
  <c r="D284" i="45"/>
  <c r="J284" i="45" s="1"/>
  <c r="N284" i="45" s="1"/>
  <c r="D264" i="45"/>
  <c r="J264" i="45" s="1"/>
  <c r="N264" i="45" s="1"/>
  <c r="D190" i="45"/>
  <c r="J190" i="45" s="1"/>
  <c r="N190" i="45" s="1"/>
  <c r="D169" i="45"/>
  <c r="J169" i="45" s="1"/>
  <c r="N169" i="45" s="1"/>
  <c r="D220" i="45"/>
  <c r="J220" i="45" s="1"/>
  <c r="N220" i="45" s="1"/>
  <c r="D241" i="45"/>
  <c r="J241" i="45" s="1"/>
  <c r="N241" i="45" s="1"/>
  <c r="D125" i="45"/>
  <c r="J125" i="45" s="1"/>
  <c r="N125" i="45" s="1"/>
  <c r="D156" i="45"/>
  <c r="J156" i="45" s="1"/>
  <c r="N156" i="45" s="1"/>
  <c r="D247" i="45"/>
  <c r="J247" i="45" s="1"/>
  <c r="N247" i="45" s="1"/>
  <c r="D128" i="45"/>
  <c r="J128" i="45" s="1"/>
  <c r="N128" i="45" s="1"/>
  <c r="D119" i="45"/>
  <c r="J119" i="45" s="1"/>
  <c r="N119" i="45" s="1"/>
  <c r="D256" i="45"/>
  <c r="J256" i="45" s="1"/>
  <c r="N256" i="45" s="1"/>
  <c r="D132" i="45"/>
  <c r="J132" i="45" s="1"/>
  <c r="N132" i="45" s="1"/>
  <c r="D161" i="45"/>
  <c r="J161" i="45" s="1"/>
  <c r="N161" i="45" s="1"/>
  <c r="D285" i="45"/>
  <c r="J285" i="45" s="1"/>
  <c r="N285" i="45" s="1"/>
  <c r="D179" i="45"/>
  <c r="J179" i="45" s="1"/>
  <c r="N179" i="45" s="1"/>
  <c r="D276" i="45"/>
  <c r="J276" i="45" s="1"/>
  <c r="N276" i="45" s="1"/>
  <c r="D288" i="45"/>
  <c r="J288" i="45" s="1"/>
  <c r="N288" i="45" s="1"/>
  <c r="D211" i="45"/>
  <c r="J211" i="45" s="1"/>
  <c r="N211" i="45" s="1"/>
  <c r="D265" i="45"/>
  <c r="J265" i="45" s="1"/>
  <c r="N265" i="45" s="1"/>
  <c r="D149" i="45"/>
  <c r="J149" i="45" s="1"/>
  <c r="N149" i="45" s="1"/>
  <c r="D252" i="45"/>
  <c r="J252" i="45" s="1"/>
  <c r="N252" i="45" s="1"/>
  <c r="D180" i="45"/>
  <c r="J180" i="45" s="1"/>
  <c r="N180" i="45" s="1"/>
  <c r="D138" i="45"/>
  <c r="J138" i="45" s="1"/>
  <c r="N138" i="45" s="1"/>
  <c r="D270" i="45"/>
  <c r="J270" i="45" s="1"/>
  <c r="N270" i="45" s="1"/>
  <c r="D172" i="45"/>
  <c r="J172" i="45" s="1"/>
  <c r="N172" i="45" s="1"/>
  <c r="D239" i="45"/>
  <c r="J239" i="45" s="1"/>
  <c r="N239" i="45" s="1"/>
  <c r="D257" i="45"/>
  <c r="J257" i="45" s="1"/>
  <c r="N257" i="45" s="1"/>
  <c r="D201" i="45"/>
  <c r="J201" i="45" s="1"/>
  <c r="N201" i="45" s="1"/>
  <c r="D287" i="45"/>
  <c r="J287" i="45" s="1"/>
  <c r="N287" i="45" s="1"/>
  <c r="D170" i="45"/>
  <c r="J170" i="45" s="1"/>
  <c r="N170" i="45" s="1"/>
  <c r="D229" i="45"/>
  <c r="J229" i="45" s="1"/>
  <c r="N229" i="45" s="1"/>
  <c r="D137" i="45"/>
  <c r="J137" i="45" s="1"/>
  <c r="N137" i="45" s="1"/>
  <c r="D143" i="45"/>
  <c r="J143" i="45" s="1"/>
  <c r="N143" i="45" s="1"/>
  <c r="D188" i="45"/>
  <c r="J188" i="45" s="1"/>
  <c r="N188" i="45" s="1"/>
  <c r="D217" i="45"/>
  <c r="J217" i="45" s="1"/>
  <c r="N217" i="45" s="1"/>
  <c r="D154" i="45"/>
  <c r="J154" i="45" s="1"/>
  <c r="N154" i="45" s="1"/>
  <c r="D273" i="45"/>
  <c r="J273" i="45" s="1"/>
  <c r="N273" i="45" s="1"/>
  <c r="D200" i="45"/>
  <c r="J200" i="45" s="1"/>
  <c r="N200" i="45" s="1"/>
  <c r="D139" i="45"/>
  <c r="J139" i="45" s="1"/>
  <c r="N139" i="45" s="1"/>
  <c r="D127" i="45"/>
  <c r="J127" i="45" s="1"/>
  <c r="N127" i="45" s="1"/>
  <c r="D165" i="45"/>
  <c r="J165" i="45" s="1"/>
  <c r="N165" i="45" s="1"/>
  <c r="D158" i="45"/>
  <c r="J158" i="45" s="1"/>
  <c r="N158" i="45" s="1"/>
  <c r="D224" i="45"/>
  <c r="J224" i="45" s="1"/>
  <c r="N224" i="45" s="1"/>
  <c r="D259" i="45"/>
  <c r="J259" i="45" s="1"/>
  <c r="N259" i="45" s="1"/>
  <c r="D226" i="45"/>
  <c r="J226" i="45" s="1"/>
  <c r="N226" i="45" s="1"/>
  <c r="D267" i="45"/>
  <c r="J267" i="45" s="1"/>
  <c r="N267" i="45" s="1"/>
  <c r="D231" i="45"/>
  <c r="J231" i="45" s="1"/>
  <c r="N231" i="45" s="1"/>
  <c r="D159" i="45"/>
  <c r="J159" i="45" s="1"/>
  <c r="N159" i="45" s="1"/>
  <c r="D203" i="45"/>
  <c r="J203" i="45" s="1"/>
  <c r="N203" i="45" s="1"/>
  <c r="D221" i="45"/>
  <c r="J221" i="45" s="1"/>
  <c r="N221" i="45" s="1"/>
  <c r="D282" i="45"/>
  <c r="J282" i="45" s="1"/>
  <c r="N282" i="45" s="1"/>
  <c r="D289" i="45"/>
  <c r="J289" i="45" s="1"/>
  <c r="N289" i="45" s="1"/>
  <c r="D175" i="45"/>
  <c r="J175" i="45" s="1"/>
  <c r="N175" i="45" s="1"/>
  <c r="D208" i="45"/>
  <c r="J208" i="45" s="1"/>
  <c r="N208" i="45" s="1"/>
  <c r="Q15" i="44"/>
  <c r="D230" i="45"/>
  <c r="J230" i="45" s="1"/>
  <c r="N230" i="45" s="1"/>
  <c r="D236" i="45"/>
  <c r="J236" i="45" s="1"/>
  <c r="N236" i="45" s="1"/>
  <c r="D280" i="45"/>
  <c r="J280" i="45" s="1"/>
  <c r="N280" i="45" s="1"/>
  <c r="D266" i="45"/>
  <c r="J266" i="45" s="1"/>
  <c r="N266" i="45" s="1"/>
  <c r="D212" i="45"/>
  <c r="J212" i="45" s="1"/>
  <c r="N212" i="45" s="1"/>
  <c r="D269" i="45"/>
  <c r="J269" i="45" s="1"/>
  <c r="N269" i="45" s="1"/>
  <c r="D219" i="45"/>
  <c r="J219" i="45" s="1"/>
  <c r="N219" i="45" s="1"/>
  <c r="D131" i="45"/>
  <c r="J131" i="45" s="1"/>
  <c r="N131" i="45" s="1"/>
  <c r="D272" i="45"/>
  <c r="J272" i="45" s="1"/>
  <c r="N272" i="45" s="1"/>
  <c r="D258" i="45"/>
  <c r="J258" i="45" s="1"/>
  <c r="N258" i="45" s="1"/>
  <c r="D227" i="45"/>
  <c r="J227" i="45" s="1"/>
  <c r="N227" i="45" s="1"/>
  <c r="D222" i="45"/>
  <c r="J222" i="45" s="1"/>
  <c r="N222" i="45" s="1"/>
  <c r="D228" i="45"/>
  <c r="J228" i="45" s="1"/>
  <c r="N228" i="45" s="1"/>
  <c r="D146" i="45"/>
  <c r="J146" i="45" s="1"/>
  <c r="N146" i="45" s="1"/>
  <c r="D250" i="45"/>
  <c r="J250" i="45" s="1"/>
  <c r="N250" i="45" s="1"/>
  <c r="D144" i="45"/>
  <c r="J144" i="45" s="1"/>
  <c r="N144" i="45" s="1"/>
  <c r="D209" i="45"/>
  <c r="J209" i="45" s="1"/>
  <c r="N209" i="45" s="1"/>
  <c r="D275" i="45"/>
  <c r="J275" i="45" s="1"/>
  <c r="N275" i="45" s="1"/>
  <c r="D286" i="45"/>
  <c r="J286" i="45" s="1"/>
  <c r="N286" i="45" s="1"/>
  <c r="D223" i="45"/>
  <c r="J223" i="45" s="1"/>
  <c r="N223" i="45" s="1"/>
  <c r="D292" i="45"/>
  <c r="J292" i="45" s="1"/>
  <c r="N292" i="45" s="1"/>
  <c r="D249" i="45"/>
  <c r="J249" i="45" s="1"/>
  <c r="N249" i="45" s="1"/>
  <c r="D193" i="45"/>
  <c r="J193" i="45" s="1"/>
  <c r="N193" i="45" s="1"/>
  <c r="D253" i="45"/>
  <c r="J253" i="45" s="1"/>
  <c r="N253" i="45" s="1"/>
  <c r="D176" i="45"/>
  <c r="J176" i="45" s="1"/>
  <c r="N176" i="45" s="1"/>
  <c r="D234" i="45"/>
  <c r="J234" i="45" s="1"/>
  <c r="N234" i="45" s="1"/>
  <c r="D181" i="45"/>
  <c r="J181" i="45" s="1"/>
  <c r="N181" i="45" s="1"/>
  <c r="D245" i="45"/>
  <c r="J245" i="45" s="1"/>
  <c r="N245" i="45" s="1"/>
  <c r="D278" i="45"/>
  <c r="J278" i="45" s="1"/>
  <c r="N278" i="45" s="1"/>
  <c r="D171" i="45"/>
  <c r="J171" i="45" s="1"/>
  <c r="N171" i="45" s="1"/>
  <c r="D197" i="45"/>
  <c r="J197" i="45" s="1"/>
  <c r="N197" i="45" s="1"/>
  <c r="D262" i="45"/>
  <c r="J262" i="45" s="1"/>
  <c r="N262" i="45" s="1"/>
  <c r="D244" i="45"/>
  <c r="J244" i="45" s="1"/>
  <c r="N244" i="45" s="1"/>
  <c r="D237" i="45"/>
  <c r="J237" i="45" s="1"/>
  <c r="N237" i="45" s="1"/>
  <c r="D153" i="45"/>
  <c r="J153" i="45" s="1"/>
  <c r="N153" i="45" s="1"/>
  <c r="D283" i="45"/>
  <c r="J283" i="45" s="1"/>
  <c r="N283" i="45" s="1"/>
  <c r="D183" i="45"/>
  <c r="J183" i="45" s="1"/>
  <c r="N183" i="45" s="1"/>
  <c r="D254" i="45"/>
  <c r="J254" i="45" s="1"/>
  <c r="N254" i="45" s="1"/>
  <c r="D271" i="45"/>
  <c r="J271" i="45" s="1"/>
  <c r="N271" i="45" s="1"/>
  <c r="D240" i="45"/>
  <c r="J240" i="45" s="1"/>
  <c r="N240" i="45" s="1"/>
  <c r="D195" i="45"/>
  <c r="J195" i="45" s="1"/>
  <c r="N195" i="45" s="1"/>
  <c r="D182" i="45"/>
  <c r="J182" i="45" s="1"/>
  <c r="N182" i="45" s="1"/>
  <c r="D242" i="45"/>
  <c r="J242" i="45" s="1"/>
  <c r="N242" i="45" s="1"/>
  <c r="D135" i="45"/>
  <c r="J135" i="45" s="1"/>
  <c r="N135" i="45" s="1"/>
  <c r="D157" i="45"/>
  <c r="J157" i="45" s="1"/>
  <c r="N157" i="45" s="1"/>
  <c r="D142" i="45"/>
  <c r="J142" i="45" s="1"/>
  <c r="N142" i="45" s="1"/>
  <c r="D173" i="45"/>
  <c r="J173" i="45" s="1"/>
  <c r="N173" i="45" s="1"/>
  <c r="D255" i="45"/>
  <c r="J255" i="45" s="1"/>
  <c r="N255" i="45" s="1"/>
  <c r="D243" i="45"/>
  <c r="J243" i="45" s="1"/>
  <c r="N243" i="45" s="1"/>
  <c r="D199" i="45"/>
  <c r="J199" i="45" s="1"/>
  <c r="N199" i="45" s="1"/>
  <c r="D213" i="45"/>
  <c r="J213" i="45" s="1"/>
  <c r="N213" i="45" s="1"/>
  <c r="D126" i="45"/>
  <c r="J126" i="45" s="1"/>
  <c r="N126" i="45" s="1"/>
  <c r="D260" i="45"/>
  <c r="J260" i="45" s="1"/>
  <c r="N260" i="45" s="1"/>
  <c r="D233" i="45"/>
  <c r="J233" i="45" s="1"/>
  <c r="N233" i="45" s="1"/>
  <c r="D198" i="45"/>
  <c r="J198" i="45" s="1"/>
  <c r="N198" i="45" s="1"/>
  <c r="D191" i="45"/>
  <c r="J191" i="45" s="1"/>
  <c r="N191" i="45" s="1"/>
  <c r="D155" i="45"/>
  <c r="J155" i="45" s="1"/>
  <c r="N155" i="45" s="1"/>
  <c r="D133" i="45"/>
  <c r="J133" i="45" s="1"/>
  <c r="N133" i="45" s="1"/>
  <c r="D178" i="45"/>
  <c r="J178" i="45" s="1"/>
  <c r="N178" i="45" s="1"/>
  <c r="D187" i="45"/>
  <c r="J187" i="45" s="1"/>
  <c r="N187" i="45" s="1"/>
  <c r="D150" i="45"/>
  <c r="J150" i="45" s="1"/>
  <c r="N150" i="45" s="1"/>
  <c r="D145" i="45"/>
  <c r="J145" i="45" s="1"/>
  <c r="N145" i="45" s="1"/>
  <c r="D120" i="45"/>
  <c r="J120" i="45" s="1"/>
  <c r="N120" i="45" s="1"/>
  <c r="D238" i="45"/>
  <c r="J238" i="45" s="1"/>
  <c r="N238" i="45" s="1"/>
  <c r="D290" i="45"/>
  <c r="J290" i="45" s="1"/>
  <c r="N290" i="45" s="1"/>
  <c r="D167" i="45"/>
  <c r="J167" i="45" s="1"/>
  <c r="N167" i="45" s="1"/>
  <c r="D235" i="45"/>
  <c r="J235" i="45" s="1"/>
  <c r="N235" i="45" s="1"/>
  <c r="D279" i="45"/>
  <c r="J279" i="45" s="1"/>
  <c r="N279" i="45" s="1"/>
  <c r="D160" i="45"/>
  <c r="J160" i="45" s="1"/>
  <c r="N160" i="45" s="1"/>
  <c r="D192" i="45"/>
  <c r="J192" i="45" s="1"/>
  <c r="N192" i="45" s="1"/>
  <c r="D147" i="45"/>
  <c r="J147" i="45" s="1"/>
  <c r="N147" i="45" s="1"/>
  <c r="D163" i="45"/>
  <c r="J163" i="45" s="1"/>
  <c r="N163" i="45" s="1"/>
  <c r="D186" i="45"/>
  <c r="J186" i="45" s="1"/>
  <c r="N186" i="45" s="1"/>
  <c r="D246" i="45"/>
  <c r="J246" i="45" s="1"/>
  <c r="N246" i="45" s="1"/>
  <c r="D251" i="45"/>
  <c r="J251" i="45" s="1"/>
  <c r="N251" i="45" s="1"/>
  <c r="D151" i="45"/>
  <c r="J151" i="45" s="1"/>
  <c r="N151" i="45" s="1"/>
  <c r="D134" i="45"/>
  <c r="J134" i="45" s="1"/>
  <c r="N134" i="45" s="1"/>
  <c r="D194" i="45"/>
  <c r="J194" i="45" s="1"/>
  <c r="N194" i="45" s="1"/>
  <c r="D152" i="45"/>
  <c r="J152" i="45" s="1"/>
  <c r="N152" i="45" s="1"/>
  <c r="D185" i="45"/>
  <c r="J185" i="45" s="1"/>
  <c r="N185" i="45" s="1"/>
  <c r="D204" i="45"/>
  <c r="J204" i="45" s="1"/>
  <c r="N204" i="45" s="1"/>
  <c r="D196" i="45"/>
  <c r="J196" i="45" s="1"/>
  <c r="N196" i="45" s="1"/>
  <c r="D207" i="45"/>
  <c r="J207" i="45" s="1"/>
  <c r="N207" i="45" s="1"/>
  <c r="D184" i="45"/>
  <c r="J184" i="45" s="1"/>
  <c r="N184" i="45" s="1"/>
  <c r="P8" i="45" l="1" a="1"/>
  <c r="P10" i="45" s="1"/>
  <c r="Q11" i="45" l="1"/>
  <c r="Q12" i="45"/>
  <c r="Q10" i="45"/>
  <c r="P12" i="45"/>
  <c r="P11" i="45"/>
  <c r="Q9" i="45"/>
  <c r="P9" i="45"/>
  <c r="Q8" i="45"/>
  <c r="P16" i="45" s="1"/>
  <c r="P8" i="45"/>
  <c r="P15" i="45" s="1"/>
  <c r="Q15" i="45" s="1"/>
  <c r="D204" i="46" l="1"/>
  <c r="J204" i="46" s="1"/>
  <c r="N204" i="46" s="1"/>
  <c r="D219" i="46"/>
  <c r="J219" i="46" s="1"/>
  <c r="N219" i="46" s="1"/>
  <c r="D267" i="46"/>
  <c r="J267" i="46" s="1"/>
  <c r="N267" i="46" s="1"/>
  <c r="D248" i="46"/>
  <c r="J248" i="46" s="1"/>
  <c r="N248" i="46" s="1"/>
  <c r="D265" i="46"/>
  <c r="J265" i="46" s="1"/>
  <c r="N265" i="46" s="1"/>
  <c r="D260" i="46"/>
  <c r="J260" i="46" s="1"/>
  <c r="N260" i="46" s="1"/>
  <c r="D273" i="46"/>
  <c r="J273" i="46" s="1"/>
  <c r="N273" i="46" s="1"/>
  <c r="D281" i="46"/>
  <c r="J281" i="46" s="1"/>
  <c r="N281" i="46" s="1"/>
  <c r="D170" i="46"/>
  <c r="J170" i="46" s="1"/>
  <c r="N170" i="46" s="1"/>
  <c r="D156" i="46"/>
  <c r="J156" i="46" s="1"/>
  <c r="N156" i="46" s="1"/>
  <c r="D238" i="46"/>
  <c r="J238" i="46" s="1"/>
  <c r="N238" i="46" s="1"/>
  <c r="D246" i="46"/>
  <c r="J246" i="46" s="1"/>
  <c r="N246" i="46" s="1"/>
  <c r="D280" i="46"/>
  <c r="J280" i="46" s="1"/>
  <c r="N280" i="46" s="1"/>
  <c r="D284" i="46"/>
  <c r="J284" i="46" s="1"/>
  <c r="N284" i="46" s="1"/>
  <c r="D206" i="46"/>
  <c r="J206" i="46" s="1"/>
  <c r="N206" i="46" s="1"/>
  <c r="D277" i="46"/>
  <c r="J277" i="46" s="1"/>
  <c r="N277" i="46" s="1"/>
  <c r="D164" i="46"/>
  <c r="J164" i="46" s="1"/>
  <c r="N164" i="46" s="1"/>
  <c r="D134" i="46"/>
  <c r="J134" i="46" s="1"/>
  <c r="N134" i="46" s="1"/>
  <c r="D244" i="46"/>
  <c r="J244" i="46" s="1"/>
  <c r="N244" i="46" s="1"/>
  <c r="D168" i="46"/>
  <c r="J168" i="46" s="1"/>
  <c r="N168" i="46" s="1"/>
  <c r="D247" i="46"/>
  <c r="J247" i="46" s="1"/>
  <c r="N247" i="46" s="1"/>
  <c r="D150" i="46"/>
  <c r="J150" i="46" s="1"/>
  <c r="N150" i="46" s="1"/>
  <c r="D171" i="46"/>
  <c r="J171" i="46" s="1"/>
  <c r="N171" i="46" s="1"/>
  <c r="D291" i="46"/>
  <c r="J291" i="46" s="1"/>
  <c r="N291" i="46" s="1"/>
  <c r="D199" i="46"/>
  <c r="J199" i="46" s="1"/>
  <c r="N199" i="46" s="1"/>
  <c r="D173" i="46"/>
  <c r="J173" i="46" s="1"/>
  <c r="N173" i="46" s="1"/>
  <c r="D157" i="46"/>
  <c r="J157" i="46" s="1"/>
  <c r="N157" i="46" s="1"/>
  <c r="D203" i="46"/>
  <c r="J203" i="46" s="1"/>
  <c r="N203" i="46" s="1"/>
  <c r="D151" i="46"/>
  <c r="J151" i="46" s="1"/>
  <c r="N151" i="46" s="1"/>
  <c r="D235" i="46"/>
  <c r="J235" i="46" s="1"/>
  <c r="N235" i="46" s="1"/>
  <c r="D226" i="46"/>
  <c r="J226" i="46" s="1"/>
  <c r="N226" i="46" s="1"/>
  <c r="D137" i="46"/>
  <c r="J137" i="46" s="1"/>
  <c r="N137" i="46" s="1"/>
  <c r="D243" i="46"/>
  <c r="J243" i="46" s="1"/>
  <c r="N243" i="46" s="1"/>
  <c r="D288" i="46"/>
  <c r="J288" i="46" s="1"/>
  <c r="N288" i="46" s="1"/>
  <c r="D125" i="46"/>
  <c r="J125" i="46" s="1"/>
  <c r="N125" i="46" s="1"/>
  <c r="D130" i="46"/>
  <c r="J130" i="46" s="1"/>
  <c r="N130" i="46" s="1"/>
  <c r="D237" i="46"/>
  <c r="J237" i="46" s="1"/>
  <c r="N237" i="46" s="1"/>
  <c r="D162" i="46"/>
  <c r="J162" i="46" s="1"/>
  <c r="N162" i="46" s="1"/>
  <c r="D136" i="46"/>
  <c r="J136" i="46" s="1"/>
  <c r="N136" i="46" s="1"/>
  <c r="D250" i="46"/>
  <c r="J250" i="46" s="1"/>
  <c r="N250" i="46" s="1"/>
  <c r="D268" i="46"/>
  <c r="J268" i="46" s="1"/>
  <c r="N268" i="46" s="1"/>
  <c r="D220" i="46"/>
  <c r="J220" i="46" s="1"/>
  <c r="N220" i="46" s="1"/>
  <c r="D278" i="46"/>
  <c r="J278" i="46" s="1"/>
  <c r="N278" i="46" s="1"/>
  <c r="D158" i="46"/>
  <c r="J158" i="46" s="1"/>
  <c r="N158" i="46" s="1"/>
  <c r="D215" i="46"/>
  <c r="J215" i="46" s="1"/>
  <c r="N215" i="46" s="1"/>
  <c r="D191" i="46"/>
  <c r="J191" i="46" s="1"/>
  <c r="N191" i="46" s="1"/>
  <c r="D193" i="46"/>
  <c r="J193" i="46" s="1"/>
  <c r="N193" i="46" s="1"/>
  <c r="D195" i="46"/>
  <c r="J195" i="46" s="1"/>
  <c r="N195" i="46" s="1"/>
  <c r="D256" i="46"/>
  <c r="J256" i="46" s="1"/>
  <c r="N256" i="46" s="1"/>
  <c r="D178" i="46"/>
  <c r="J178" i="46" s="1"/>
  <c r="N178" i="46" s="1"/>
  <c r="D176" i="46"/>
  <c r="J176" i="46" s="1"/>
  <c r="N176" i="46" s="1"/>
  <c r="D218" i="46"/>
  <c r="J218" i="46" s="1"/>
  <c r="N218" i="46" s="1"/>
  <c r="D233" i="46"/>
  <c r="J233" i="46" s="1"/>
  <c r="N233" i="46" s="1"/>
  <c r="D183" i="46"/>
  <c r="J183" i="46" s="1"/>
  <c r="N183" i="46" s="1"/>
  <c r="D231" i="46"/>
  <c r="J231" i="46" s="1"/>
  <c r="N231" i="46" s="1"/>
  <c r="D166" i="46"/>
  <c r="J166" i="46" s="1"/>
  <c r="N166" i="46" s="1"/>
  <c r="D254" i="46"/>
  <c r="J254" i="46" s="1"/>
  <c r="N254" i="46" s="1"/>
  <c r="D172" i="46"/>
  <c r="J172" i="46" s="1"/>
  <c r="N172" i="46" s="1"/>
  <c r="D142" i="46"/>
  <c r="J142" i="46" s="1"/>
  <c r="N142" i="46" s="1"/>
  <c r="D212" i="46"/>
  <c r="J212" i="46" s="1"/>
  <c r="N212" i="46" s="1"/>
  <c r="D222" i="46"/>
  <c r="J222" i="46" s="1"/>
  <c r="N222" i="46" s="1"/>
  <c r="D216" i="46"/>
  <c r="J216" i="46" s="1"/>
  <c r="N216" i="46" s="1"/>
  <c r="D131" i="46"/>
  <c r="J131" i="46" s="1"/>
  <c r="N131" i="46" s="1"/>
  <c r="D122" i="46"/>
  <c r="J122" i="46" s="1"/>
  <c r="N122" i="46" s="1"/>
  <c r="D147" i="46"/>
  <c r="J147" i="46" s="1"/>
  <c r="N147" i="46" s="1"/>
  <c r="D232" i="46"/>
  <c r="J232" i="46" s="1"/>
  <c r="N232" i="46" s="1"/>
  <c r="D188" i="46"/>
  <c r="J188" i="46" s="1"/>
  <c r="N188" i="46" s="1"/>
  <c r="D276" i="46"/>
  <c r="J276" i="46" s="1"/>
  <c r="N276" i="46" s="1"/>
  <c r="D249" i="46"/>
  <c r="J249" i="46" s="1"/>
  <c r="N249" i="46" s="1"/>
  <c r="D119" i="46"/>
  <c r="J119" i="46" s="1"/>
  <c r="N119" i="46" s="1"/>
  <c r="D230" i="46"/>
  <c r="J230" i="46" s="1"/>
  <c r="N230" i="46" s="1"/>
  <c r="D154" i="46"/>
  <c r="J154" i="46" s="1"/>
  <c r="N154" i="46" s="1"/>
  <c r="D133" i="46"/>
  <c r="J133" i="46" s="1"/>
  <c r="N133" i="46" s="1"/>
  <c r="D285" i="46"/>
  <c r="J285" i="46" s="1"/>
  <c r="N285" i="46" s="1"/>
  <c r="D240" i="46"/>
  <c r="J240" i="46" s="1"/>
  <c r="N240" i="46" s="1"/>
  <c r="D201" i="46"/>
  <c r="J201" i="46" s="1"/>
  <c r="N201" i="46" s="1"/>
  <c r="D209" i="46"/>
  <c r="J209" i="46" s="1"/>
  <c r="N209" i="46" s="1"/>
  <c r="D286" i="46"/>
  <c r="J286" i="46" s="1"/>
  <c r="N286" i="46" s="1"/>
  <c r="D139" i="46"/>
  <c r="J139" i="46" s="1"/>
  <c r="N139" i="46" s="1"/>
  <c r="D258" i="46"/>
  <c r="J258" i="46" s="1"/>
  <c r="N258" i="46" s="1"/>
  <c r="D140" i="46"/>
  <c r="J140" i="46" s="1"/>
  <c r="N140" i="46" s="1"/>
  <c r="D189" i="46"/>
  <c r="J189" i="46" s="1"/>
  <c r="N189" i="46" s="1"/>
  <c r="D252" i="46"/>
  <c r="J252" i="46" s="1"/>
  <c r="N252" i="46" s="1"/>
  <c r="D167" i="46"/>
  <c r="J167" i="46" s="1"/>
  <c r="N167" i="46" s="1"/>
  <c r="D239" i="46"/>
  <c r="J239" i="46" s="1"/>
  <c r="N239" i="46" s="1"/>
  <c r="D264" i="46"/>
  <c r="J264" i="46" s="1"/>
  <c r="N264" i="46" s="1"/>
  <c r="D174" i="46"/>
  <c r="J174" i="46" s="1"/>
  <c r="N174" i="46" s="1"/>
  <c r="D208" i="46"/>
  <c r="J208" i="46" s="1"/>
  <c r="N208" i="46" s="1"/>
  <c r="D223" i="46"/>
  <c r="J223" i="46" s="1"/>
  <c r="N223" i="46" s="1"/>
  <c r="D263" i="46"/>
  <c r="J263" i="46" s="1"/>
  <c r="N263" i="46" s="1"/>
  <c r="D257" i="46"/>
  <c r="J257" i="46" s="1"/>
  <c r="N257" i="46" s="1"/>
  <c r="D282" i="46"/>
  <c r="J282" i="46" s="1"/>
  <c r="N282" i="46" s="1"/>
  <c r="D194" i="46"/>
  <c r="J194" i="46" s="1"/>
  <c r="N194" i="46" s="1"/>
  <c r="D127" i="46"/>
  <c r="J127" i="46" s="1"/>
  <c r="N127" i="46" s="1"/>
  <c r="D132" i="46"/>
  <c r="J132" i="46" s="1"/>
  <c r="N132" i="46" s="1"/>
  <c r="D200" i="46"/>
  <c r="J200" i="46" s="1"/>
  <c r="N200" i="46" s="1"/>
  <c r="D255" i="46"/>
  <c r="J255" i="46" s="1"/>
  <c r="N255" i="46" s="1"/>
  <c r="D120" i="46"/>
  <c r="J120" i="46" s="1"/>
  <c r="N120" i="46" s="1"/>
  <c r="D190" i="46"/>
  <c r="J190" i="46" s="1"/>
  <c r="N190" i="46" s="1"/>
  <c r="D251" i="46"/>
  <c r="J251" i="46" s="1"/>
  <c r="N251" i="46" s="1"/>
  <c r="D228" i="46"/>
  <c r="J228" i="46" s="1"/>
  <c r="N228" i="46" s="1"/>
  <c r="D270" i="46"/>
  <c r="J270" i="46" s="1"/>
  <c r="N270" i="46" s="1"/>
  <c r="D123" i="46"/>
  <c r="J123" i="46" s="1"/>
  <c r="N123" i="46" s="1"/>
  <c r="D196" i="46"/>
  <c r="J196" i="46" s="1"/>
  <c r="N196" i="46" s="1"/>
  <c r="D146" i="46"/>
  <c r="J146" i="46" s="1"/>
  <c r="N146" i="46" s="1"/>
  <c r="D160" i="46"/>
  <c r="J160" i="46" s="1"/>
  <c r="N160" i="46" s="1"/>
  <c r="D129" i="46"/>
  <c r="J129" i="46" s="1"/>
  <c r="N129" i="46" s="1"/>
  <c r="D198" i="46"/>
  <c r="J198" i="46" s="1"/>
  <c r="N198" i="46" s="1"/>
  <c r="D186" i="46"/>
  <c r="J186" i="46" s="1"/>
  <c r="N186" i="46" s="1"/>
  <c r="D202" i="46"/>
  <c r="J202" i="46" s="1"/>
  <c r="N202" i="46" s="1"/>
  <c r="D207" i="46"/>
  <c r="J207" i="46" s="1"/>
  <c r="N207" i="46" s="1"/>
  <c r="D128" i="46"/>
  <c r="J128" i="46" s="1"/>
  <c r="N128" i="46" s="1"/>
  <c r="D153" i="46"/>
  <c r="J153" i="46" s="1"/>
  <c r="N153" i="46" s="1"/>
  <c r="D144" i="46"/>
  <c r="J144" i="46" s="1"/>
  <c r="N144" i="46" s="1"/>
  <c r="D165" i="46"/>
  <c r="J165" i="46" s="1"/>
  <c r="N165" i="46" s="1"/>
  <c r="D159" i="46"/>
  <c r="J159" i="46" s="1"/>
  <c r="N159" i="46" s="1"/>
  <c r="D163" i="46"/>
  <c r="J163" i="46" s="1"/>
  <c r="N163" i="46" s="1"/>
  <c r="D271" i="46"/>
  <c r="J271" i="46" s="1"/>
  <c r="N271" i="46" s="1"/>
  <c r="D241" i="46"/>
  <c r="J241" i="46" s="1"/>
  <c r="N241" i="46" s="1"/>
  <c r="D177" i="46"/>
  <c r="J177" i="46" s="1"/>
  <c r="N177" i="46" s="1"/>
  <c r="D210" i="46"/>
  <c r="J210" i="46" s="1"/>
  <c r="N210" i="46" s="1"/>
  <c r="D225" i="46"/>
  <c r="J225" i="46" s="1"/>
  <c r="N225" i="46" s="1"/>
  <c r="D181" i="46"/>
  <c r="J181" i="46" s="1"/>
  <c r="N181" i="46" s="1"/>
  <c r="D124" i="46"/>
  <c r="J124" i="46" s="1"/>
  <c r="N124" i="46" s="1"/>
  <c r="D279" i="46"/>
  <c r="J279" i="46" s="1"/>
  <c r="N279" i="46" s="1"/>
  <c r="D290" i="46"/>
  <c r="J290" i="46" s="1"/>
  <c r="N290" i="46" s="1"/>
  <c r="D138" i="46"/>
  <c r="J138" i="46" s="1"/>
  <c r="N138" i="46" s="1"/>
  <c r="D175" i="46"/>
  <c r="J175" i="46" s="1"/>
  <c r="N175" i="46" s="1"/>
  <c r="D169" i="46"/>
  <c r="J169" i="46" s="1"/>
  <c r="N169" i="46" s="1"/>
  <c r="D145" i="46"/>
  <c r="J145" i="46" s="1"/>
  <c r="N145" i="46" s="1"/>
  <c r="Q16" i="45"/>
  <c r="D236" i="46"/>
  <c r="J236" i="46" s="1"/>
  <c r="N236" i="46" s="1"/>
  <c r="D217" i="46"/>
  <c r="J217" i="46" s="1"/>
  <c r="N217" i="46" s="1"/>
  <c r="D262" i="46"/>
  <c r="J262" i="46" s="1"/>
  <c r="N262" i="46" s="1"/>
  <c r="D205" i="46"/>
  <c r="J205" i="46" s="1"/>
  <c r="N205" i="46" s="1"/>
  <c r="D227" i="46"/>
  <c r="J227" i="46" s="1"/>
  <c r="N227" i="46" s="1"/>
  <c r="D213" i="46"/>
  <c r="J213" i="46" s="1"/>
  <c r="N213" i="46" s="1"/>
  <c r="D118" i="46"/>
  <c r="J118" i="46" s="1"/>
  <c r="N118" i="46" s="1"/>
  <c r="D272" i="46"/>
  <c r="J272" i="46" s="1"/>
  <c r="N272" i="46" s="1"/>
  <c r="D141" i="46"/>
  <c r="J141" i="46" s="1"/>
  <c r="N141" i="46" s="1"/>
  <c r="D184" i="46"/>
  <c r="J184" i="46" s="1"/>
  <c r="N184" i="46" s="1"/>
  <c r="D283" i="46"/>
  <c r="J283" i="46" s="1"/>
  <c r="N283" i="46" s="1"/>
  <c r="D185" i="46"/>
  <c r="J185" i="46" s="1"/>
  <c r="N185" i="46" s="1"/>
  <c r="D221" i="46"/>
  <c r="J221" i="46" s="1"/>
  <c r="N221" i="46" s="1"/>
  <c r="D179" i="46"/>
  <c r="J179" i="46" s="1"/>
  <c r="N179" i="46" s="1"/>
  <c r="D180" i="46"/>
  <c r="J180" i="46" s="1"/>
  <c r="N180" i="46" s="1"/>
  <c r="D192" i="46"/>
  <c r="J192" i="46" s="1"/>
  <c r="N192" i="46" s="1"/>
  <c r="D275" i="46"/>
  <c r="J275" i="46" s="1"/>
  <c r="N275" i="46" s="1"/>
  <c r="D197" i="46"/>
  <c r="J197" i="46" s="1"/>
  <c r="N197" i="46" s="1"/>
  <c r="D266" i="46"/>
  <c r="J266" i="46" s="1"/>
  <c r="N266" i="46" s="1"/>
  <c r="D242" i="46"/>
  <c r="J242" i="46" s="1"/>
  <c r="N242" i="46" s="1"/>
  <c r="D121" i="46"/>
  <c r="J121" i="46" s="1"/>
  <c r="N121" i="46" s="1"/>
  <c r="D287" i="46"/>
  <c r="J287" i="46" s="1"/>
  <c r="N287" i="46" s="1"/>
  <c r="D149" i="46"/>
  <c r="J149" i="46" s="1"/>
  <c r="N149" i="46" s="1"/>
  <c r="D152" i="46"/>
  <c r="J152" i="46" s="1"/>
  <c r="N152" i="46" s="1"/>
  <c r="D211" i="46"/>
  <c r="J211" i="46" s="1"/>
  <c r="N211" i="46" s="1"/>
  <c r="D269" i="46"/>
  <c r="J269" i="46" s="1"/>
  <c r="N269" i="46" s="1"/>
  <c r="D155" i="46"/>
  <c r="J155" i="46" s="1"/>
  <c r="N155" i="46" s="1"/>
  <c r="D229" i="46"/>
  <c r="J229" i="46" s="1"/>
  <c r="N229" i="46" s="1"/>
  <c r="D126" i="46"/>
  <c r="J126" i="46" s="1"/>
  <c r="N126" i="46" s="1"/>
  <c r="D289" i="46"/>
  <c r="J289" i="46" s="1"/>
  <c r="N289" i="46" s="1"/>
  <c r="D245" i="46"/>
  <c r="J245" i="46" s="1"/>
  <c r="N245" i="46" s="1"/>
  <c r="D214" i="46"/>
  <c r="J214" i="46" s="1"/>
  <c r="N214" i="46" s="1"/>
  <c r="D224" i="46"/>
  <c r="J224" i="46" s="1"/>
  <c r="N224" i="46" s="1"/>
  <c r="D234" i="46"/>
  <c r="J234" i="46" s="1"/>
  <c r="N234" i="46" s="1"/>
  <c r="D182" i="46"/>
  <c r="J182" i="46" s="1"/>
  <c r="N182" i="46" s="1"/>
  <c r="D148" i="46"/>
  <c r="J148" i="46" s="1"/>
  <c r="N148" i="46" s="1"/>
  <c r="D143" i="46"/>
  <c r="J143" i="46" s="1"/>
  <c r="N143" i="46" s="1"/>
  <c r="D135" i="46"/>
  <c r="J135" i="46" s="1"/>
  <c r="N135" i="46" s="1"/>
  <c r="D261" i="46"/>
  <c r="J261" i="46" s="1"/>
  <c r="N261" i="46" s="1"/>
  <c r="D292" i="46"/>
  <c r="J292" i="46" s="1"/>
  <c r="N292" i="46" s="1"/>
  <c r="D253" i="46"/>
  <c r="J253" i="46" s="1"/>
  <c r="N253" i="46" s="1"/>
  <c r="D274" i="46"/>
  <c r="J274" i="46" s="1"/>
  <c r="N274" i="46" s="1"/>
  <c r="D259" i="46"/>
  <c r="J259" i="46" s="1"/>
  <c r="N259" i="46" s="1"/>
  <c r="D187" i="46"/>
  <c r="J187" i="46" s="1"/>
  <c r="N187" i="46" s="1"/>
  <c r="D161" i="46"/>
  <c r="J161" i="46" s="1"/>
  <c r="N161" i="46" s="1"/>
  <c r="P8" i="46" l="1" a="1"/>
  <c r="P10" i="46" s="1"/>
  <c r="P12" i="46" l="1"/>
  <c r="P9" i="46"/>
  <c r="P11" i="46"/>
  <c r="Q9" i="46"/>
  <c r="P8" i="46"/>
  <c r="P15" i="46" s="1"/>
  <c r="Q15" i="46" s="1"/>
  <c r="Q12" i="46"/>
  <c r="Q11" i="46"/>
  <c r="Q8" i="46"/>
  <c r="P16" i="46" s="1"/>
  <c r="Q10" i="46"/>
  <c r="D195" i="47" l="1"/>
  <c r="J195" i="47" s="1"/>
  <c r="N195" i="47" s="1"/>
  <c r="D127" i="47"/>
  <c r="J127" i="47" s="1"/>
  <c r="N127" i="47" s="1"/>
  <c r="D274" i="47"/>
  <c r="J274" i="47" s="1"/>
  <c r="N274" i="47" s="1"/>
  <c r="D185" i="47"/>
  <c r="J185" i="47" s="1"/>
  <c r="N185" i="47" s="1"/>
  <c r="D221" i="47"/>
  <c r="J221" i="47" s="1"/>
  <c r="N221" i="47" s="1"/>
  <c r="D244" i="47"/>
  <c r="J244" i="47" s="1"/>
  <c r="N244" i="47" s="1"/>
  <c r="D208" i="47"/>
  <c r="J208" i="47" s="1"/>
  <c r="N208" i="47" s="1"/>
  <c r="D197" i="47"/>
  <c r="J197" i="47" s="1"/>
  <c r="N197" i="47" s="1"/>
  <c r="D177" i="47"/>
  <c r="J177" i="47" s="1"/>
  <c r="N177" i="47" s="1"/>
  <c r="D130" i="47"/>
  <c r="J130" i="47" s="1"/>
  <c r="N130" i="47" s="1"/>
  <c r="D282" i="47"/>
  <c r="J282" i="47" s="1"/>
  <c r="N282" i="47" s="1"/>
  <c r="D270" i="47"/>
  <c r="J270" i="47" s="1"/>
  <c r="N270" i="47" s="1"/>
  <c r="D146" i="47"/>
  <c r="J146" i="47" s="1"/>
  <c r="N146" i="47" s="1"/>
  <c r="D162" i="47"/>
  <c r="J162" i="47" s="1"/>
  <c r="N162" i="47" s="1"/>
  <c r="D278" i="47"/>
  <c r="J278" i="47" s="1"/>
  <c r="N278" i="47" s="1"/>
  <c r="D262" i="47"/>
  <c r="J262" i="47" s="1"/>
  <c r="N262" i="47" s="1"/>
  <c r="D219" i="47"/>
  <c r="J219" i="47" s="1"/>
  <c r="N219" i="47" s="1"/>
  <c r="D232" i="47"/>
  <c r="J232" i="47" s="1"/>
  <c r="N232" i="47" s="1"/>
  <c r="D168" i="47"/>
  <c r="J168" i="47" s="1"/>
  <c r="N168" i="47" s="1"/>
  <c r="D246" i="47"/>
  <c r="J246" i="47" s="1"/>
  <c r="N246" i="47" s="1"/>
  <c r="D279" i="47"/>
  <c r="J279" i="47" s="1"/>
  <c r="N279" i="47" s="1"/>
  <c r="D157" i="47"/>
  <c r="J157" i="47" s="1"/>
  <c r="N157" i="47" s="1"/>
  <c r="D151" i="47"/>
  <c r="J151" i="47" s="1"/>
  <c r="N151" i="47" s="1"/>
  <c r="D182" i="47"/>
  <c r="J182" i="47" s="1"/>
  <c r="N182" i="47" s="1"/>
  <c r="D272" i="47"/>
  <c r="J272" i="47" s="1"/>
  <c r="N272" i="47" s="1"/>
  <c r="Q16" i="46"/>
  <c r="D235" i="47"/>
  <c r="J235" i="47" s="1"/>
  <c r="N235" i="47" s="1"/>
  <c r="D240" i="47"/>
  <c r="J240" i="47" s="1"/>
  <c r="N240" i="47" s="1"/>
  <c r="D120" i="47"/>
  <c r="J120" i="47" s="1"/>
  <c r="N120" i="47" s="1"/>
  <c r="D136" i="47"/>
  <c r="J136" i="47" s="1"/>
  <c r="N136" i="47" s="1"/>
  <c r="D242" i="47"/>
  <c r="J242" i="47" s="1"/>
  <c r="N242" i="47" s="1"/>
  <c r="D167" i="47"/>
  <c r="J167" i="47" s="1"/>
  <c r="N167" i="47" s="1"/>
  <c r="D265" i="47"/>
  <c r="J265" i="47" s="1"/>
  <c r="N265" i="47" s="1"/>
  <c r="D143" i="47"/>
  <c r="J143" i="47" s="1"/>
  <c r="N143" i="47" s="1"/>
  <c r="D220" i="47"/>
  <c r="J220" i="47" s="1"/>
  <c r="N220" i="47" s="1"/>
  <c r="D153" i="47"/>
  <c r="J153" i="47" s="1"/>
  <c r="N153" i="47" s="1"/>
  <c r="D119" i="47"/>
  <c r="J119" i="47" s="1"/>
  <c r="N119" i="47" s="1"/>
  <c r="D181" i="47"/>
  <c r="J181" i="47" s="1"/>
  <c r="N181" i="47" s="1"/>
  <c r="D201" i="47"/>
  <c r="J201" i="47" s="1"/>
  <c r="N201" i="47" s="1"/>
  <c r="D144" i="47"/>
  <c r="J144" i="47" s="1"/>
  <c r="N144" i="47" s="1"/>
  <c r="D268" i="47"/>
  <c r="J268" i="47" s="1"/>
  <c r="N268" i="47" s="1"/>
  <c r="D289" i="47"/>
  <c r="J289" i="47" s="1"/>
  <c r="N289" i="47" s="1"/>
  <c r="D230" i="47"/>
  <c r="J230" i="47" s="1"/>
  <c r="N230" i="47" s="1"/>
  <c r="D150" i="47"/>
  <c r="J150" i="47" s="1"/>
  <c r="N150" i="47" s="1"/>
  <c r="D138" i="47"/>
  <c r="J138" i="47" s="1"/>
  <c r="N138" i="47" s="1"/>
  <c r="D277" i="47"/>
  <c r="J277" i="47" s="1"/>
  <c r="N277" i="47" s="1"/>
  <c r="D192" i="47"/>
  <c r="J192" i="47" s="1"/>
  <c r="N192" i="47" s="1"/>
  <c r="D187" i="47"/>
  <c r="J187" i="47" s="1"/>
  <c r="N187" i="47" s="1"/>
  <c r="D259" i="47"/>
  <c r="J259" i="47" s="1"/>
  <c r="N259" i="47" s="1"/>
  <c r="D234" i="47"/>
  <c r="J234" i="47" s="1"/>
  <c r="N234" i="47" s="1"/>
  <c r="D141" i="47"/>
  <c r="J141" i="47" s="1"/>
  <c r="N141" i="47" s="1"/>
  <c r="D239" i="47"/>
  <c r="J239" i="47" s="1"/>
  <c r="N239" i="47" s="1"/>
  <c r="D290" i="47"/>
  <c r="J290" i="47" s="1"/>
  <c r="N290" i="47" s="1"/>
  <c r="D186" i="47"/>
  <c r="J186" i="47" s="1"/>
  <c r="N186" i="47" s="1"/>
  <c r="D241" i="47"/>
  <c r="J241" i="47" s="1"/>
  <c r="N241" i="47" s="1"/>
  <c r="D266" i="47"/>
  <c r="J266" i="47" s="1"/>
  <c r="N266" i="47" s="1"/>
  <c r="D223" i="47"/>
  <c r="J223" i="47" s="1"/>
  <c r="N223" i="47" s="1"/>
  <c r="D155" i="47"/>
  <c r="J155" i="47" s="1"/>
  <c r="N155" i="47" s="1"/>
  <c r="D205" i="47"/>
  <c r="J205" i="47" s="1"/>
  <c r="N205" i="47" s="1"/>
  <c r="D203" i="47"/>
  <c r="J203" i="47" s="1"/>
  <c r="N203" i="47" s="1"/>
  <c r="D191" i="47"/>
  <c r="J191" i="47" s="1"/>
  <c r="N191" i="47" s="1"/>
  <c r="D215" i="47"/>
  <c r="J215" i="47" s="1"/>
  <c r="N215" i="47" s="1"/>
  <c r="D172" i="47"/>
  <c r="J172" i="47" s="1"/>
  <c r="N172" i="47" s="1"/>
  <c r="D125" i="47"/>
  <c r="J125" i="47" s="1"/>
  <c r="N125" i="47" s="1"/>
  <c r="D131" i="47"/>
  <c r="J131" i="47" s="1"/>
  <c r="N131" i="47" s="1"/>
  <c r="D161" i="47"/>
  <c r="J161" i="47" s="1"/>
  <c r="N161" i="47" s="1"/>
  <c r="D257" i="47"/>
  <c r="J257" i="47" s="1"/>
  <c r="N257" i="47" s="1"/>
  <c r="D249" i="47"/>
  <c r="J249" i="47" s="1"/>
  <c r="N249" i="47" s="1"/>
  <c r="D288" i="47"/>
  <c r="J288" i="47" s="1"/>
  <c r="N288" i="47" s="1"/>
  <c r="D236" i="47"/>
  <c r="J236" i="47" s="1"/>
  <c r="N236" i="47" s="1"/>
  <c r="D291" i="47"/>
  <c r="J291" i="47" s="1"/>
  <c r="N291" i="47" s="1"/>
  <c r="D135" i="47"/>
  <c r="J135" i="47" s="1"/>
  <c r="N135" i="47" s="1"/>
  <c r="D158" i="47"/>
  <c r="J158" i="47" s="1"/>
  <c r="N158" i="47" s="1"/>
  <c r="D213" i="47"/>
  <c r="J213" i="47" s="1"/>
  <c r="N213" i="47" s="1"/>
  <c r="D263" i="47"/>
  <c r="J263" i="47" s="1"/>
  <c r="N263" i="47" s="1"/>
  <c r="D264" i="47"/>
  <c r="J264" i="47" s="1"/>
  <c r="N264" i="47" s="1"/>
  <c r="D124" i="47"/>
  <c r="J124" i="47" s="1"/>
  <c r="N124" i="47" s="1"/>
  <c r="D209" i="47"/>
  <c r="J209" i="47" s="1"/>
  <c r="N209" i="47" s="1"/>
  <c r="D210" i="47"/>
  <c r="J210" i="47" s="1"/>
  <c r="N210" i="47" s="1"/>
  <c r="D281" i="47"/>
  <c r="J281" i="47" s="1"/>
  <c r="N281" i="47" s="1"/>
  <c r="D243" i="47"/>
  <c r="J243" i="47" s="1"/>
  <c r="N243" i="47" s="1"/>
  <c r="D189" i="47"/>
  <c r="J189" i="47" s="1"/>
  <c r="N189" i="47" s="1"/>
  <c r="D218" i="47"/>
  <c r="J218" i="47" s="1"/>
  <c r="N218" i="47" s="1"/>
  <c r="D258" i="47"/>
  <c r="J258" i="47" s="1"/>
  <c r="N258" i="47" s="1"/>
  <c r="D118" i="47"/>
  <c r="J118" i="47" s="1"/>
  <c r="N118" i="47" s="1"/>
  <c r="D228" i="47"/>
  <c r="J228" i="47" s="1"/>
  <c r="N228" i="47" s="1"/>
  <c r="D159" i="47"/>
  <c r="J159" i="47" s="1"/>
  <c r="N159" i="47" s="1"/>
  <c r="D132" i="47"/>
  <c r="J132" i="47" s="1"/>
  <c r="N132" i="47" s="1"/>
  <c r="D252" i="47"/>
  <c r="J252" i="47" s="1"/>
  <c r="N252" i="47" s="1"/>
  <c r="D160" i="47"/>
  <c r="J160" i="47" s="1"/>
  <c r="N160" i="47" s="1"/>
  <c r="D222" i="47"/>
  <c r="J222" i="47" s="1"/>
  <c r="N222" i="47" s="1"/>
  <c r="D149" i="47"/>
  <c r="J149" i="47" s="1"/>
  <c r="N149" i="47" s="1"/>
  <c r="D275" i="47"/>
  <c r="J275" i="47" s="1"/>
  <c r="N275" i="47" s="1"/>
  <c r="D165" i="47"/>
  <c r="J165" i="47" s="1"/>
  <c r="N165" i="47" s="1"/>
  <c r="D142" i="47"/>
  <c r="J142" i="47" s="1"/>
  <c r="N142" i="47" s="1"/>
  <c r="D229" i="47"/>
  <c r="J229" i="47" s="1"/>
  <c r="N229" i="47" s="1"/>
  <c r="D225" i="47"/>
  <c r="J225" i="47" s="1"/>
  <c r="N225" i="47" s="1"/>
  <c r="D247" i="47"/>
  <c r="J247" i="47" s="1"/>
  <c r="N247" i="47" s="1"/>
  <c r="D140" i="47"/>
  <c r="J140" i="47" s="1"/>
  <c r="N140" i="47" s="1"/>
  <c r="D237" i="47"/>
  <c r="J237" i="47" s="1"/>
  <c r="N237" i="47" s="1"/>
  <c r="D175" i="47"/>
  <c r="J175" i="47" s="1"/>
  <c r="N175" i="47" s="1"/>
  <c r="D179" i="47"/>
  <c r="J179" i="47" s="1"/>
  <c r="N179" i="47" s="1"/>
  <c r="D170" i="47"/>
  <c r="J170" i="47" s="1"/>
  <c r="N170" i="47" s="1"/>
  <c r="D267" i="47"/>
  <c r="J267" i="47" s="1"/>
  <c r="N267" i="47" s="1"/>
  <c r="D137" i="47"/>
  <c r="J137" i="47" s="1"/>
  <c r="N137" i="47" s="1"/>
  <c r="D211" i="47"/>
  <c r="J211" i="47" s="1"/>
  <c r="N211" i="47" s="1"/>
  <c r="D207" i="47"/>
  <c r="J207" i="47" s="1"/>
  <c r="N207" i="47" s="1"/>
  <c r="D193" i="47"/>
  <c r="J193" i="47" s="1"/>
  <c r="N193" i="47" s="1"/>
  <c r="D152" i="47"/>
  <c r="J152" i="47" s="1"/>
  <c r="N152" i="47" s="1"/>
  <c r="D200" i="47"/>
  <c r="J200" i="47" s="1"/>
  <c r="N200" i="47" s="1"/>
  <c r="D184" i="47"/>
  <c r="J184" i="47" s="1"/>
  <c r="N184" i="47" s="1"/>
  <c r="D248" i="47"/>
  <c r="J248" i="47" s="1"/>
  <c r="N248" i="47" s="1"/>
  <c r="D188" i="47"/>
  <c r="J188" i="47" s="1"/>
  <c r="N188" i="47" s="1"/>
  <c r="D216" i="47"/>
  <c r="J216" i="47" s="1"/>
  <c r="N216" i="47" s="1"/>
  <c r="D133" i="47"/>
  <c r="J133" i="47" s="1"/>
  <c r="N133" i="47" s="1"/>
  <c r="D250" i="47"/>
  <c r="J250" i="47" s="1"/>
  <c r="N250" i="47" s="1"/>
  <c r="D183" i="47"/>
  <c r="J183" i="47" s="1"/>
  <c r="N183" i="47" s="1"/>
  <c r="D238" i="47"/>
  <c r="J238" i="47" s="1"/>
  <c r="N238" i="47" s="1"/>
  <c r="D121" i="47"/>
  <c r="J121" i="47" s="1"/>
  <c r="N121" i="47" s="1"/>
  <c r="D231" i="47"/>
  <c r="J231" i="47" s="1"/>
  <c r="N231" i="47" s="1"/>
  <c r="D139" i="47"/>
  <c r="J139" i="47" s="1"/>
  <c r="N139" i="47" s="1"/>
  <c r="D204" i="47"/>
  <c r="J204" i="47" s="1"/>
  <c r="N204" i="47" s="1"/>
  <c r="D217" i="47"/>
  <c r="J217" i="47" s="1"/>
  <c r="N217" i="47" s="1"/>
  <c r="D129" i="47"/>
  <c r="J129" i="47" s="1"/>
  <c r="N129" i="47" s="1"/>
  <c r="D196" i="47"/>
  <c r="J196" i="47" s="1"/>
  <c r="N196" i="47" s="1"/>
  <c r="D255" i="47"/>
  <c r="J255" i="47" s="1"/>
  <c r="N255" i="47" s="1"/>
  <c r="D245" i="47"/>
  <c r="J245" i="47" s="1"/>
  <c r="N245" i="47" s="1"/>
  <c r="D256" i="47"/>
  <c r="J256" i="47" s="1"/>
  <c r="N256" i="47" s="1"/>
  <c r="D286" i="47"/>
  <c r="J286" i="47" s="1"/>
  <c r="N286" i="47" s="1"/>
  <c r="D128" i="47"/>
  <c r="J128" i="47" s="1"/>
  <c r="N128" i="47" s="1"/>
  <c r="D156" i="47"/>
  <c r="J156" i="47" s="1"/>
  <c r="N156" i="47" s="1"/>
  <c r="D145" i="47"/>
  <c r="J145" i="47" s="1"/>
  <c r="N145" i="47" s="1"/>
  <c r="D122" i="47"/>
  <c r="J122" i="47" s="1"/>
  <c r="N122" i="47" s="1"/>
  <c r="D199" i="47"/>
  <c r="J199" i="47" s="1"/>
  <c r="N199" i="47" s="1"/>
  <c r="D169" i="47"/>
  <c r="J169" i="47" s="1"/>
  <c r="N169" i="47" s="1"/>
  <c r="D287" i="47"/>
  <c r="J287" i="47" s="1"/>
  <c r="N287" i="47" s="1"/>
  <c r="D206" i="47"/>
  <c r="J206" i="47" s="1"/>
  <c r="N206" i="47" s="1"/>
  <c r="D174" i="47"/>
  <c r="J174" i="47" s="1"/>
  <c r="N174" i="47" s="1"/>
  <c r="D147" i="47"/>
  <c r="J147" i="47" s="1"/>
  <c r="N147" i="47" s="1"/>
  <c r="D271" i="47"/>
  <c r="J271" i="47" s="1"/>
  <c r="N271" i="47" s="1"/>
  <c r="D190" i="47"/>
  <c r="J190" i="47" s="1"/>
  <c r="N190" i="47" s="1"/>
  <c r="D253" i="47"/>
  <c r="J253" i="47" s="1"/>
  <c r="N253" i="47" s="1"/>
  <c r="D227" i="47"/>
  <c r="J227" i="47" s="1"/>
  <c r="N227" i="47" s="1"/>
  <c r="D224" i="47"/>
  <c r="J224" i="47" s="1"/>
  <c r="N224" i="47" s="1"/>
  <c r="D254" i="47"/>
  <c r="J254" i="47" s="1"/>
  <c r="N254" i="47" s="1"/>
  <c r="D198" i="47"/>
  <c r="J198" i="47" s="1"/>
  <c r="N198" i="47" s="1"/>
  <c r="D214" i="47"/>
  <c r="J214" i="47" s="1"/>
  <c r="N214" i="47" s="1"/>
  <c r="D284" i="47"/>
  <c r="J284" i="47" s="1"/>
  <c r="N284" i="47" s="1"/>
  <c r="D148" i="47"/>
  <c r="J148" i="47" s="1"/>
  <c r="N148" i="47" s="1"/>
  <c r="D123" i="47"/>
  <c r="J123" i="47" s="1"/>
  <c r="N123" i="47" s="1"/>
  <c r="D194" i="47"/>
  <c r="J194" i="47" s="1"/>
  <c r="N194" i="47" s="1"/>
  <c r="D154" i="47"/>
  <c r="J154" i="47" s="1"/>
  <c r="N154" i="47" s="1"/>
  <c r="D280" i="47"/>
  <c r="J280" i="47" s="1"/>
  <c r="N280" i="47" s="1"/>
  <c r="D212" i="47"/>
  <c r="J212" i="47" s="1"/>
  <c r="N212" i="47" s="1"/>
  <c r="D171" i="47"/>
  <c r="J171" i="47" s="1"/>
  <c r="N171" i="47" s="1"/>
  <c r="D164" i="47"/>
  <c r="J164" i="47" s="1"/>
  <c r="N164" i="47" s="1"/>
  <c r="D163" i="47"/>
  <c r="J163" i="47" s="1"/>
  <c r="N163" i="47" s="1"/>
  <c r="D260" i="47"/>
  <c r="J260" i="47" s="1"/>
  <c r="N260" i="47" s="1"/>
  <c r="D173" i="47"/>
  <c r="J173" i="47" s="1"/>
  <c r="N173" i="47" s="1"/>
  <c r="D251" i="47"/>
  <c r="J251" i="47" s="1"/>
  <c r="N251" i="47" s="1"/>
  <c r="D176" i="47"/>
  <c r="J176" i="47" s="1"/>
  <c r="N176" i="47" s="1"/>
  <c r="D233" i="47"/>
  <c r="J233" i="47" s="1"/>
  <c r="N233" i="47" s="1"/>
  <c r="D273" i="47"/>
  <c r="J273" i="47" s="1"/>
  <c r="N273" i="47" s="1"/>
  <c r="D292" i="47"/>
  <c r="J292" i="47" s="1"/>
  <c r="N292" i="47" s="1"/>
  <c r="D285" i="47"/>
  <c r="J285" i="47" s="1"/>
  <c r="N285" i="47" s="1"/>
  <c r="D134" i="47"/>
  <c r="J134" i="47" s="1"/>
  <c r="N134" i="47" s="1"/>
  <c r="D261" i="47"/>
  <c r="J261" i="47" s="1"/>
  <c r="N261" i="47" s="1"/>
  <c r="D180" i="47"/>
  <c r="J180" i="47" s="1"/>
  <c r="N180" i="47" s="1"/>
  <c r="D269" i="47"/>
  <c r="J269" i="47" s="1"/>
  <c r="N269" i="47" s="1"/>
  <c r="D283" i="47"/>
  <c r="J283" i="47" s="1"/>
  <c r="N283" i="47" s="1"/>
  <c r="D166" i="47"/>
  <c r="J166" i="47" s="1"/>
  <c r="N166" i="47" s="1"/>
  <c r="D178" i="47"/>
  <c r="J178" i="47" s="1"/>
  <c r="N178" i="47" s="1"/>
  <c r="D126" i="47"/>
  <c r="J126" i="47" s="1"/>
  <c r="N126" i="47" s="1"/>
  <c r="D226" i="47"/>
  <c r="J226" i="47" s="1"/>
  <c r="N226" i="47" s="1"/>
  <c r="D202" i="47"/>
  <c r="J202" i="47" s="1"/>
  <c r="N202" i="47" s="1"/>
  <c r="D276" i="47"/>
  <c r="J276" i="47" s="1"/>
  <c r="N276" i="47" s="1"/>
  <c r="P8" i="47" l="1" a="1"/>
  <c r="P12" i="47" s="1"/>
  <c r="Q9" i="47" l="1"/>
  <c r="P8" i="47"/>
  <c r="P15" i="47" s="1"/>
  <c r="Q15" i="47" s="1"/>
  <c r="Q10" i="47"/>
  <c r="Q12" i="47"/>
  <c r="P10" i="47"/>
  <c r="Q8" i="47"/>
  <c r="P16" i="47" s="1"/>
  <c r="P9" i="47"/>
  <c r="Q11" i="47"/>
  <c r="P11" i="47"/>
  <c r="D135" i="48" l="1"/>
  <c r="J135" i="48" s="1"/>
  <c r="N135" i="48" s="1"/>
  <c r="D139" i="48"/>
  <c r="J139" i="48" s="1"/>
  <c r="N139" i="48" s="1"/>
  <c r="D186" i="48"/>
  <c r="J186" i="48" s="1"/>
  <c r="N186" i="48" s="1"/>
  <c r="D237" i="48"/>
  <c r="J237" i="48" s="1"/>
  <c r="N237" i="48" s="1"/>
  <c r="D290" i="48"/>
  <c r="J290" i="48" s="1"/>
  <c r="D252" i="48"/>
  <c r="J252" i="48" s="1"/>
  <c r="C283" i="31" s="1"/>
  <c r="D138" i="48"/>
  <c r="J138" i="48" s="1"/>
  <c r="C169" i="31" s="1"/>
  <c r="D169" i="31" s="1"/>
  <c r="D285" i="48"/>
  <c r="J285" i="48" s="1"/>
  <c r="N285" i="48" s="1"/>
  <c r="D134" i="48"/>
  <c r="J134" i="48" s="1"/>
  <c r="C165" i="31" s="1"/>
  <c r="D165" i="31" s="1"/>
  <c r="D274" i="48"/>
  <c r="J274" i="48" s="1"/>
  <c r="N274" i="48" s="1"/>
  <c r="D263" i="48"/>
  <c r="J263" i="48" s="1"/>
  <c r="N263" i="48" s="1"/>
  <c r="D192" i="48"/>
  <c r="J192" i="48" s="1"/>
  <c r="N192" i="48" s="1"/>
  <c r="D266" i="48"/>
  <c r="J266" i="48" s="1"/>
  <c r="N266" i="48" s="1"/>
  <c r="D210" i="48"/>
  <c r="J210" i="48" s="1"/>
  <c r="C241" i="31" s="1"/>
  <c r="D241" i="31" s="1"/>
  <c r="D159" i="48"/>
  <c r="J159" i="48" s="1"/>
  <c r="C190" i="31" s="1"/>
  <c r="D190" i="31" s="1"/>
  <c r="D142" i="48"/>
  <c r="J142" i="48" s="1"/>
  <c r="C173" i="31" s="1"/>
  <c r="D173" i="31" s="1"/>
  <c r="D196" i="48"/>
  <c r="J196" i="48" s="1"/>
  <c r="C227" i="31" s="1"/>
  <c r="D227" i="31" s="1"/>
  <c r="D283" i="48"/>
  <c r="J283" i="48" s="1"/>
  <c r="N283" i="48" s="1"/>
  <c r="D245" i="48"/>
  <c r="J245" i="48" s="1"/>
  <c r="C276" i="31" s="1"/>
  <c r="D277" i="48"/>
  <c r="J277" i="48" s="1"/>
  <c r="C308" i="31" s="1"/>
  <c r="D308" i="31" s="1"/>
  <c r="D202" i="48"/>
  <c r="J202" i="48" s="1"/>
  <c r="N202" i="48" s="1"/>
  <c r="D176" i="48"/>
  <c r="J176" i="48" s="1"/>
  <c r="N176" i="48" s="1"/>
  <c r="D213" i="48"/>
  <c r="J213" i="48" s="1"/>
  <c r="N213" i="48" s="1"/>
  <c r="D144" i="48"/>
  <c r="J144" i="48" s="1"/>
  <c r="N144" i="48" s="1"/>
  <c r="D152" i="48"/>
  <c r="J152" i="48" s="1"/>
  <c r="C183" i="31" s="1"/>
  <c r="D183" i="31" s="1"/>
  <c r="D168" i="48"/>
  <c r="J168" i="48" s="1"/>
  <c r="C199" i="31" s="1"/>
  <c r="D199" i="31" s="1"/>
  <c r="D209" i="48"/>
  <c r="J209" i="48" s="1"/>
  <c r="C240" i="31" s="1"/>
  <c r="D240" i="31" s="1"/>
  <c r="D265" i="48"/>
  <c r="J265" i="48" s="1"/>
  <c r="C296" i="31" s="1"/>
  <c r="D188" i="48"/>
  <c r="J188" i="48" s="1"/>
  <c r="C219" i="31" s="1"/>
  <c r="D219" i="31" s="1"/>
  <c r="D271" i="48"/>
  <c r="J271" i="48" s="1"/>
  <c r="N271" i="48" s="1"/>
  <c r="D287" i="48"/>
  <c r="J287" i="48" s="1"/>
  <c r="N287" i="48" s="1"/>
  <c r="D130" i="48"/>
  <c r="J130" i="48" s="1"/>
  <c r="N130" i="48" s="1"/>
  <c r="D160" i="48"/>
  <c r="J160" i="48" s="1"/>
  <c r="C191" i="31" s="1"/>
  <c r="D191" i="31" s="1"/>
  <c r="D282" i="48"/>
  <c r="J282" i="48" s="1"/>
  <c r="C313" i="31" s="1"/>
  <c r="D122" i="48"/>
  <c r="J122" i="48" s="1"/>
  <c r="N122" i="48" s="1"/>
  <c r="D178" i="48"/>
  <c r="J178" i="48" s="1"/>
  <c r="N178" i="48" s="1"/>
  <c r="D254" i="48"/>
  <c r="J254" i="48" s="1"/>
  <c r="N254" i="48" s="1"/>
  <c r="D124" i="48"/>
  <c r="J124" i="48" s="1"/>
  <c r="C155" i="31" s="1"/>
  <c r="D155" i="31" s="1"/>
  <c r="D199" i="48"/>
  <c r="J199" i="48" s="1"/>
  <c r="C230" i="31" s="1"/>
  <c r="D230" i="31" s="1"/>
  <c r="D155" i="48"/>
  <c r="J155" i="48" s="1"/>
  <c r="C186" i="31" s="1"/>
  <c r="D186" i="31" s="1"/>
  <c r="D260" i="48"/>
  <c r="J260" i="48" s="1"/>
  <c r="N260" i="48" s="1"/>
  <c r="D183" i="48"/>
  <c r="J183" i="48" s="1"/>
  <c r="C214" i="31" s="1"/>
  <c r="D214" i="31" s="1"/>
  <c r="D248" i="48"/>
  <c r="J248" i="48" s="1"/>
  <c r="C279" i="31" s="1"/>
  <c r="D191" i="48"/>
  <c r="J191" i="48" s="1"/>
  <c r="N191" i="48" s="1"/>
  <c r="D175" i="48"/>
  <c r="J175" i="48" s="1"/>
  <c r="C206" i="31" s="1"/>
  <c r="D206" i="31" s="1"/>
  <c r="D233" i="48"/>
  <c r="J233" i="48" s="1"/>
  <c r="C264" i="31" s="1"/>
  <c r="D264" i="31" s="1"/>
  <c r="D224" i="48"/>
  <c r="J224" i="48" s="1"/>
  <c r="C255" i="31" s="1"/>
  <c r="D255" i="31" s="1"/>
  <c r="D222" i="48"/>
  <c r="J222" i="48" s="1"/>
  <c r="C253" i="31" s="1"/>
  <c r="D253" i="31" s="1"/>
  <c r="D280" i="48"/>
  <c r="J280" i="48" s="1"/>
  <c r="C311" i="31" s="1"/>
  <c r="D127" i="48"/>
  <c r="J127" i="48" s="1"/>
  <c r="C158" i="31" s="1"/>
  <c r="D158" i="31" s="1"/>
  <c r="Q16" i="47"/>
  <c r="D216" i="48"/>
  <c r="J216" i="48" s="1"/>
  <c r="N216" i="48" s="1"/>
  <c r="D170" i="48"/>
  <c r="J170" i="48" s="1"/>
  <c r="N170" i="48" s="1"/>
  <c r="D119" i="48"/>
  <c r="J119" i="48" s="1"/>
  <c r="C150" i="31" s="1"/>
  <c r="D150" i="31" s="1"/>
  <c r="D132" i="48"/>
  <c r="J132" i="48" s="1"/>
  <c r="C163" i="31" s="1"/>
  <c r="D163" i="31" s="1"/>
  <c r="D177" i="48"/>
  <c r="J177" i="48" s="1"/>
  <c r="C208" i="31" s="1"/>
  <c r="D208" i="31" s="1"/>
  <c r="D273" i="48"/>
  <c r="J273" i="48" s="1"/>
  <c r="N273" i="48" s="1"/>
  <c r="D221" i="48"/>
  <c r="J221" i="48" s="1"/>
  <c r="N221" i="48" s="1"/>
  <c r="D220" i="48"/>
  <c r="J220" i="48" s="1"/>
  <c r="N220" i="48" s="1"/>
  <c r="D278" i="48"/>
  <c r="J278" i="48" s="1"/>
  <c r="N278" i="48" s="1"/>
  <c r="D259" i="48"/>
  <c r="J259" i="48" s="1"/>
  <c r="N259" i="48" s="1"/>
  <c r="D190" i="48"/>
  <c r="J190" i="48" s="1"/>
  <c r="C221" i="31" s="1"/>
  <c r="D221" i="31" s="1"/>
  <c r="D126" i="48"/>
  <c r="J126" i="48" s="1"/>
  <c r="N126" i="48" s="1"/>
  <c r="D268" i="48"/>
  <c r="J268" i="48" s="1"/>
  <c r="N268" i="48" s="1"/>
  <c r="D179" i="48"/>
  <c r="J179" i="48" s="1"/>
  <c r="C210" i="31" s="1"/>
  <c r="D210" i="31" s="1"/>
  <c r="D205" i="48"/>
  <c r="J205" i="48" s="1"/>
  <c r="C236" i="31" s="1"/>
  <c r="D236" i="31" s="1"/>
  <c r="D153" i="48"/>
  <c r="J153" i="48" s="1"/>
  <c r="N153" i="48" s="1"/>
  <c r="D272" i="48"/>
  <c r="J272" i="48" s="1"/>
  <c r="C303" i="31" s="1"/>
  <c r="D137" i="48"/>
  <c r="J137" i="48" s="1"/>
  <c r="C168" i="31" s="1"/>
  <c r="D168" i="31" s="1"/>
  <c r="D279" i="48"/>
  <c r="J279" i="48" s="1"/>
  <c r="C310" i="31" s="1"/>
  <c r="D310" i="31" s="1"/>
  <c r="D164" i="48"/>
  <c r="J164" i="48" s="1"/>
  <c r="N164" i="48" s="1"/>
  <c r="D167" i="48"/>
  <c r="J167" i="48" s="1"/>
  <c r="N167" i="48" s="1"/>
  <c r="D289" i="48"/>
  <c r="J289" i="48" s="1"/>
  <c r="C320" i="31" s="1"/>
  <c r="D320" i="31" s="1"/>
  <c r="D219" i="48"/>
  <c r="J219" i="48" s="1"/>
  <c r="N219" i="48" s="1"/>
  <c r="D166" i="48"/>
  <c r="J166" i="48" s="1"/>
  <c r="C197" i="31" s="1"/>
  <c r="D197" i="31" s="1"/>
  <c r="D203" i="48"/>
  <c r="J203" i="48" s="1"/>
  <c r="N203" i="48" s="1"/>
  <c r="D264" i="48"/>
  <c r="J264" i="48" s="1"/>
  <c r="N264" i="48" s="1"/>
  <c r="D255" i="48"/>
  <c r="J255" i="48" s="1"/>
  <c r="N255" i="48" s="1"/>
  <c r="D286" i="48"/>
  <c r="J286" i="48" s="1"/>
  <c r="N286" i="48" s="1"/>
  <c r="D157" i="48"/>
  <c r="J157" i="48" s="1"/>
  <c r="N157" i="48" s="1"/>
  <c r="D235" i="48"/>
  <c r="J235" i="48" s="1"/>
  <c r="C266" i="31" s="1"/>
  <c r="D187" i="48"/>
  <c r="J187" i="48" s="1"/>
  <c r="N187" i="48" s="1"/>
  <c r="D250" i="48"/>
  <c r="J250" i="48" s="1"/>
  <c r="N250" i="48" s="1"/>
  <c r="D208" i="48"/>
  <c r="J208" i="48" s="1"/>
  <c r="C239" i="31" s="1"/>
  <c r="D239" i="31" s="1"/>
  <c r="D118" i="48"/>
  <c r="J118" i="48" s="1"/>
  <c r="N118" i="48" s="1"/>
  <c r="D125" i="48"/>
  <c r="J125" i="48" s="1"/>
  <c r="C156" i="31" s="1"/>
  <c r="D156" i="31" s="1"/>
  <c r="D171" i="48"/>
  <c r="J171" i="48" s="1"/>
  <c r="C202" i="31" s="1"/>
  <c r="D202" i="31" s="1"/>
  <c r="D128" i="48"/>
  <c r="J128" i="48" s="1"/>
  <c r="C159" i="31" s="1"/>
  <c r="D159" i="31" s="1"/>
  <c r="D243" i="48"/>
  <c r="J243" i="48" s="1"/>
  <c r="C274" i="31" s="1"/>
  <c r="D274" i="31" s="1"/>
  <c r="D292" i="48"/>
  <c r="J292" i="48" s="1"/>
  <c r="D161" i="48"/>
  <c r="J161" i="48" s="1"/>
  <c r="C192" i="31" s="1"/>
  <c r="D192" i="31" s="1"/>
  <c r="D230" i="48"/>
  <c r="J230" i="48" s="1"/>
  <c r="C261" i="31" s="1"/>
  <c r="D129" i="48"/>
  <c r="J129" i="48" s="1"/>
  <c r="N129" i="48" s="1"/>
  <c r="D150" i="48"/>
  <c r="J150" i="48" s="1"/>
  <c r="N150" i="48" s="1"/>
  <c r="D244" i="48"/>
  <c r="J244" i="48" s="1"/>
  <c r="N244" i="48" s="1"/>
  <c r="D232" i="48"/>
  <c r="J232" i="48" s="1"/>
  <c r="C263" i="31" s="1"/>
  <c r="D263" i="31" s="1"/>
  <c r="D189" i="48"/>
  <c r="J189" i="48" s="1"/>
  <c r="C220" i="31" s="1"/>
  <c r="D220" i="31" s="1"/>
  <c r="D201" i="48"/>
  <c r="J201" i="48" s="1"/>
  <c r="N201" i="48" s="1"/>
  <c r="D156" i="48"/>
  <c r="J156" i="48" s="1"/>
  <c r="C187" i="31" s="1"/>
  <c r="D187" i="31" s="1"/>
  <c r="D131" i="48"/>
  <c r="J131" i="48" s="1"/>
  <c r="N131" i="48" s="1"/>
  <c r="D214" i="48"/>
  <c r="J214" i="48" s="1"/>
  <c r="C245" i="31" s="1"/>
  <c r="D245" i="31" s="1"/>
  <c r="D133" i="48"/>
  <c r="J133" i="48" s="1"/>
  <c r="N133" i="48" s="1"/>
  <c r="D182" i="48"/>
  <c r="J182" i="48" s="1"/>
  <c r="N182" i="48" s="1"/>
  <c r="D173" i="48"/>
  <c r="J173" i="48" s="1"/>
  <c r="N173" i="48" s="1"/>
  <c r="D217" i="48"/>
  <c r="J217" i="48" s="1"/>
  <c r="C248" i="31" s="1"/>
  <c r="D248" i="31" s="1"/>
  <c r="D120" i="48"/>
  <c r="J120" i="48" s="1"/>
  <c r="C151" i="31" s="1"/>
  <c r="D151" i="31" s="1"/>
  <c r="D136" i="48"/>
  <c r="J136" i="48" s="1"/>
  <c r="C167" i="31" s="1"/>
  <c r="D167" i="31" s="1"/>
  <c r="D288" i="48"/>
  <c r="J288" i="48" s="1"/>
  <c r="C319" i="31" s="1"/>
  <c r="D319" i="31" s="1"/>
  <c r="D261" i="48"/>
  <c r="J261" i="48" s="1"/>
  <c r="C292" i="31" s="1"/>
  <c r="D292" i="31" s="1"/>
  <c r="D229" i="48"/>
  <c r="J229" i="48" s="1"/>
  <c r="N229" i="48" s="1"/>
  <c r="D281" i="48"/>
  <c r="J281" i="48" s="1"/>
  <c r="N281" i="48" s="1"/>
  <c r="D270" i="48"/>
  <c r="J270" i="48" s="1"/>
  <c r="N270" i="48" s="1"/>
  <c r="D206" i="48"/>
  <c r="J206" i="48" s="1"/>
  <c r="N206" i="48" s="1"/>
  <c r="D218" i="48"/>
  <c r="J218" i="48" s="1"/>
  <c r="C249" i="31" s="1"/>
  <c r="D249" i="31" s="1"/>
  <c r="D256" i="48"/>
  <c r="J256" i="48" s="1"/>
  <c r="N256" i="48" s="1"/>
  <c r="D242" i="48"/>
  <c r="J242" i="48" s="1"/>
  <c r="N242" i="48" s="1"/>
  <c r="D246" i="48"/>
  <c r="J246" i="48" s="1"/>
  <c r="N246" i="48" s="1"/>
  <c r="D204" i="48"/>
  <c r="J204" i="48" s="1"/>
  <c r="N204" i="48" s="1"/>
  <c r="D284" i="48"/>
  <c r="J284" i="48" s="1"/>
  <c r="C315" i="31" s="1"/>
  <c r="D247" i="48"/>
  <c r="J247" i="48" s="1"/>
  <c r="C278" i="31" s="1"/>
  <c r="D211" i="48"/>
  <c r="J211" i="48" s="1"/>
  <c r="C242" i="31" s="1"/>
  <c r="D242" i="31" s="1"/>
  <c r="D140" i="48"/>
  <c r="J140" i="48" s="1"/>
  <c r="N140" i="48" s="1"/>
  <c r="D163" i="48"/>
  <c r="J163" i="48" s="1"/>
  <c r="N163" i="48" s="1"/>
  <c r="D169" i="48"/>
  <c r="J169" i="48" s="1"/>
  <c r="N169" i="48" s="1"/>
  <c r="D212" i="48"/>
  <c r="J212" i="48" s="1"/>
  <c r="N212" i="48" s="1"/>
  <c r="D215" i="48"/>
  <c r="J215" i="48" s="1"/>
  <c r="C246" i="31" s="1"/>
  <c r="D246" i="31" s="1"/>
  <c r="D249" i="48"/>
  <c r="J249" i="48" s="1"/>
  <c r="N249" i="48" s="1"/>
  <c r="D121" i="48"/>
  <c r="J121" i="48" s="1"/>
  <c r="N121" i="48" s="1"/>
  <c r="D236" i="48"/>
  <c r="J236" i="48" s="1"/>
  <c r="C267" i="31" s="1"/>
  <c r="D151" i="48"/>
  <c r="J151" i="48" s="1"/>
  <c r="N151" i="48" s="1"/>
  <c r="D200" i="48"/>
  <c r="J200" i="48" s="1"/>
  <c r="C231" i="31" s="1"/>
  <c r="D231" i="31" s="1"/>
  <c r="D141" i="48"/>
  <c r="J141" i="48" s="1"/>
  <c r="C172" i="31" s="1"/>
  <c r="D172" i="31" s="1"/>
  <c r="D231" i="48"/>
  <c r="J231" i="48" s="1"/>
  <c r="C262" i="31" s="1"/>
  <c r="D262" i="31" s="1"/>
  <c r="D253" i="48"/>
  <c r="J253" i="48" s="1"/>
  <c r="N253" i="48" s="1"/>
  <c r="D225" i="48"/>
  <c r="J225" i="48" s="1"/>
  <c r="N225" i="48" s="1"/>
  <c r="D275" i="48"/>
  <c r="J275" i="48" s="1"/>
  <c r="N275" i="48" s="1"/>
  <c r="D226" i="48"/>
  <c r="J226" i="48" s="1"/>
  <c r="N226" i="48" s="1"/>
  <c r="D181" i="48"/>
  <c r="J181" i="48" s="1"/>
  <c r="C212" i="31" s="1"/>
  <c r="D212" i="31" s="1"/>
  <c r="D227" i="48"/>
  <c r="J227" i="48" s="1"/>
  <c r="C258" i="31" s="1"/>
  <c r="D258" i="31" s="1"/>
  <c r="D262" i="48"/>
  <c r="J262" i="48" s="1"/>
  <c r="N262" i="48" s="1"/>
  <c r="D267" i="48"/>
  <c r="J267" i="48" s="1"/>
  <c r="N267" i="48" s="1"/>
  <c r="D149" i="48"/>
  <c r="J149" i="48" s="1"/>
  <c r="C180" i="31" s="1"/>
  <c r="D180" i="31" s="1"/>
  <c r="D165" i="48"/>
  <c r="J165" i="48" s="1"/>
  <c r="C196" i="31" s="1"/>
  <c r="D196" i="31" s="1"/>
  <c r="D195" i="48"/>
  <c r="J195" i="48" s="1"/>
  <c r="C226" i="31" s="1"/>
  <c r="D226" i="31" s="1"/>
  <c r="D239" i="48"/>
  <c r="J239" i="48" s="1"/>
  <c r="C270" i="31" s="1"/>
  <c r="D154" i="48"/>
  <c r="J154" i="48" s="1"/>
  <c r="C185" i="31" s="1"/>
  <c r="D185" i="31" s="1"/>
  <c r="D162" i="48"/>
  <c r="J162" i="48" s="1"/>
  <c r="C193" i="31" s="1"/>
  <c r="D193" i="31" s="1"/>
  <c r="D198" i="48"/>
  <c r="J198" i="48" s="1"/>
  <c r="C229" i="31" s="1"/>
  <c r="D229" i="31" s="1"/>
  <c r="D258" i="48"/>
  <c r="J258" i="48" s="1"/>
  <c r="C289" i="31" s="1"/>
  <c r="D143" i="48"/>
  <c r="J143" i="48" s="1"/>
  <c r="N143" i="48" s="1"/>
  <c r="D194" i="48"/>
  <c r="J194" i="48" s="1"/>
  <c r="C225" i="31" s="1"/>
  <c r="D225" i="31" s="1"/>
  <c r="D148" i="48"/>
  <c r="J148" i="48" s="1"/>
  <c r="C179" i="31" s="1"/>
  <c r="D179" i="31" s="1"/>
  <c r="D174" i="48"/>
  <c r="J174" i="48" s="1"/>
  <c r="C205" i="31" s="1"/>
  <c r="D205" i="31" s="1"/>
  <c r="D207" i="48"/>
  <c r="J207" i="48" s="1"/>
  <c r="C238" i="31" s="1"/>
  <c r="D238" i="31" s="1"/>
  <c r="D145" i="48"/>
  <c r="J145" i="48" s="1"/>
  <c r="N145" i="48" s="1"/>
  <c r="D197" i="48"/>
  <c r="J197" i="48" s="1"/>
  <c r="N197" i="48" s="1"/>
  <c r="D184" i="48"/>
  <c r="J184" i="48" s="1"/>
  <c r="C215" i="31" s="1"/>
  <c r="D215" i="31" s="1"/>
  <c r="D185" i="48"/>
  <c r="J185" i="48" s="1"/>
  <c r="C216" i="31" s="1"/>
  <c r="D216" i="31" s="1"/>
  <c r="D238" i="48"/>
  <c r="J238" i="48" s="1"/>
  <c r="C269" i="31" s="1"/>
  <c r="D269" i="31" s="1"/>
  <c r="D276" i="48"/>
  <c r="J276" i="48" s="1"/>
  <c r="N276" i="48" s="1"/>
  <c r="D228" i="48"/>
  <c r="J228" i="48" s="1"/>
  <c r="C259" i="31" s="1"/>
  <c r="D259" i="31" s="1"/>
  <c r="D123" i="48"/>
  <c r="J123" i="48" s="1"/>
  <c r="C154" i="31" s="1"/>
  <c r="D154" i="31" s="1"/>
  <c r="D180" i="48"/>
  <c r="J180" i="48" s="1"/>
  <c r="C211" i="31" s="1"/>
  <c r="D211" i="31" s="1"/>
  <c r="D146" i="48"/>
  <c r="J146" i="48" s="1"/>
  <c r="N146" i="48" s="1"/>
  <c r="D147" i="48"/>
  <c r="J147" i="48" s="1"/>
  <c r="C178" i="31" s="1"/>
  <c r="D178" i="31" s="1"/>
  <c r="D223" i="48"/>
  <c r="J223" i="48" s="1"/>
  <c r="C254" i="31" s="1"/>
  <c r="D254" i="31" s="1"/>
  <c r="D257" i="48"/>
  <c r="J257" i="48" s="1"/>
  <c r="C288" i="31" s="1"/>
  <c r="D288" i="31" s="1"/>
  <c r="D241" i="48"/>
  <c r="J241" i="48" s="1"/>
  <c r="C272" i="31" s="1"/>
  <c r="D272" i="31" s="1"/>
  <c r="D234" i="48"/>
  <c r="J234" i="48" s="1"/>
  <c r="C265" i="31" s="1"/>
  <c r="D265" i="31" s="1"/>
  <c r="D158" i="48"/>
  <c r="J158" i="48" s="1"/>
  <c r="C189" i="31" s="1"/>
  <c r="D189" i="31" s="1"/>
  <c r="D269" i="48"/>
  <c r="J269" i="48" s="1"/>
  <c r="C300" i="31" s="1"/>
  <c r="D300" i="31" s="1"/>
  <c r="D291" i="48"/>
  <c r="J291" i="48" s="1"/>
  <c r="D172" i="48"/>
  <c r="J172" i="48" s="1"/>
  <c r="N172" i="48" s="1"/>
  <c r="D251" i="48"/>
  <c r="J251" i="48" s="1"/>
  <c r="N251" i="48" s="1"/>
  <c r="D193" i="48"/>
  <c r="J193" i="48" s="1"/>
  <c r="N193" i="48" s="1"/>
  <c r="D240" i="48"/>
  <c r="J240" i="48" s="1"/>
  <c r="C271" i="31" s="1"/>
  <c r="D271" i="31" s="1"/>
  <c r="N292" i="48" l="1"/>
  <c r="C323" i="31"/>
  <c r="N290" i="48"/>
  <c r="C321" i="31"/>
  <c r="N291" i="48"/>
  <c r="C322" i="31"/>
  <c r="D315" i="31"/>
  <c r="D313" i="31"/>
  <c r="D311" i="31"/>
  <c r="D303" i="31"/>
  <c r="D296" i="31"/>
  <c r="D289" i="31"/>
  <c r="C275" i="31"/>
  <c r="D275" i="31" s="1"/>
  <c r="D283" i="31"/>
  <c r="N232" i="48"/>
  <c r="C166" i="31"/>
  <c r="D166" i="31" s="1"/>
  <c r="N284" i="48"/>
  <c r="N252" i="48"/>
  <c r="C170" i="31"/>
  <c r="D170" i="31" s="1"/>
  <c r="N166" i="48"/>
  <c r="N245" i="48"/>
  <c r="C184" i="31"/>
  <c r="D184" i="31" s="1"/>
  <c r="C244" i="31"/>
  <c r="D244" i="31" s="1"/>
  <c r="C153" i="31"/>
  <c r="D153" i="31" s="1"/>
  <c r="C217" i="31"/>
  <c r="D217" i="31" s="1"/>
  <c r="C157" i="31"/>
  <c r="D157" i="31" s="1"/>
  <c r="N132" i="48"/>
  <c r="C281" i="31"/>
  <c r="D281" i="31" s="1"/>
  <c r="N230" i="48"/>
  <c r="C268" i="31"/>
  <c r="C294" i="31"/>
  <c r="N209" i="48"/>
  <c r="C280" i="31"/>
  <c r="D280" i="31" s="1"/>
  <c r="N248" i="48"/>
  <c r="C317" i="31"/>
  <c r="C182" i="31"/>
  <c r="D182" i="31" s="1"/>
  <c r="N142" i="48"/>
  <c r="N159" i="48"/>
  <c r="C195" i="31"/>
  <c r="D195" i="31" s="1"/>
  <c r="N223" i="48"/>
  <c r="N138" i="48"/>
  <c r="N199" i="48"/>
  <c r="N154" i="48"/>
  <c r="C222" i="31"/>
  <c r="D222" i="31" s="1"/>
  <c r="C251" i="31"/>
  <c r="D251" i="31" s="1"/>
  <c r="N149" i="48"/>
  <c r="N156" i="48"/>
  <c r="C234" i="31"/>
  <c r="D234" i="31" s="1"/>
  <c r="C318" i="31"/>
  <c r="D318" i="31" s="1"/>
  <c r="N224" i="48"/>
  <c r="C174" i="31"/>
  <c r="D174" i="31" s="1"/>
  <c r="C162" i="31"/>
  <c r="D162" i="31" s="1"/>
  <c r="N162" i="48"/>
  <c r="C287" i="31"/>
  <c r="D287" i="31" s="1"/>
  <c r="N185" i="48"/>
  <c r="N136" i="48"/>
  <c r="N183" i="48"/>
  <c r="C305" i="31"/>
  <c r="D305" i="31" s="1"/>
  <c r="C314" i="31"/>
  <c r="N177" i="48"/>
  <c r="C175" i="31"/>
  <c r="D175" i="31" s="1"/>
  <c r="N238" i="48"/>
  <c r="C256" i="31"/>
  <c r="D256" i="31" s="1"/>
  <c r="N288" i="48"/>
  <c r="N222" i="48"/>
  <c r="N137" i="48"/>
  <c r="N227" i="48"/>
  <c r="N247" i="48"/>
  <c r="N190" i="48"/>
  <c r="N282" i="48"/>
  <c r="C207" i="31"/>
  <c r="D207" i="31" s="1"/>
  <c r="N279" i="48"/>
  <c r="N124" i="48"/>
  <c r="N210" i="48"/>
  <c r="N205" i="48"/>
  <c r="C290" i="31"/>
  <c r="D290" i="31" s="1"/>
  <c r="C171" i="31"/>
  <c r="D171" i="31" s="1"/>
  <c r="C247" i="31"/>
  <c r="D247" i="31" s="1"/>
  <c r="C224" i="31"/>
  <c r="D224" i="31" s="1"/>
  <c r="C209" i="31"/>
  <c r="D209" i="31" s="1"/>
  <c r="N280" i="48"/>
  <c r="C316" i="31"/>
  <c r="C306" i="31"/>
  <c r="D306" i="31" s="1"/>
  <c r="C273" i="31"/>
  <c r="D273" i="31" s="1"/>
  <c r="C233" i="31"/>
  <c r="D233" i="31" s="1"/>
  <c r="N272" i="48"/>
  <c r="N180" i="48"/>
  <c r="N243" i="48"/>
  <c r="C277" i="31"/>
  <c r="D277" i="31" s="1"/>
  <c r="N196" i="48"/>
  <c r="C295" i="31"/>
  <c r="D295" i="31" s="1"/>
  <c r="N160" i="48"/>
  <c r="C297" i="31"/>
  <c r="N128" i="48"/>
  <c r="C223" i="31"/>
  <c r="D223" i="31" s="1"/>
  <c r="N277" i="48"/>
  <c r="N194" i="48"/>
  <c r="C301" i="31"/>
  <c r="C299" i="31"/>
  <c r="D299" i="31" s="1"/>
  <c r="N235" i="48"/>
  <c r="C188" i="31"/>
  <c r="D188" i="31" s="1"/>
  <c r="C285" i="31"/>
  <c r="D285" i="31" s="1"/>
  <c r="N289" i="48"/>
  <c r="C198" i="31"/>
  <c r="D198" i="31" s="1"/>
  <c r="N134" i="48"/>
  <c r="N257" i="48"/>
  <c r="N214" i="48"/>
  <c r="N179" i="48"/>
  <c r="C291" i="31"/>
  <c r="N175" i="48"/>
  <c r="C309" i="31"/>
  <c r="D309" i="31" s="1"/>
  <c r="N265" i="48"/>
  <c r="N200" i="48"/>
  <c r="N208" i="48"/>
  <c r="N155" i="48"/>
  <c r="C161" i="31"/>
  <c r="D161" i="31" s="1"/>
  <c r="N198" i="48"/>
  <c r="C200" i="31"/>
  <c r="D200" i="31" s="1"/>
  <c r="C218" i="31"/>
  <c r="D218" i="31" s="1"/>
  <c r="C286" i="31"/>
  <c r="C250" i="31"/>
  <c r="D250" i="31" s="1"/>
  <c r="N127" i="48"/>
  <c r="N233" i="48"/>
  <c r="N125" i="48"/>
  <c r="C149" i="31"/>
  <c r="D149" i="31" s="1"/>
  <c r="C252" i="31"/>
  <c r="D252" i="31" s="1"/>
  <c r="C304" i="31"/>
  <c r="N119" i="48"/>
  <c r="C201" i="31"/>
  <c r="D201" i="31" s="1"/>
  <c r="C302" i="31"/>
  <c r="D302" i="31" s="1"/>
  <c r="N188" i="48"/>
  <c r="N168" i="48"/>
  <c r="N152" i="48"/>
  <c r="C257" i="31"/>
  <c r="D257" i="31" s="1"/>
  <c r="N120" i="48"/>
  <c r="C177" i="31"/>
  <c r="D177" i="31" s="1"/>
  <c r="N148" i="48"/>
  <c r="N211" i="48"/>
  <c r="C204" i="31"/>
  <c r="D204" i="31" s="1"/>
  <c r="N269" i="48"/>
  <c r="C176" i="31"/>
  <c r="D176" i="31" s="1"/>
  <c r="N165" i="48"/>
  <c r="N171" i="48"/>
  <c r="N158" i="48"/>
  <c r="C194" i="31"/>
  <c r="D194" i="31" s="1"/>
  <c r="N161" i="48"/>
  <c r="C282" i="31"/>
  <c r="D282" i="31" s="1"/>
  <c r="N234" i="48"/>
  <c r="N123" i="48"/>
  <c r="N174" i="48"/>
  <c r="N181" i="48"/>
  <c r="C312" i="31"/>
  <c r="D312" i="31" s="1"/>
  <c r="C213" i="31"/>
  <c r="D213" i="31" s="1"/>
  <c r="N207" i="48"/>
  <c r="C284" i="31"/>
  <c r="N195" i="48"/>
  <c r="C293" i="31"/>
  <c r="N240" i="48"/>
  <c r="N217" i="48"/>
  <c r="C243" i="31"/>
  <c r="D243" i="31" s="1"/>
  <c r="C160" i="31"/>
  <c r="D160" i="31" s="1"/>
  <c r="C228" i="31"/>
  <c r="D228" i="31" s="1"/>
  <c r="C152" i="31"/>
  <c r="D152" i="31" s="1"/>
  <c r="N261" i="48"/>
  <c r="N241" i="48"/>
  <c r="C307" i="31"/>
  <c r="C237" i="31"/>
  <c r="D237" i="31" s="1"/>
  <c r="N189" i="48"/>
  <c r="N141" i="48"/>
  <c r="N258" i="48"/>
  <c r="N231" i="48"/>
  <c r="N147" i="48"/>
  <c r="C235" i="31"/>
  <c r="D235" i="31" s="1"/>
  <c r="C232" i="31"/>
  <c r="D232" i="31" s="1"/>
  <c r="N184" i="48"/>
  <c r="C298" i="31"/>
  <c r="D298" i="31" s="1"/>
  <c r="C260" i="31"/>
  <c r="D260" i="31" s="1"/>
  <c r="N215" i="48"/>
  <c r="C181" i="31"/>
  <c r="D181" i="31" s="1"/>
  <c r="N228" i="48"/>
  <c r="N239" i="48"/>
  <c r="N236" i="48"/>
  <c r="N218" i="48"/>
  <c r="C203" i="31"/>
  <c r="D203" i="31" s="1"/>
  <c r="C164" i="31"/>
  <c r="D164" i="31" s="1"/>
  <c r="D279" i="31"/>
  <c r="D278" i="31"/>
  <c r="D276" i="31"/>
  <c r="D270" i="31"/>
  <c r="D268" i="31"/>
  <c r="D267" i="31"/>
  <c r="D266" i="31"/>
  <c r="D261" i="31"/>
  <c r="D323" i="31" l="1"/>
  <c r="D322" i="31"/>
  <c r="D321" i="31"/>
  <c r="D317" i="31"/>
  <c r="D316" i="31"/>
  <c r="D314" i="31"/>
  <c r="D307" i="31"/>
  <c r="D304" i="31"/>
  <c r="D301" i="31"/>
  <c r="D297" i="31"/>
  <c r="D294" i="31"/>
  <c r="D293" i="31"/>
  <c r="D291" i="31"/>
  <c r="D286" i="31"/>
  <c r="D284" i="31"/>
  <c r="P8" i="48" a="1"/>
  <c r="P11" i="48" s="1"/>
  <c r="Q8" i="48" l="1"/>
  <c r="P16" i="48" s="1"/>
  <c r="Q9" i="48"/>
  <c r="P9" i="48"/>
  <c r="Q12" i="48"/>
  <c r="P12" i="48"/>
  <c r="P8" i="48"/>
  <c r="P15" i="48" s="1"/>
  <c r="Q15" i="48" s="1"/>
  <c r="Q10" i="48"/>
  <c r="Q11" i="48"/>
  <c r="P10" i="48"/>
  <c r="D37" i="31" l="1"/>
  <c r="Q16" i="48"/>
</calcChain>
</file>

<file path=xl/sharedStrings.xml><?xml version="1.0" encoding="utf-8"?>
<sst xmlns="http://schemas.openxmlformats.org/spreadsheetml/2006/main" count="913" uniqueCount="97">
  <si>
    <t>Project</t>
  </si>
  <si>
    <t>R2</t>
  </si>
  <si>
    <t>Total MW</t>
  </si>
  <si>
    <t>Greenfield</t>
  </si>
  <si>
    <t>Upgrade</t>
  </si>
  <si>
    <t>y=cx^m, where c=e^b</t>
  </si>
  <si>
    <t>Type *</t>
  </si>
  <si>
    <t>Greenfield MW</t>
  </si>
  <si>
    <t>Greenfield Cost</t>
  </si>
  <si>
    <t>Greenfield Year</t>
  </si>
  <si>
    <t>Upgrade MW</t>
  </si>
  <si>
    <t>Upgrade Cost</t>
  </si>
  <si>
    <t>Upgrade Year</t>
  </si>
  <si>
    <t>Total Cost</t>
  </si>
  <si>
    <t>Total Year</t>
  </si>
  <si>
    <t>LN(MW)</t>
  </si>
  <si>
    <t>LN(Cost)</t>
  </si>
  <si>
    <t>GF</t>
  </si>
  <si>
    <t>m</t>
  </si>
  <si>
    <t>b</t>
  </si>
  <si>
    <t>se</t>
  </si>
  <si>
    <t>seb</t>
  </si>
  <si>
    <t>sev</t>
  </si>
  <si>
    <t>F</t>
  </si>
  <si>
    <t>df</t>
  </si>
  <si>
    <t>ssreg</t>
  </si>
  <si>
    <t>ssresid</t>
  </si>
  <si>
    <t>c</t>
  </si>
  <si>
    <t>* Type is either Greenfield (“GF”) or Upgrade (“UG”), where Upgrade refers to additional facilities that increase the capacity of an existing Greenfield project</t>
  </si>
  <si>
    <t>Greenfield Cost **</t>
  </si>
  <si>
    <t>change</t>
  </si>
  <si>
    <t>from</t>
  </si>
  <si>
    <t>prior</t>
  </si>
  <si>
    <t>iteration</t>
  </si>
  <si>
    <t>UG</t>
  </si>
  <si>
    <t>** For Iteration 1, Greenfield Cost for an Upgrade project is estimated using the power curve for greenfield-only projects</t>
  </si>
  <si>
    <t>** For Iteration 2, Greenfield Cost for an Upgrade project is estimated using the Iteration 1 power curve for greenfield and upgrade projects</t>
  </si>
  <si>
    <t>** For Iteration 3, Greenfield Cost for an Upgrade project is estimated using the Iteration 2 power curve for greenfield and upgrade projects</t>
  </si>
  <si>
    <t>** For Iteration 4, Greenfield Cost for an Upgrade project is estimated using the Iteration 3 power curve for greenfield and upgrade projects</t>
  </si>
  <si>
    <t>** For Iteration 5, Greenfield Cost for an Upgrade project is estimated using the Iteration 4 power curve for greenfield and upgrade projects</t>
  </si>
  <si>
    <t>** For Iteration 6, Greenfield Cost for an Upgrade project is estimated using the Iteration 5 power curve for greenfield and upgrade projects</t>
  </si>
  <si>
    <t>** For Iteration 7, Greenfield Cost for an Upgrade project is estimated using the Iteration 6 power curve for greenfield and upgrade projects</t>
  </si>
  <si>
    <t>** For Iteration 8, Greenfield Cost for an Upgrade project is estimated using the Iteration 7 power curve for greenfield and upgrade projects</t>
  </si>
  <si>
    <t>** For Iteration 9, Greenfield Cost for an Upgrade project is estimated using the Iteration 8 power curve for greenfield and upgrade projects</t>
  </si>
  <si>
    <t>** For Iteration 10, Greenfield Cost for an Upgrade project is estimated using the Iteration 9 power curve for greenfield and upgrade projects</t>
  </si>
  <si>
    <t>** For Iteration 11, Greenfield Cost for an Upgrade project is estimated using the Iteration 10 power curve for greenfield and upgrade projects</t>
  </si>
  <si>
    <t>** For Iteration 12, Greenfield Cost for an Upgrade project is estimated using the Iteration 11 power curve for greenfield and upgrade projects</t>
  </si>
  <si>
    <t>** For Iteration 13, Greenfield Cost for an Upgrade project is estimated using the Iteration 12 power curve for greenfield and upgrade projects</t>
  </si>
  <si>
    <t>** For Iteration 14, Greenfield Cost for an Upgrade project is estimated using the Iteration 13 power curve for greenfield and upgrade projects</t>
  </si>
  <si>
    <t>** For Iteration 15, Greenfield Cost for an Upgrade project is estimated using the Iteration 14 power curve for greenfield and upgrade projects</t>
  </si>
  <si>
    <t>http://webs.wichita.edu/facsme/cbl/functions/pcm.pdf</t>
  </si>
  <si>
    <t>Source:</t>
  </si>
  <si>
    <t>ln(y)=m*ln(x) + b
Linear Regression</t>
  </si>
  <si>
    <t>Alberta Electric System Operator</t>
  </si>
  <si>
    <t>INSTALLED</t>
  </si>
  <si>
    <t>Cost</t>
  </si>
  <si>
    <t>Total  Installed MW</t>
  </si>
  <si>
    <t>Point of Delivery Cost Function for Greenfield and Upgrade Projects</t>
  </si>
  <si>
    <t>Calculation of Power Curve for Greenfield Projects</t>
  </si>
  <si>
    <t>unknown</t>
  </si>
  <si>
    <t>79A</t>
  </si>
  <si>
    <t>10A</t>
  </si>
  <si>
    <t>79B</t>
  </si>
  <si>
    <t>10B</t>
  </si>
  <si>
    <t>Pre-01</t>
  </si>
  <si>
    <t>Pre-02</t>
  </si>
  <si>
    <t>Pre-03</t>
  </si>
  <si>
    <t>Pre-04</t>
  </si>
  <si>
    <t>Pre-05</t>
  </si>
  <si>
    <t>Pre-06</t>
  </si>
  <si>
    <t>Pre-07</t>
  </si>
  <si>
    <t>Pre-08</t>
  </si>
  <si>
    <t>Pre-09</t>
  </si>
  <si>
    <t>Pre-10</t>
  </si>
  <si>
    <t>Pre-11</t>
  </si>
  <si>
    <t>Pre-12</t>
  </si>
  <si>
    <t>Pre-13</t>
  </si>
  <si>
    <t>Pre-14</t>
  </si>
  <si>
    <t>Pre-15</t>
  </si>
  <si>
    <t>Pre-16</t>
  </si>
  <si>
    <t>Pre-17</t>
  </si>
  <si>
    <t>Pre-18</t>
  </si>
  <si>
    <t>First-Interation Calculation of Power Curve for Greenfield and Upgrade Projects</t>
  </si>
  <si>
    <t>Second-Interation Calculation of Power Curve for Greenfield and Upgrade Projects</t>
  </si>
  <si>
    <t>Third-Interation Calculation of Power Curve for Greenfield and Upgrade Projects</t>
  </si>
  <si>
    <t>Fourth-Interation Calculation of Power Curve for Greenfield and Upgrade Projects</t>
  </si>
  <si>
    <t>Fifth-Interation Calculation of Power Curve for Greenfield and Upgrade Projects</t>
  </si>
  <si>
    <t>Sixth-Interation Calculation of Power Curve for Greenfield and Upgrade Projects</t>
  </si>
  <si>
    <t>Seventh-Interation Calculation of Power Curve for Greenfield and Upgrade Projects</t>
  </si>
  <si>
    <t>Eight-Interation Calculation of Power Curve for Greenfield and Upgrade Projects</t>
  </si>
  <si>
    <t>Ninth-Interation Calculation of Power Curve for Greenfield and Upgrade Projects</t>
  </si>
  <si>
    <t>Tenth-Interation Calculation of Power Curve for Greenfield and Upgrade Projects</t>
  </si>
  <si>
    <t>Eleventh-Interation Calculation of Power Curve for Greenfield and Upgrade Projects</t>
  </si>
  <si>
    <t>Twelve-Interation Calculation of Power Curve for Greenfield and Upgrade Projects</t>
  </si>
  <si>
    <t>Thirteenth-Interation Calculation of Power Curve for Greenfield and Upgrade Projects</t>
  </si>
  <si>
    <t>Fourteenth-Interation Calculation of Power Curve for Greenfield and Upgrade Projects</t>
  </si>
  <si>
    <t>Fifteenth-Interation Calculation of Power Curve for Greenfield and Upgrade Projects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</si>
</sst>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"/>
    <numFmt numFmtId="165" formatCode="#,##0.000"/>
    <numFmt numFmtId="166" formatCode="&quot;$&quot;#,##0.0"/>
    <numFmt numFmtId="167" formatCode="???0"/>
    <numFmt numFmtId="168" formatCode="#,##0.0"/>
    <numFmt numFmtId="169" formatCode="???0;\-???0;&quot;  &quot;@"/>
    <numFmt numFmtId="170" formatCode="#,##0.00000"/>
    <numFmt numFmtId="171" formatCode="#,##0.0000"/>
    <numFmt numFmtId="172" formatCode="0.000%"/>
    <numFmt numFmtId="173" formatCode="[$-409]mmmm\ d\,\ yyyy;@"/>
    <numFmt numFmtId="174" formatCode="???0.0"/>
  </numFmts>
  <fonts count="2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" fillId="23" borderId="7" applyNumberFormat="0" applyFon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horizontal="right"/>
    </xf>
    <xf numFmtId="167" fontId="20" fillId="0" borderId="0" xfId="0" applyNumberFormat="1" applyFont="1" applyAlignment="1">
      <alignment horizontal="center"/>
    </xf>
    <xf numFmtId="0" fontId="20" fillId="0" borderId="0" xfId="0" applyFont="1"/>
    <xf numFmtId="0" fontId="0" fillId="0" borderId="0" xfId="0" applyAlignment="1">
      <alignment horizontal="center" wrapText="1"/>
    </xf>
    <xf numFmtId="164" fontId="0" fillId="0" borderId="0" xfId="0" applyNumberFormat="1"/>
    <xf numFmtId="166" fontId="0" fillId="0" borderId="0" xfId="0" applyNumberFormat="1"/>
    <xf numFmtId="164" fontId="20" fillId="0" borderId="0" xfId="0" applyNumberFormat="1" applyFont="1"/>
    <xf numFmtId="167" fontId="20" fillId="0" borderId="10" xfId="0" applyNumberFormat="1" applyFont="1" applyBorder="1" applyAlignment="1">
      <alignment horizontal="center" wrapText="1"/>
    </xf>
    <xf numFmtId="168" fontId="20" fillId="0" borderId="10" xfId="0" applyNumberFormat="1" applyFont="1" applyBorder="1" applyAlignment="1">
      <alignment horizontal="center" wrapText="1"/>
    </xf>
    <xf numFmtId="164" fontId="20" fillId="0" borderId="10" xfId="0" applyNumberFormat="1" applyFont="1" applyBorder="1" applyAlignment="1">
      <alignment horizontal="center" wrapText="1"/>
    </xf>
    <xf numFmtId="166" fontId="20" fillId="0" borderId="10" xfId="0" applyNumberFormat="1" applyFont="1" applyBorder="1" applyAlignment="1">
      <alignment horizontal="center" wrapText="1"/>
    </xf>
    <xf numFmtId="1" fontId="20" fillId="0" borderId="10" xfId="0" applyNumberFormat="1" applyFont="1" applyBorder="1" applyAlignment="1">
      <alignment horizontal="center" wrapText="1"/>
    </xf>
    <xf numFmtId="0" fontId="20" fillId="0" borderId="10" xfId="0" applyFont="1" applyBorder="1" applyAlignment="1">
      <alignment horizontal="centerContinuous"/>
    </xf>
    <xf numFmtId="169" fontId="20" fillId="24" borderId="0" xfId="0" applyNumberFormat="1" applyFont="1" applyFill="1" applyAlignment="1">
      <alignment horizontal="center"/>
    </xf>
    <xf numFmtId="168" fontId="20" fillId="24" borderId="0" xfId="0" applyNumberFormat="1" applyFont="1" applyFill="1" applyAlignment="1">
      <alignment horizontal="center"/>
    </xf>
    <xf numFmtId="164" fontId="20" fillId="24" borderId="0" xfId="0" applyNumberFormat="1" applyFont="1" applyFill="1"/>
    <xf numFmtId="166" fontId="20" fillId="24" borderId="0" xfId="0" applyNumberFormat="1" applyFont="1" applyFill="1"/>
    <xf numFmtId="1" fontId="20" fillId="24" borderId="0" xfId="0" applyNumberFormat="1" applyFont="1" applyFill="1"/>
    <xf numFmtId="165" fontId="20" fillId="0" borderId="0" xfId="0" applyNumberFormat="1" applyFont="1"/>
    <xf numFmtId="170" fontId="20" fillId="0" borderId="0" xfId="0" applyNumberFormat="1" applyFont="1"/>
    <xf numFmtId="171" fontId="20" fillId="0" borderId="0" xfId="0" applyNumberFormat="1" applyFont="1"/>
    <xf numFmtId="3" fontId="20" fillId="0" borderId="0" xfId="0" applyNumberFormat="1" applyFont="1"/>
    <xf numFmtId="167" fontId="20" fillId="24" borderId="0" xfId="0" applyNumberFormat="1" applyFont="1" applyFill="1" applyAlignment="1">
      <alignment horizontal="center"/>
    </xf>
    <xf numFmtId="167" fontId="20" fillId="0" borderId="0" xfId="0" applyNumberFormat="1" applyFont="1" applyAlignment="1">
      <alignment horizontal="left"/>
    </xf>
    <xf numFmtId="166" fontId="20" fillId="0" borderId="0" xfId="0" applyNumberFormat="1" applyFont="1"/>
    <xf numFmtId="1" fontId="20" fillId="0" borderId="0" xfId="0" applyNumberFormat="1" applyFont="1"/>
    <xf numFmtId="0" fontId="20" fillId="0" borderId="0" xfId="0" applyFont="1" applyAlignment="1">
      <alignment horizontal="center"/>
    </xf>
    <xf numFmtId="1" fontId="20" fillId="24" borderId="0" xfId="0" applyNumberFormat="1" applyFont="1" applyFill="1" applyAlignment="1">
      <alignment horizontal="right"/>
    </xf>
    <xf numFmtId="172" fontId="20" fillId="0" borderId="0" xfId="0" applyNumberFormat="1" applyFont="1"/>
    <xf numFmtId="0" fontId="21" fillId="0" borderId="0" xfId="0" applyFont="1"/>
    <xf numFmtId="167" fontId="20" fillId="25" borderId="0" xfId="0" applyNumberFormat="1" applyFont="1" applyFill="1" applyAlignment="1">
      <alignment horizontal="center"/>
    </xf>
    <xf numFmtId="0" fontId="20" fillId="25" borderId="0" xfId="0" applyFont="1" applyFill="1" applyAlignment="1">
      <alignment horizontal="center"/>
    </xf>
    <xf numFmtId="164" fontId="20" fillId="25" borderId="0" xfId="0" applyNumberFormat="1" applyFont="1" applyFill="1"/>
    <xf numFmtId="166" fontId="20" fillId="25" borderId="0" xfId="0" applyNumberFormat="1" applyFont="1" applyFill="1"/>
    <xf numFmtId="1" fontId="20" fillId="25" borderId="0" xfId="0" applyNumberFormat="1" applyFont="1" applyFill="1" applyAlignment="1">
      <alignment horizontal="right"/>
    </xf>
    <xf numFmtId="1" fontId="20" fillId="25" borderId="0" xfId="0" applyNumberFormat="1" applyFont="1" applyFill="1"/>
    <xf numFmtId="1" fontId="20" fillId="0" borderId="0" xfId="0" applyNumberFormat="1" applyFont="1" applyAlignment="1">
      <alignment horizontal="right"/>
    </xf>
    <xf numFmtId="0" fontId="0" fillId="0" borderId="0" xfId="0" applyAlignment="1" applyProtection="1"/>
    <xf numFmtId="0" fontId="20" fillId="0" borderId="10" xfId="0" applyFont="1" applyBorder="1" applyAlignment="1">
      <alignment horizontal="centerContinuous" wrapText="1"/>
    </xf>
    <xf numFmtId="15" fontId="2" fillId="0" borderId="0" xfId="0" applyNumberFormat="1" applyFont="1" applyAlignment="1">
      <alignment horizontal="left"/>
    </xf>
    <xf numFmtId="173" fontId="2" fillId="0" borderId="0" xfId="0" applyNumberFormat="1" applyFont="1" applyAlignment="1"/>
    <xf numFmtId="173" fontId="0" fillId="0" borderId="0" xfId="0" applyNumberFormat="1" applyAlignment="1"/>
    <xf numFmtId="0" fontId="2" fillId="26" borderId="0" xfId="0" applyFont="1" applyFill="1"/>
    <xf numFmtId="174" fontId="20" fillId="0" borderId="0" xfId="0" applyNumberFormat="1" applyFont="1" applyAlignment="1">
      <alignment horizontal="center"/>
    </xf>
    <xf numFmtId="9" fontId="0" fillId="0" borderId="0" xfId="42" applyFont="1"/>
    <xf numFmtId="164" fontId="20" fillId="27" borderId="0" xfId="0" applyNumberFormat="1" applyFont="1" applyFill="1"/>
    <xf numFmtId="0" fontId="0" fillId="27" borderId="0" xfId="0" applyFill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Percent" xfId="42" builtinId="5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'Cost Function'!$B$38</c:f>
              <c:strCache>
                <c:ptCount val="1"/>
                <c:pt idx="0">
                  <c:v>Greenfield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50000"/>
                </a:schemeClr>
              </a:solidFill>
              <a:ln w="12700">
                <a:solidFill>
                  <a:schemeClr val="accent3">
                    <a:lumMod val="50000"/>
                  </a:schemeClr>
                </a:solidFill>
              </a:ln>
            </c:spPr>
          </c:marker>
          <c:xVal>
            <c:numRef>
              <c:f>'Cost Function'!$A$39:$A$323</c:f>
              <c:numCache>
                <c:formatCode>0.0</c:formatCode>
                <c:ptCount val="285"/>
                <c:pt idx="0">
                  <c:v>22.5</c:v>
                </c:pt>
                <c:pt idx="1">
                  <c:v>15.03</c:v>
                </c:pt>
                <c:pt idx="2">
                  <c:v>45</c:v>
                </c:pt>
                <c:pt idx="3">
                  <c:v>22.5</c:v>
                </c:pt>
                <c:pt idx="4">
                  <c:v>35.1</c:v>
                </c:pt>
                <c:pt idx="5">
                  <c:v>45</c:v>
                </c:pt>
                <c:pt idx="6">
                  <c:v>22.5</c:v>
                </c:pt>
                <c:pt idx="7">
                  <c:v>37.800000000000004</c:v>
                </c:pt>
                <c:pt idx="8">
                  <c:v>45</c:v>
                </c:pt>
                <c:pt idx="9">
                  <c:v>22.5</c:v>
                </c:pt>
                <c:pt idx="10">
                  <c:v>23.400000000000002</c:v>
                </c:pt>
                <c:pt idx="11">
                  <c:v>14.940000000000001</c:v>
                </c:pt>
                <c:pt idx="12">
                  <c:v>14.940000000000001</c:v>
                </c:pt>
                <c:pt idx="13">
                  <c:v>37.800000000000004</c:v>
                </c:pt>
                <c:pt idx="14">
                  <c:v>75.600000000000009</c:v>
                </c:pt>
                <c:pt idx="15">
                  <c:v>59.4</c:v>
                </c:pt>
                <c:pt idx="16">
                  <c:v>37.800000000000004</c:v>
                </c:pt>
                <c:pt idx="17">
                  <c:v>45</c:v>
                </c:pt>
                <c:pt idx="18">
                  <c:v>135</c:v>
                </c:pt>
                <c:pt idx="19">
                  <c:v>14.940000000000001</c:v>
                </c:pt>
                <c:pt idx="20">
                  <c:v>22.5</c:v>
                </c:pt>
                <c:pt idx="21">
                  <c:v>37.800000000000004</c:v>
                </c:pt>
                <c:pt idx="22">
                  <c:v>37.800000000000004</c:v>
                </c:pt>
                <c:pt idx="23">
                  <c:v>45</c:v>
                </c:pt>
                <c:pt idx="24">
                  <c:v>22.5</c:v>
                </c:pt>
                <c:pt idx="25">
                  <c:v>22.5</c:v>
                </c:pt>
                <c:pt idx="26">
                  <c:v>35.1</c:v>
                </c:pt>
                <c:pt idx="27">
                  <c:v>37.800000000000004</c:v>
                </c:pt>
                <c:pt idx="28">
                  <c:v>22.5</c:v>
                </c:pt>
                <c:pt idx="29">
                  <c:v>22.5</c:v>
                </c:pt>
                <c:pt idx="30">
                  <c:v>29.97</c:v>
                </c:pt>
                <c:pt idx="31">
                  <c:v>45</c:v>
                </c:pt>
                <c:pt idx="32">
                  <c:v>37.800000000000004</c:v>
                </c:pt>
                <c:pt idx="33">
                  <c:v>37.800000000000004</c:v>
                </c:pt>
                <c:pt idx="34">
                  <c:v>90</c:v>
                </c:pt>
                <c:pt idx="35">
                  <c:v>360</c:v>
                </c:pt>
                <c:pt idx="36">
                  <c:v>90</c:v>
                </c:pt>
                <c:pt idx="37">
                  <c:v>45</c:v>
                </c:pt>
                <c:pt idx="38">
                  <c:v>90</c:v>
                </c:pt>
                <c:pt idx="39">
                  <c:v>37.440000000000005</c:v>
                </c:pt>
                <c:pt idx="40">
                  <c:v>22.5</c:v>
                </c:pt>
                <c:pt idx="41">
                  <c:v>45</c:v>
                </c:pt>
                <c:pt idx="42">
                  <c:v>90</c:v>
                </c:pt>
                <c:pt idx="43">
                  <c:v>45</c:v>
                </c:pt>
                <c:pt idx="44">
                  <c:v>14.940000000000001</c:v>
                </c:pt>
                <c:pt idx="45">
                  <c:v>22.5</c:v>
                </c:pt>
                <c:pt idx="46">
                  <c:v>42.03</c:v>
                </c:pt>
                <c:pt idx="47">
                  <c:v>37.440000000000005</c:v>
                </c:pt>
                <c:pt idx="48">
                  <c:v>14.940000000000001</c:v>
                </c:pt>
                <c:pt idx="49">
                  <c:v>29.97</c:v>
                </c:pt>
                <c:pt idx="50">
                  <c:v>29.97</c:v>
                </c:pt>
                <c:pt idx="51">
                  <c:v>22.5</c:v>
                </c:pt>
                <c:pt idx="52">
                  <c:v>37.800000000000004</c:v>
                </c:pt>
                <c:pt idx="53">
                  <c:v>22.5</c:v>
                </c:pt>
                <c:pt idx="54">
                  <c:v>22.5</c:v>
                </c:pt>
                <c:pt idx="55">
                  <c:v>22.5</c:v>
                </c:pt>
                <c:pt idx="56">
                  <c:v>135</c:v>
                </c:pt>
                <c:pt idx="57">
                  <c:v>22.5</c:v>
                </c:pt>
                <c:pt idx="58">
                  <c:v>37.800000000000004</c:v>
                </c:pt>
                <c:pt idx="59">
                  <c:v>22.5</c:v>
                </c:pt>
                <c:pt idx="60">
                  <c:v>45</c:v>
                </c:pt>
                <c:pt idx="61">
                  <c:v>14.940000000000001</c:v>
                </c:pt>
                <c:pt idx="62">
                  <c:v>22.5</c:v>
                </c:pt>
                <c:pt idx="63">
                  <c:v>14.940000000000001</c:v>
                </c:pt>
                <c:pt idx="64">
                  <c:v>29.97</c:v>
                </c:pt>
                <c:pt idx="65">
                  <c:v>45</c:v>
                </c:pt>
                <c:pt idx="66">
                  <c:v>22.5</c:v>
                </c:pt>
                <c:pt idx="67">
                  <c:v>67.5</c:v>
                </c:pt>
                <c:pt idx="68">
                  <c:v>22.5</c:v>
                </c:pt>
                <c:pt idx="69">
                  <c:v>113.4</c:v>
                </c:pt>
                <c:pt idx="70">
                  <c:v>45</c:v>
                </c:pt>
                <c:pt idx="71">
                  <c:v>45</c:v>
                </c:pt>
                <c:pt idx="72">
                  <c:v>54</c:v>
                </c:pt>
                <c:pt idx="73">
                  <c:v>45</c:v>
                </c:pt>
                <c:pt idx="74">
                  <c:v>27</c:v>
                </c:pt>
                <c:pt idx="75">
                  <c:v>27</c:v>
                </c:pt>
                <c:pt idx="76">
                  <c:v>135</c:v>
                </c:pt>
                <c:pt idx="77">
                  <c:v>225</c:v>
                </c:pt>
                <c:pt idx="78">
                  <c:v>225</c:v>
                </c:pt>
                <c:pt idx="79">
                  <c:v>90</c:v>
                </c:pt>
                <c:pt idx="80">
                  <c:v>37.800000000000004</c:v>
                </c:pt>
                <c:pt idx="81">
                  <c:v>27</c:v>
                </c:pt>
                <c:pt idx="82">
                  <c:v>45</c:v>
                </c:pt>
                <c:pt idx="83">
                  <c:v>29.7</c:v>
                </c:pt>
                <c:pt idx="84">
                  <c:v>59.4</c:v>
                </c:pt>
                <c:pt idx="85">
                  <c:v>150.98400000000001</c:v>
                </c:pt>
                <c:pt idx="86">
                  <c:v>90</c:v>
                </c:pt>
                <c:pt idx="87">
                  <c:v>37.800000000000004</c:v>
                </c:pt>
                <c:pt idx="88">
                  <c:v>45</c:v>
                </c:pt>
                <c:pt idx="89">
                  <c:v>45</c:v>
                </c:pt>
                <c:pt idx="90">
                  <c:v>75.600000000000009</c:v>
                </c:pt>
                <c:pt idx="91">
                  <c:v>37.800000000000004</c:v>
                </c:pt>
                <c:pt idx="92">
                  <c:v>6.75</c:v>
                </c:pt>
                <c:pt idx="93">
                  <c:v>4.5</c:v>
                </c:pt>
                <c:pt idx="94">
                  <c:v>10.08</c:v>
                </c:pt>
                <c:pt idx="95">
                  <c:v>13.5</c:v>
                </c:pt>
                <c:pt idx="96">
                  <c:v>16.11</c:v>
                </c:pt>
                <c:pt idx="97">
                  <c:v>29.880000000000003</c:v>
                </c:pt>
                <c:pt idx="98">
                  <c:v>22.5</c:v>
                </c:pt>
                <c:pt idx="99">
                  <c:v>37.800000000000004</c:v>
                </c:pt>
                <c:pt idx="100">
                  <c:v>22.5</c:v>
                </c:pt>
                <c:pt idx="101">
                  <c:v>22.5</c:v>
                </c:pt>
                <c:pt idx="102">
                  <c:v>26.91</c:v>
                </c:pt>
                <c:pt idx="103">
                  <c:v>37.800000000000004</c:v>
                </c:pt>
                <c:pt idx="104">
                  <c:v>13.41</c:v>
                </c:pt>
                <c:pt idx="105">
                  <c:v>74.7</c:v>
                </c:pt>
                <c:pt idx="106">
                  <c:v>90</c:v>
                </c:pt>
                <c:pt idx="107">
                  <c:v>168.75</c:v>
                </c:pt>
                <c:pt idx="108">
                  <c:v>90</c:v>
                </c:pt>
                <c:pt idx="109">
                  <c:v>202.5</c:v>
                </c:pt>
                <c:pt idx="110">
                  <c:v>90</c:v>
                </c:pt>
                <c:pt idx="111">
                  <c:v>90</c:v>
                </c:pt>
                <c:pt idx="112">
                  <c:v>45</c:v>
                </c:pt>
                <c:pt idx="113">
                  <c:v>73.8</c:v>
                </c:pt>
                <c:pt idx="114">
                  <c:v>60.300000000000004</c:v>
                </c:pt>
                <c:pt idx="115">
                  <c:v>60.300000000000004</c:v>
                </c:pt>
                <c:pt idx="116">
                  <c:v>75.600000000000009</c:v>
                </c:pt>
                <c:pt idx="117">
                  <c:v>37.800000000000004</c:v>
                </c:pt>
                <c:pt idx="118">
                  <c:v>47.79</c:v>
                </c:pt>
                <c:pt idx="119">
                  <c:v>75.600000000000009</c:v>
                </c:pt>
                <c:pt idx="120">
                  <c:v>60.300000000000004</c:v>
                </c:pt>
                <c:pt idx="121">
                  <c:v>63.089999999999989</c:v>
                </c:pt>
                <c:pt idx="122">
                  <c:v>9</c:v>
                </c:pt>
                <c:pt idx="123">
                  <c:v>12.6</c:v>
                </c:pt>
                <c:pt idx="124">
                  <c:v>80.100000000000009</c:v>
                </c:pt>
                <c:pt idx="125">
                  <c:v>22.5</c:v>
                </c:pt>
                <c:pt idx="126">
                  <c:v>75.600000000000009</c:v>
                </c:pt>
                <c:pt idx="127">
                  <c:v>47.7</c:v>
                </c:pt>
                <c:pt idx="128">
                  <c:v>22.5</c:v>
                </c:pt>
                <c:pt idx="129">
                  <c:v>45</c:v>
                </c:pt>
                <c:pt idx="130">
                  <c:v>75.599999999999994</c:v>
                </c:pt>
                <c:pt idx="131">
                  <c:v>60.300000000000004</c:v>
                </c:pt>
                <c:pt idx="132">
                  <c:v>60.300000000000004</c:v>
                </c:pt>
                <c:pt idx="133">
                  <c:v>75.600000000000009</c:v>
                </c:pt>
                <c:pt idx="134">
                  <c:v>45</c:v>
                </c:pt>
                <c:pt idx="135">
                  <c:v>67.5</c:v>
                </c:pt>
                <c:pt idx="136">
                  <c:v>45</c:v>
                </c:pt>
                <c:pt idx="137">
                  <c:v>74.7</c:v>
                </c:pt>
                <c:pt idx="138">
                  <c:v>45</c:v>
                </c:pt>
                <c:pt idx="139">
                  <c:v>74.7</c:v>
                </c:pt>
                <c:pt idx="140">
                  <c:v>22.5</c:v>
                </c:pt>
                <c:pt idx="141">
                  <c:v>45</c:v>
                </c:pt>
                <c:pt idx="142">
                  <c:v>75.600000000000009</c:v>
                </c:pt>
                <c:pt idx="143">
                  <c:v>60.300000000000004</c:v>
                </c:pt>
                <c:pt idx="144">
                  <c:v>171.9</c:v>
                </c:pt>
                <c:pt idx="145">
                  <c:v>171.9</c:v>
                </c:pt>
                <c:pt idx="146">
                  <c:v>42.300000000000004</c:v>
                </c:pt>
                <c:pt idx="147">
                  <c:v>42.300000000000004</c:v>
                </c:pt>
                <c:pt idx="148">
                  <c:v>80.100000000000009</c:v>
                </c:pt>
                <c:pt idx="149">
                  <c:v>84.600000000000009</c:v>
                </c:pt>
                <c:pt idx="150">
                  <c:v>60.300000000000004</c:v>
                </c:pt>
                <c:pt idx="151">
                  <c:v>84.600000000000009</c:v>
                </c:pt>
                <c:pt idx="152">
                  <c:v>59.94</c:v>
                </c:pt>
                <c:pt idx="153">
                  <c:v>82.44</c:v>
                </c:pt>
                <c:pt idx="154">
                  <c:v>60.300000000000004</c:v>
                </c:pt>
                <c:pt idx="155">
                  <c:v>13.5</c:v>
                </c:pt>
                <c:pt idx="156">
                  <c:v>37.800000000000004</c:v>
                </c:pt>
                <c:pt idx="157">
                  <c:v>75.600000000000009</c:v>
                </c:pt>
                <c:pt idx="158">
                  <c:v>75.600000000000009</c:v>
                </c:pt>
                <c:pt idx="159">
                  <c:v>75.600000000000009</c:v>
                </c:pt>
                <c:pt idx="160">
                  <c:v>44.73</c:v>
                </c:pt>
                <c:pt idx="161">
                  <c:v>22.5</c:v>
                </c:pt>
                <c:pt idx="162">
                  <c:v>22.5</c:v>
                </c:pt>
                <c:pt idx="163">
                  <c:v>60.300000000000004</c:v>
                </c:pt>
                <c:pt idx="164">
                  <c:v>63</c:v>
                </c:pt>
                <c:pt idx="165">
                  <c:v>75.600000000000009</c:v>
                </c:pt>
                <c:pt idx="166">
                  <c:v>37.800000000000004</c:v>
                </c:pt>
                <c:pt idx="167">
                  <c:v>60.300000000000004</c:v>
                </c:pt>
                <c:pt idx="168">
                  <c:v>35.730000000000004</c:v>
                </c:pt>
                <c:pt idx="169">
                  <c:v>114.12</c:v>
                </c:pt>
                <c:pt idx="170">
                  <c:v>114.12</c:v>
                </c:pt>
                <c:pt idx="171">
                  <c:v>114.12</c:v>
                </c:pt>
                <c:pt idx="172">
                  <c:v>60.300000000000004</c:v>
                </c:pt>
                <c:pt idx="173">
                  <c:v>75.600000000000009</c:v>
                </c:pt>
                <c:pt idx="174">
                  <c:v>22.5</c:v>
                </c:pt>
                <c:pt idx="175">
                  <c:v>75.600000000000009</c:v>
                </c:pt>
                <c:pt idx="176">
                  <c:v>37.800000000000004</c:v>
                </c:pt>
                <c:pt idx="177">
                  <c:v>75.600000000000009</c:v>
                </c:pt>
                <c:pt idx="178">
                  <c:v>37.800000000000004</c:v>
                </c:pt>
                <c:pt idx="179">
                  <c:v>80.100000000000009</c:v>
                </c:pt>
                <c:pt idx="180">
                  <c:v>75.600000000000009</c:v>
                </c:pt>
                <c:pt idx="181">
                  <c:v>75.600000000000009</c:v>
                </c:pt>
                <c:pt idx="182">
                  <c:v>75.600000000000009</c:v>
                </c:pt>
                <c:pt idx="183">
                  <c:v>45</c:v>
                </c:pt>
                <c:pt idx="184">
                  <c:v>75.599999999999994</c:v>
                </c:pt>
                <c:pt idx="185">
                  <c:v>75.600000000000009</c:v>
                </c:pt>
                <c:pt idx="186">
                  <c:v>75.600000000000009</c:v>
                </c:pt>
                <c:pt idx="187">
                  <c:v>63</c:v>
                </c:pt>
                <c:pt idx="188">
                  <c:v>45</c:v>
                </c:pt>
                <c:pt idx="189">
                  <c:v>84.600000000000009</c:v>
                </c:pt>
                <c:pt idx="190">
                  <c:v>84.600000000000009</c:v>
                </c:pt>
                <c:pt idx="191">
                  <c:v>25.2</c:v>
                </c:pt>
                <c:pt idx="192">
                  <c:v>60.300000000000004</c:v>
                </c:pt>
                <c:pt idx="193">
                  <c:v>63</c:v>
                </c:pt>
                <c:pt idx="194">
                  <c:v>75.600000000000009</c:v>
                </c:pt>
                <c:pt idx="195">
                  <c:v>75.599999999999994</c:v>
                </c:pt>
                <c:pt idx="196">
                  <c:v>63</c:v>
                </c:pt>
                <c:pt idx="197">
                  <c:v>22.5</c:v>
                </c:pt>
                <c:pt idx="198">
                  <c:v>60.300000000000004</c:v>
                </c:pt>
                <c:pt idx="199">
                  <c:v>35.909999999999997</c:v>
                </c:pt>
                <c:pt idx="200">
                  <c:v>75.600000000000009</c:v>
                </c:pt>
                <c:pt idx="201">
                  <c:v>54</c:v>
                </c:pt>
                <c:pt idx="202">
                  <c:v>100.89</c:v>
                </c:pt>
                <c:pt idx="203">
                  <c:v>82.800000000000011</c:v>
                </c:pt>
                <c:pt idx="204">
                  <c:v>37.800000000000004</c:v>
                </c:pt>
                <c:pt idx="205">
                  <c:v>75.600000000000009</c:v>
                </c:pt>
                <c:pt idx="206">
                  <c:v>64.350000000000009</c:v>
                </c:pt>
                <c:pt idx="207">
                  <c:v>74.88000000000001</c:v>
                </c:pt>
                <c:pt idx="208">
                  <c:v>99</c:v>
                </c:pt>
                <c:pt idx="209">
                  <c:v>74.97</c:v>
                </c:pt>
                <c:pt idx="210">
                  <c:v>74.7</c:v>
                </c:pt>
                <c:pt idx="211">
                  <c:v>90</c:v>
                </c:pt>
                <c:pt idx="212">
                  <c:v>90</c:v>
                </c:pt>
                <c:pt idx="213">
                  <c:v>90</c:v>
                </c:pt>
                <c:pt idx="214">
                  <c:v>14.4</c:v>
                </c:pt>
                <c:pt idx="215">
                  <c:v>37.440000000000005</c:v>
                </c:pt>
                <c:pt idx="216">
                  <c:v>37.440000000000005</c:v>
                </c:pt>
                <c:pt idx="217">
                  <c:v>119.88</c:v>
                </c:pt>
                <c:pt idx="218">
                  <c:v>45.000000000000007</c:v>
                </c:pt>
                <c:pt idx="219">
                  <c:v>59.94</c:v>
                </c:pt>
                <c:pt idx="220">
                  <c:v>29.700000000000003</c:v>
                </c:pt>
                <c:pt idx="221">
                  <c:v>91.44</c:v>
                </c:pt>
                <c:pt idx="222">
                  <c:v>74.88000000000001</c:v>
                </c:pt>
                <c:pt idx="223">
                  <c:v>84.600000000000009</c:v>
                </c:pt>
                <c:pt idx="224">
                  <c:v>90</c:v>
                </c:pt>
                <c:pt idx="225">
                  <c:v>37.440000000000005</c:v>
                </c:pt>
                <c:pt idx="226">
                  <c:v>28.503</c:v>
                </c:pt>
                <c:pt idx="227">
                  <c:v>37.53</c:v>
                </c:pt>
                <c:pt idx="228">
                  <c:v>55.44</c:v>
                </c:pt>
                <c:pt idx="229">
                  <c:v>40.5</c:v>
                </c:pt>
                <c:pt idx="230">
                  <c:v>34.47</c:v>
                </c:pt>
                <c:pt idx="231">
                  <c:v>37.44</c:v>
                </c:pt>
                <c:pt idx="232">
                  <c:v>29.880000000000003</c:v>
                </c:pt>
                <c:pt idx="233">
                  <c:v>119.7</c:v>
                </c:pt>
                <c:pt idx="234">
                  <c:v>74.88000000000001</c:v>
                </c:pt>
                <c:pt idx="235">
                  <c:v>23.400000000000002</c:v>
                </c:pt>
                <c:pt idx="236">
                  <c:v>23.400000000000002</c:v>
                </c:pt>
                <c:pt idx="237">
                  <c:v>13.95</c:v>
                </c:pt>
                <c:pt idx="238">
                  <c:v>22.5</c:v>
                </c:pt>
                <c:pt idx="239">
                  <c:v>60.300000000000004</c:v>
                </c:pt>
                <c:pt idx="240">
                  <c:v>75.240000000000009</c:v>
                </c:pt>
                <c:pt idx="241">
                  <c:v>34.47</c:v>
                </c:pt>
                <c:pt idx="242">
                  <c:v>14.4</c:v>
                </c:pt>
                <c:pt idx="243">
                  <c:v>22.5</c:v>
                </c:pt>
                <c:pt idx="244">
                  <c:v>74.88000000000001</c:v>
                </c:pt>
                <c:pt idx="245">
                  <c:v>74.88000000000001</c:v>
                </c:pt>
                <c:pt idx="246">
                  <c:v>195.3</c:v>
                </c:pt>
                <c:pt idx="247">
                  <c:v>90</c:v>
                </c:pt>
                <c:pt idx="248">
                  <c:v>225</c:v>
                </c:pt>
                <c:pt idx="249">
                  <c:v>225</c:v>
                </c:pt>
                <c:pt idx="250">
                  <c:v>14.940000000000001</c:v>
                </c:pt>
                <c:pt idx="251">
                  <c:v>22.14</c:v>
                </c:pt>
                <c:pt idx="252">
                  <c:v>43.47</c:v>
                </c:pt>
                <c:pt idx="253">
                  <c:v>87.03</c:v>
                </c:pt>
                <c:pt idx="254">
                  <c:v>87.03</c:v>
                </c:pt>
                <c:pt idx="255">
                  <c:v>60.3</c:v>
                </c:pt>
                <c:pt idx="256">
                  <c:v>60.300000000000004</c:v>
                </c:pt>
                <c:pt idx="257">
                  <c:v>50.4</c:v>
                </c:pt>
                <c:pt idx="258">
                  <c:v>45</c:v>
                </c:pt>
                <c:pt idx="259">
                  <c:v>45</c:v>
                </c:pt>
                <c:pt idx="260">
                  <c:v>45</c:v>
                </c:pt>
                <c:pt idx="261">
                  <c:v>134.46</c:v>
                </c:pt>
                <c:pt idx="262">
                  <c:v>15.03</c:v>
                </c:pt>
                <c:pt idx="263">
                  <c:v>80.100000000000009</c:v>
                </c:pt>
                <c:pt idx="264">
                  <c:v>80.100000000000009</c:v>
                </c:pt>
                <c:pt idx="265">
                  <c:v>450</c:v>
                </c:pt>
                <c:pt idx="266">
                  <c:v>113.4</c:v>
                </c:pt>
                <c:pt idx="267">
                  <c:v>120.06</c:v>
                </c:pt>
                <c:pt idx="268">
                  <c:v>120.06</c:v>
                </c:pt>
                <c:pt idx="269">
                  <c:v>95.4</c:v>
                </c:pt>
                <c:pt idx="270">
                  <c:v>95.4</c:v>
                </c:pt>
                <c:pt idx="271">
                  <c:v>90</c:v>
                </c:pt>
                <c:pt idx="272">
                  <c:v>261.72000000000003</c:v>
                </c:pt>
                <c:pt idx="273">
                  <c:v>180</c:v>
                </c:pt>
                <c:pt idx="274">
                  <c:v>90</c:v>
                </c:pt>
                <c:pt idx="275">
                  <c:v>154.80000000000001</c:v>
                </c:pt>
                <c:pt idx="276">
                  <c:v>90</c:v>
                </c:pt>
                <c:pt idx="277">
                  <c:v>120.24</c:v>
                </c:pt>
                <c:pt idx="278">
                  <c:v>99</c:v>
                </c:pt>
                <c:pt idx="279">
                  <c:v>114.03</c:v>
                </c:pt>
                <c:pt idx="280">
                  <c:v>101.97</c:v>
                </c:pt>
                <c:pt idx="281">
                  <c:v>90</c:v>
                </c:pt>
                <c:pt idx="282">
                  <c:v>54</c:v>
                </c:pt>
                <c:pt idx="283">
                  <c:v>324</c:v>
                </c:pt>
                <c:pt idx="284">
                  <c:v>119.97000000000003</c:v>
                </c:pt>
              </c:numCache>
            </c:numRef>
          </c:xVal>
          <c:yVal>
            <c:numRef>
              <c:f>'Cost Function'!$B$39:$B$323</c:f>
              <c:numCache>
                <c:formatCode>"$"#,##0.0</c:formatCode>
                <c:ptCount val="285"/>
                <c:pt idx="0">
                  <c:v>16.861812370959647</c:v>
                </c:pt>
                <c:pt idx="1">
                  <c:v>6.0182252638842719</c:v>
                </c:pt>
                <c:pt idx="2">
                  <c:v>14.998991377977235</c:v>
                </c:pt>
                <c:pt idx="3">
                  <c:v>11.164764224012115</c:v>
                </c:pt>
                <c:pt idx="4">
                  <c:v>11.705577131494863</c:v>
                </c:pt>
                <c:pt idx="5">
                  <c:v>31.659927445331629</c:v>
                </c:pt>
                <c:pt idx="6">
                  <c:v>9.6396451057157435</c:v>
                </c:pt>
                <c:pt idx="7">
                  <c:v>17.226881731570497</c:v>
                </c:pt>
                <c:pt idx="8">
                  <c:v>16.293644713264708</c:v>
                </c:pt>
                <c:pt idx="9">
                  <c:v>8.9094125785416409</c:v>
                </c:pt>
                <c:pt idx="10">
                  <c:v>17.299482978955592</c:v>
                </c:pt>
                <c:pt idx="11">
                  <c:v>9.9511250787738224</c:v>
                </c:pt>
                <c:pt idx="12">
                  <c:v>6.0754029342110369</c:v>
                </c:pt>
                <c:pt idx="13">
                  <c:v>10.90270245998838</c:v>
                </c:pt>
                <c:pt idx="14">
                  <c:v>9.3004925979781259</c:v>
                </c:pt>
                <c:pt idx="15">
                  <c:v>13.07265503282744</c:v>
                </c:pt>
                <c:pt idx="16">
                  <c:v>34.903749706800433</c:v>
                </c:pt>
                <c:pt idx="17">
                  <c:v>13.650794587226329</c:v>
                </c:pt>
                <c:pt idx="18">
                  <c:v>26.816090615909914</c:v>
                </c:pt>
                <c:pt idx="19">
                  <c:v>9.5130592102135658</c:v>
                </c:pt>
                <c:pt idx="20">
                  <c:v>20.241468864701357</c:v>
                </c:pt>
                <c:pt idx="21">
                  <c:v>11.291169205189183</c:v>
                </c:pt>
                <c:pt idx="22">
                  <c:v>20.965601428070691</c:v>
                </c:pt>
                <c:pt idx="23">
                  <c:v>13.309615571039751</c:v>
                </c:pt>
                <c:pt idx="24">
                  <c:v>7.9463711126733889</c:v>
                </c:pt>
                <c:pt idx="25">
                  <c:v>13.99971574022935</c:v>
                </c:pt>
                <c:pt idx="26">
                  <c:v>7.2248521864398549</c:v>
                </c:pt>
                <c:pt idx="27">
                  <c:v>5.2101531080390755</c:v>
                </c:pt>
                <c:pt idx="28">
                  <c:v>13.758834109767626</c:v>
                </c:pt>
                <c:pt idx="29">
                  <c:v>4.4533584840568787</c:v>
                </c:pt>
                <c:pt idx="30">
                  <c:v>12.931754132918639</c:v>
                </c:pt>
                <c:pt idx="31">
                  <c:v>18.252962343541284</c:v>
                </c:pt>
                <c:pt idx="32">
                  <c:v>28.66706963950903</c:v>
                </c:pt>
                <c:pt idx="33">
                  <c:v>7.0657947644327148</c:v>
                </c:pt>
                <c:pt idx="34">
                  <c:v>16.03232257186292</c:v>
                </c:pt>
                <c:pt idx="35">
                  <c:v>56.859498956472109</c:v>
                </c:pt>
                <c:pt idx="36">
                  <c:v>43.13883453102715</c:v>
                </c:pt>
                <c:pt idx="37">
                  <c:v>7.5134124542159286</c:v>
                </c:pt>
                <c:pt idx="38">
                  <c:v>22.308265318441425</c:v>
                </c:pt>
                <c:pt idx="39">
                  <c:v>5.0823375539699818</c:v>
                </c:pt>
                <c:pt idx="40">
                  <c:v>8.9160103759227685</c:v>
                </c:pt>
                <c:pt idx="41">
                  <c:v>8.3689831482940882</c:v>
                </c:pt>
                <c:pt idx="42">
                  <c:v>54.551770509232071</c:v>
                </c:pt>
                <c:pt idx="43">
                  <c:v>10.739901169983137</c:v>
                </c:pt>
                <c:pt idx="44">
                  <c:v>3.3788339951362953</c:v>
                </c:pt>
                <c:pt idx="45">
                  <c:v>9.7991326901064184</c:v>
                </c:pt>
                <c:pt idx="46">
                  <c:v>11.984110505191126</c:v>
                </c:pt>
                <c:pt idx="47">
                  <c:v>16.813794941974642</c:v>
                </c:pt>
                <c:pt idx="48">
                  <c:v>8.5880709825089685</c:v>
                </c:pt>
                <c:pt idx="49">
                  <c:v>8.6091983279462436</c:v>
                </c:pt>
                <c:pt idx="50">
                  <c:v>8.2434360504581008</c:v>
                </c:pt>
                <c:pt idx="51">
                  <c:v>6.9318595783251213</c:v>
                </c:pt>
                <c:pt idx="52">
                  <c:v>19.087371326529755</c:v>
                </c:pt>
                <c:pt idx="53">
                  <c:v>5.2657663175025586</c:v>
                </c:pt>
                <c:pt idx="54">
                  <c:v>7.7921694439597555</c:v>
                </c:pt>
                <c:pt idx="55">
                  <c:v>11.923356574074873</c:v>
                </c:pt>
                <c:pt idx="56">
                  <c:v>58.100097147658744</c:v>
                </c:pt>
                <c:pt idx="57">
                  <c:v>10.634643135603309</c:v>
                </c:pt>
                <c:pt idx="58">
                  <c:v>7.1174715515965792</c:v>
                </c:pt>
                <c:pt idx="59">
                  <c:v>20.217898457447252</c:v>
                </c:pt>
                <c:pt idx="60">
                  <c:v>15.17251837286627</c:v>
                </c:pt>
                <c:pt idx="61">
                  <c:v>12.628076471206382</c:v>
                </c:pt>
                <c:pt idx="62">
                  <c:v>24.362790290493837</c:v>
                </c:pt>
                <c:pt idx="63">
                  <c:v>14.71443826778331</c:v>
                </c:pt>
                <c:pt idx="64">
                  <c:v>9.825778201045452</c:v>
                </c:pt>
                <c:pt idx="65">
                  <c:v>25.798393978216257</c:v>
                </c:pt>
                <c:pt idx="66">
                  <c:v>13.501544643115857</c:v>
                </c:pt>
                <c:pt idx="67">
                  <c:v>25.887106037100622</c:v>
                </c:pt>
                <c:pt idx="68">
                  <c:v>26.918199168374588</c:v>
                </c:pt>
                <c:pt idx="69">
                  <c:v>19.752251348773594</c:v>
                </c:pt>
                <c:pt idx="70">
                  <c:v>17.647037003819346</c:v>
                </c:pt>
                <c:pt idx="71">
                  <c:v>8.4369732753123952</c:v>
                </c:pt>
                <c:pt idx="72">
                  <c:v>8.8753762889293544</c:v>
                </c:pt>
                <c:pt idx="73">
                  <c:v>27.761077137379147</c:v>
                </c:pt>
                <c:pt idx="74">
                  <c:v>11.725448588458148</c:v>
                </c:pt>
                <c:pt idx="75">
                  <c:v>7.5607136656563343</c:v>
                </c:pt>
                <c:pt idx="76">
                  <c:v>33.576028123503924</c:v>
                </c:pt>
                <c:pt idx="77">
                  <c:v>12.653662771089085</c:v>
                </c:pt>
                <c:pt idx="78">
                  <c:v>63.556235718349399</c:v>
                </c:pt>
                <c:pt idx="79">
                  <c:v>22.631695273294461</c:v>
                </c:pt>
                <c:pt idx="80">
                  <c:v>18.636695744675041</c:v>
                </c:pt>
                <c:pt idx="81">
                  <c:v>19.611656992669992</c:v>
                </c:pt>
                <c:pt idx="82">
                  <c:v>16.109333942693336</c:v>
                </c:pt>
                <c:pt idx="83">
                  <c:v>8.9679522578977586</c:v>
                </c:pt>
                <c:pt idx="84">
                  <c:v>13.07265503282744</c:v>
                </c:pt>
                <c:pt idx="85">
                  <c:v>35.276341164894447</c:v>
                </c:pt>
                <c:pt idx="86">
                  <c:v>18.765793673519447</c:v>
                </c:pt>
                <c:pt idx="87">
                  <c:v>12.99271394051414</c:v>
                </c:pt>
                <c:pt idx="88">
                  <c:v>15.965955598995766</c:v>
                </c:pt>
                <c:pt idx="89">
                  <c:v>17.172783979023848</c:v>
                </c:pt>
                <c:pt idx="90">
                  <c:v>53.518330212347877</c:v>
                </c:pt>
                <c:pt idx="91">
                  <c:v>7.0843108002972475</c:v>
                </c:pt>
                <c:pt idx="92">
                  <c:v>2.4933711786255444</c:v>
                </c:pt>
                <c:pt idx="93">
                  <c:v>1.4940223849019025</c:v>
                </c:pt>
                <c:pt idx="94">
                  <c:v>1.9369408873503524</c:v>
                </c:pt>
                <c:pt idx="95">
                  <c:v>8.526519330793306</c:v>
                </c:pt>
                <c:pt idx="96">
                  <c:v>4.0521826998299986</c:v>
                </c:pt>
                <c:pt idx="97">
                  <c:v>9.6482174286466869</c:v>
                </c:pt>
                <c:pt idx="98">
                  <c:v>5.029432718717521</c:v>
                </c:pt>
                <c:pt idx="99">
                  <c:v>6.372939235597177</c:v>
                </c:pt>
                <c:pt idx="100">
                  <c:v>2.9443376052628771</c:v>
                </c:pt>
                <c:pt idx="101">
                  <c:v>13.481108575958453</c:v>
                </c:pt>
                <c:pt idx="102">
                  <c:v>2.9102311039234974</c:v>
                </c:pt>
                <c:pt idx="103">
                  <c:v>9.8906921245327926</c:v>
                </c:pt>
                <c:pt idx="104">
                  <c:v>5.9446476688134462</c:v>
                </c:pt>
                <c:pt idx="105">
                  <c:v>7.1936227504100643</c:v>
                </c:pt>
                <c:pt idx="106">
                  <c:v>17.594466678549747</c:v>
                </c:pt>
                <c:pt idx="107">
                  <c:v>14.026199251012313</c:v>
                </c:pt>
                <c:pt idx="108">
                  <c:v>14.219904176944949</c:v>
                </c:pt>
                <c:pt idx="109">
                  <c:v>23.447549869052086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'Cost Function'!$C$38</c:f>
              <c:strCache>
                <c:ptCount val="1"/>
                <c:pt idx="0">
                  <c:v>Upgrade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2700">
                <a:solidFill>
                  <a:schemeClr val="accent6">
                    <a:lumMod val="50000"/>
                  </a:schemeClr>
                </a:solidFill>
              </a:ln>
            </c:spPr>
          </c:marker>
          <c:xVal>
            <c:numRef>
              <c:f>'Cost Function'!$A$39:$A$323</c:f>
              <c:numCache>
                <c:formatCode>0.0</c:formatCode>
                <c:ptCount val="285"/>
                <c:pt idx="0">
                  <c:v>22.5</c:v>
                </c:pt>
                <c:pt idx="1">
                  <c:v>15.03</c:v>
                </c:pt>
                <c:pt idx="2">
                  <c:v>45</c:v>
                </c:pt>
                <c:pt idx="3">
                  <c:v>22.5</c:v>
                </c:pt>
                <c:pt idx="4">
                  <c:v>35.1</c:v>
                </c:pt>
                <c:pt idx="5">
                  <c:v>45</c:v>
                </c:pt>
                <c:pt idx="6">
                  <c:v>22.5</c:v>
                </c:pt>
                <c:pt idx="7">
                  <c:v>37.800000000000004</c:v>
                </c:pt>
                <c:pt idx="8">
                  <c:v>45</c:v>
                </c:pt>
                <c:pt idx="9">
                  <c:v>22.5</c:v>
                </c:pt>
                <c:pt idx="10">
                  <c:v>23.400000000000002</c:v>
                </c:pt>
                <c:pt idx="11">
                  <c:v>14.940000000000001</c:v>
                </c:pt>
                <c:pt idx="12">
                  <c:v>14.940000000000001</c:v>
                </c:pt>
                <c:pt idx="13">
                  <c:v>37.800000000000004</c:v>
                </c:pt>
                <c:pt idx="14">
                  <c:v>75.600000000000009</c:v>
                </c:pt>
                <c:pt idx="15">
                  <c:v>59.4</c:v>
                </c:pt>
                <c:pt idx="16">
                  <c:v>37.800000000000004</c:v>
                </c:pt>
                <c:pt idx="17">
                  <c:v>45</c:v>
                </c:pt>
                <c:pt idx="18">
                  <c:v>135</c:v>
                </c:pt>
                <c:pt idx="19">
                  <c:v>14.940000000000001</c:v>
                </c:pt>
                <c:pt idx="20">
                  <c:v>22.5</c:v>
                </c:pt>
                <c:pt idx="21">
                  <c:v>37.800000000000004</c:v>
                </c:pt>
                <c:pt idx="22">
                  <c:v>37.800000000000004</c:v>
                </c:pt>
                <c:pt idx="23">
                  <c:v>45</c:v>
                </c:pt>
                <c:pt idx="24">
                  <c:v>22.5</c:v>
                </c:pt>
                <c:pt idx="25">
                  <c:v>22.5</c:v>
                </c:pt>
                <c:pt idx="26">
                  <c:v>35.1</c:v>
                </c:pt>
                <c:pt idx="27">
                  <c:v>37.800000000000004</c:v>
                </c:pt>
                <c:pt idx="28">
                  <c:v>22.5</c:v>
                </c:pt>
                <c:pt idx="29">
                  <c:v>22.5</c:v>
                </c:pt>
                <c:pt idx="30">
                  <c:v>29.97</c:v>
                </c:pt>
                <c:pt idx="31">
                  <c:v>45</c:v>
                </c:pt>
                <c:pt idx="32">
                  <c:v>37.800000000000004</c:v>
                </c:pt>
                <c:pt idx="33">
                  <c:v>37.800000000000004</c:v>
                </c:pt>
                <c:pt idx="34">
                  <c:v>90</c:v>
                </c:pt>
                <c:pt idx="35">
                  <c:v>360</c:v>
                </c:pt>
                <c:pt idx="36">
                  <c:v>90</c:v>
                </c:pt>
                <c:pt idx="37">
                  <c:v>45</c:v>
                </c:pt>
                <c:pt idx="38">
                  <c:v>90</c:v>
                </c:pt>
                <c:pt idx="39">
                  <c:v>37.440000000000005</c:v>
                </c:pt>
                <c:pt idx="40">
                  <c:v>22.5</c:v>
                </c:pt>
                <c:pt idx="41">
                  <c:v>45</c:v>
                </c:pt>
                <c:pt idx="42">
                  <c:v>90</c:v>
                </c:pt>
                <c:pt idx="43">
                  <c:v>45</c:v>
                </c:pt>
                <c:pt idx="44">
                  <c:v>14.940000000000001</c:v>
                </c:pt>
                <c:pt idx="45">
                  <c:v>22.5</c:v>
                </c:pt>
                <c:pt idx="46">
                  <c:v>42.03</c:v>
                </c:pt>
                <c:pt idx="47">
                  <c:v>37.440000000000005</c:v>
                </c:pt>
                <c:pt idx="48">
                  <c:v>14.940000000000001</c:v>
                </c:pt>
                <c:pt idx="49">
                  <c:v>29.97</c:v>
                </c:pt>
                <c:pt idx="50">
                  <c:v>29.97</c:v>
                </c:pt>
                <c:pt idx="51">
                  <c:v>22.5</c:v>
                </c:pt>
                <c:pt idx="52">
                  <c:v>37.800000000000004</c:v>
                </c:pt>
                <c:pt idx="53">
                  <c:v>22.5</c:v>
                </c:pt>
                <c:pt idx="54">
                  <c:v>22.5</c:v>
                </c:pt>
                <c:pt idx="55">
                  <c:v>22.5</c:v>
                </c:pt>
                <c:pt idx="56">
                  <c:v>135</c:v>
                </c:pt>
                <c:pt idx="57">
                  <c:v>22.5</c:v>
                </c:pt>
                <c:pt idx="58">
                  <c:v>37.800000000000004</c:v>
                </c:pt>
                <c:pt idx="59">
                  <c:v>22.5</c:v>
                </c:pt>
                <c:pt idx="60">
                  <c:v>45</c:v>
                </c:pt>
                <c:pt idx="61">
                  <c:v>14.940000000000001</c:v>
                </c:pt>
                <c:pt idx="62">
                  <c:v>22.5</c:v>
                </c:pt>
                <c:pt idx="63">
                  <c:v>14.940000000000001</c:v>
                </c:pt>
                <c:pt idx="64">
                  <c:v>29.97</c:v>
                </c:pt>
                <c:pt idx="65">
                  <c:v>45</c:v>
                </c:pt>
                <c:pt idx="66">
                  <c:v>22.5</c:v>
                </c:pt>
                <c:pt idx="67">
                  <c:v>67.5</c:v>
                </c:pt>
                <c:pt idx="68">
                  <c:v>22.5</c:v>
                </c:pt>
                <c:pt idx="69">
                  <c:v>113.4</c:v>
                </c:pt>
                <c:pt idx="70">
                  <c:v>45</c:v>
                </c:pt>
                <c:pt idx="71">
                  <c:v>45</c:v>
                </c:pt>
                <c:pt idx="72">
                  <c:v>54</c:v>
                </c:pt>
                <c:pt idx="73">
                  <c:v>45</c:v>
                </c:pt>
                <c:pt idx="74">
                  <c:v>27</c:v>
                </c:pt>
                <c:pt idx="75">
                  <c:v>27</c:v>
                </c:pt>
                <c:pt idx="76">
                  <c:v>135</c:v>
                </c:pt>
                <c:pt idx="77">
                  <c:v>225</c:v>
                </c:pt>
                <c:pt idx="78">
                  <c:v>225</c:v>
                </c:pt>
                <c:pt idx="79">
                  <c:v>90</c:v>
                </c:pt>
                <c:pt idx="80">
                  <c:v>37.800000000000004</c:v>
                </c:pt>
                <c:pt idx="81">
                  <c:v>27</c:v>
                </c:pt>
                <c:pt idx="82">
                  <c:v>45</c:v>
                </c:pt>
                <c:pt idx="83">
                  <c:v>29.7</c:v>
                </c:pt>
                <c:pt idx="84">
                  <c:v>59.4</c:v>
                </c:pt>
                <c:pt idx="85">
                  <c:v>150.98400000000001</c:v>
                </c:pt>
                <c:pt idx="86">
                  <c:v>90</c:v>
                </c:pt>
                <c:pt idx="87">
                  <c:v>37.800000000000004</c:v>
                </c:pt>
                <c:pt idx="88">
                  <c:v>45</c:v>
                </c:pt>
                <c:pt idx="89">
                  <c:v>45</c:v>
                </c:pt>
                <c:pt idx="90">
                  <c:v>75.600000000000009</c:v>
                </c:pt>
                <c:pt idx="91">
                  <c:v>37.800000000000004</c:v>
                </c:pt>
                <c:pt idx="92">
                  <c:v>6.75</c:v>
                </c:pt>
                <c:pt idx="93">
                  <c:v>4.5</c:v>
                </c:pt>
                <c:pt idx="94">
                  <c:v>10.08</c:v>
                </c:pt>
                <c:pt idx="95">
                  <c:v>13.5</c:v>
                </c:pt>
                <c:pt idx="96">
                  <c:v>16.11</c:v>
                </c:pt>
                <c:pt idx="97">
                  <c:v>29.880000000000003</c:v>
                </c:pt>
                <c:pt idx="98">
                  <c:v>22.5</c:v>
                </c:pt>
                <c:pt idx="99">
                  <c:v>37.800000000000004</c:v>
                </c:pt>
                <c:pt idx="100">
                  <c:v>22.5</c:v>
                </c:pt>
                <c:pt idx="101">
                  <c:v>22.5</c:v>
                </c:pt>
                <c:pt idx="102">
                  <c:v>26.91</c:v>
                </c:pt>
                <c:pt idx="103">
                  <c:v>37.800000000000004</c:v>
                </c:pt>
                <c:pt idx="104">
                  <c:v>13.41</c:v>
                </c:pt>
                <c:pt idx="105">
                  <c:v>74.7</c:v>
                </c:pt>
                <c:pt idx="106">
                  <c:v>90</c:v>
                </c:pt>
                <c:pt idx="107">
                  <c:v>168.75</c:v>
                </c:pt>
                <c:pt idx="108">
                  <c:v>90</c:v>
                </c:pt>
                <c:pt idx="109">
                  <c:v>202.5</c:v>
                </c:pt>
                <c:pt idx="110">
                  <c:v>90</c:v>
                </c:pt>
                <c:pt idx="111">
                  <c:v>90</c:v>
                </c:pt>
                <c:pt idx="112">
                  <c:v>45</c:v>
                </c:pt>
                <c:pt idx="113">
                  <c:v>73.8</c:v>
                </c:pt>
                <c:pt idx="114">
                  <c:v>60.300000000000004</c:v>
                </c:pt>
                <c:pt idx="115">
                  <c:v>60.300000000000004</c:v>
                </c:pt>
                <c:pt idx="116">
                  <c:v>75.600000000000009</c:v>
                </c:pt>
                <c:pt idx="117">
                  <c:v>37.800000000000004</c:v>
                </c:pt>
                <c:pt idx="118">
                  <c:v>47.79</c:v>
                </c:pt>
                <c:pt idx="119">
                  <c:v>75.600000000000009</c:v>
                </c:pt>
                <c:pt idx="120">
                  <c:v>60.300000000000004</c:v>
                </c:pt>
                <c:pt idx="121">
                  <c:v>63.089999999999989</c:v>
                </c:pt>
                <c:pt idx="122">
                  <c:v>9</c:v>
                </c:pt>
                <c:pt idx="123">
                  <c:v>12.6</c:v>
                </c:pt>
                <c:pt idx="124">
                  <c:v>80.100000000000009</c:v>
                </c:pt>
                <c:pt idx="125">
                  <c:v>22.5</c:v>
                </c:pt>
                <c:pt idx="126">
                  <c:v>75.600000000000009</c:v>
                </c:pt>
                <c:pt idx="127">
                  <c:v>47.7</c:v>
                </c:pt>
                <c:pt idx="128">
                  <c:v>22.5</c:v>
                </c:pt>
                <c:pt idx="129">
                  <c:v>45</c:v>
                </c:pt>
                <c:pt idx="130">
                  <c:v>75.599999999999994</c:v>
                </c:pt>
                <c:pt idx="131">
                  <c:v>60.300000000000004</c:v>
                </c:pt>
                <c:pt idx="132">
                  <c:v>60.300000000000004</c:v>
                </c:pt>
                <c:pt idx="133">
                  <c:v>75.600000000000009</c:v>
                </c:pt>
                <c:pt idx="134">
                  <c:v>45</c:v>
                </c:pt>
                <c:pt idx="135">
                  <c:v>67.5</c:v>
                </c:pt>
                <c:pt idx="136">
                  <c:v>45</c:v>
                </c:pt>
                <c:pt idx="137">
                  <c:v>74.7</c:v>
                </c:pt>
                <c:pt idx="138">
                  <c:v>45</c:v>
                </c:pt>
                <c:pt idx="139">
                  <c:v>74.7</c:v>
                </c:pt>
                <c:pt idx="140">
                  <c:v>22.5</c:v>
                </c:pt>
                <c:pt idx="141">
                  <c:v>45</c:v>
                </c:pt>
                <c:pt idx="142">
                  <c:v>75.600000000000009</c:v>
                </c:pt>
                <c:pt idx="143">
                  <c:v>60.300000000000004</c:v>
                </c:pt>
                <c:pt idx="144">
                  <c:v>171.9</c:v>
                </c:pt>
                <c:pt idx="145">
                  <c:v>171.9</c:v>
                </c:pt>
                <c:pt idx="146">
                  <c:v>42.300000000000004</c:v>
                </c:pt>
                <c:pt idx="147">
                  <c:v>42.300000000000004</c:v>
                </c:pt>
                <c:pt idx="148">
                  <c:v>80.100000000000009</c:v>
                </c:pt>
                <c:pt idx="149">
                  <c:v>84.600000000000009</c:v>
                </c:pt>
                <c:pt idx="150">
                  <c:v>60.300000000000004</c:v>
                </c:pt>
                <c:pt idx="151">
                  <c:v>84.600000000000009</c:v>
                </c:pt>
                <c:pt idx="152">
                  <c:v>59.94</c:v>
                </c:pt>
                <c:pt idx="153">
                  <c:v>82.44</c:v>
                </c:pt>
                <c:pt idx="154">
                  <c:v>60.300000000000004</c:v>
                </c:pt>
                <c:pt idx="155">
                  <c:v>13.5</c:v>
                </c:pt>
                <c:pt idx="156">
                  <c:v>37.800000000000004</c:v>
                </c:pt>
                <c:pt idx="157">
                  <c:v>75.600000000000009</c:v>
                </c:pt>
                <c:pt idx="158">
                  <c:v>75.600000000000009</c:v>
                </c:pt>
                <c:pt idx="159">
                  <c:v>75.600000000000009</c:v>
                </c:pt>
                <c:pt idx="160">
                  <c:v>44.73</c:v>
                </c:pt>
                <c:pt idx="161">
                  <c:v>22.5</c:v>
                </c:pt>
                <c:pt idx="162">
                  <c:v>22.5</c:v>
                </c:pt>
                <c:pt idx="163">
                  <c:v>60.300000000000004</c:v>
                </c:pt>
                <c:pt idx="164">
                  <c:v>63</c:v>
                </c:pt>
                <c:pt idx="165">
                  <c:v>75.600000000000009</c:v>
                </c:pt>
                <c:pt idx="166">
                  <c:v>37.800000000000004</c:v>
                </c:pt>
                <c:pt idx="167">
                  <c:v>60.300000000000004</c:v>
                </c:pt>
                <c:pt idx="168">
                  <c:v>35.730000000000004</c:v>
                </c:pt>
                <c:pt idx="169">
                  <c:v>114.12</c:v>
                </c:pt>
                <c:pt idx="170">
                  <c:v>114.12</c:v>
                </c:pt>
                <c:pt idx="171">
                  <c:v>114.12</c:v>
                </c:pt>
                <c:pt idx="172">
                  <c:v>60.300000000000004</c:v>
                </c:pt>
                <c:pt idx="173">
                  <c:v>75.600000000000009</c:v>
                </c:pt>
                <c:pt idx="174">
                  <c:v>22.5</c:v>
                </c:pt>
                <c:pt idx="175">
                  <c:v>75.600000000000009</c:v>
                </c:pt>
                <c:pt idx="176">
                  <c:v>37.800000000000004</c:v>
                </c:pt>
                <c:pt idx="177">
                  <c:v>75.600000000000009</c:v>
                </c:pt>
                <c:pt idx="178">
                  <c:v>37.800000000000004</c:v>
                </c:pt>
                <c:pt idx="179">
                  <c:v>80.100000000000009</c:v>
                </c:pt>
                <c:pt idx="180">
                  <c:v>75.600000000000009</c:v>
                </c:pt>
                <c:pt idx="181">
                  <c:v>75.600000000000009</c:v>
                </c:pt>
                <c:pt idx="182">
                  <c:v>75.600000000000009</c:v>
                </c:pt>
                <c:pt idx="183">
                  <c:v>45</c:v>
                </c:pt>
                <c:pt idx="184">
                  <c:v>75.599999999999994</c:v>
                </c:pt>
                <c:pt idx="185">
                  <c:v>75.600000000000009</c:v>
                </c:pt>
                <c:pt idx="186">
                  <c:v>75.600000000000009</c:v>
                </c:pt>
                <c:pt idx="187">
                  <c:v>63</c:v>
                </c:pt>
                <c:pt idx="188">
                  <c:v>45</c:v>
                </c:pt>
                <c:pt idx="189">
                  <c:v>84.600000000000009</c:v>
                </c:pt>
                <c:pt idx="190">
                  <c:v>84.600000000000009</c:v>
                </c:pt>
                <c:pt idx="191">
                  <c:v>25.2</c:v>
                </c:pt>
                <c:pt idx="192">
                  <c:v>60.300000000000004</c:v>
                </c:pt>
                <c:pt idx="193">
                  <c:v>63</c:v>
                </c:pt>
                <c:pt idx="194">
                  <c:v>75.600000000000009</c:v>
                </c:pt>
                <c:pt idx="195">
                  <c:v>75.599999999999994</c:v>
                </c:pt>
                <c:pt idx="196">
                  <c:v>63</c:v>
                </c:pt>
                <c:pt idx="197">
                  <c:v>22.5</c:v>
                </c:pt>
                <c:pt idx="198">
                  <c:v>60.300000000000004</c:v>
                </c:pt>
                <c:pt idx="199">
                  <c:v>35.909999999999997</c:v>
                </c:pt>
                <c:pt idx="200">
                  <c:v>75.600000000000009</c:v>
                </c:pt>
                <c:pt idx="201">
                  <c:v>54</c:v>
                </c:pt>
                <c:pt idx="202">
                  <c:v>100.89</c:v>
                </c:pt>
                <c:pt idx="203">
                  <c:v>82.800000000000011</c:v>
                </c:pt>
                <c:pt idx="204">
                  <c:v>37.800000000000004</c:v>
                </c:pt>
                <c:pt idx="205">
                  <c:v>75.600000000000009</c:v>
                </c:pt>
                <c:pt idx="206">
                  <c:v>64.350000000000009</c:v>
                </c:pt>
                <c:pt idx="207">
                  <c:v>74.88000000000001</c:v>
                </c:pt>
                <c:pt idx="208">
                  <c:v>99</c:v>
                </c:pt>
                <c:pt idx="209">
                  <c:v>74.97</c:v>
                </c:pt>
                <c:pt idx="210">
                  <c:v>74.7</c:v>
                </c:pt>
                <c:pt idx="211">
                  <c:v>90</c:v>
                </c:pt>
                <c:pt idx="212">
                  <c:v>90</c:v>
                </c:pt>
                <c:pt idx="213">
                  <c:v>90</c:v>
                </c:pt>
                <c:pt idx="214">
                  <c:v>14.4</c:v>
                </c:pt>
                <c:pt idx="215">
                  <c:v>37.440000000000005</c:v>
                </c:pt>
                <c:pt idx="216">
                  <c:v>37.440000000000005</c:v>
                </c:pt>
                <c:pt idx="217">
                  <c:v>119.88</c:v>
                </c:pt>
                <c:pt idx="218">
                  <c:v>45.000000000000007</c:v>
                </c:pt>
                <c:pt idx="219">
                  <c:v>59.94</c:v>
                </c:pt>
                <c:pt idx="220">
                  <c:v>29.700000000000003</c:v>
                </c:pt>
                <c:pt idx="221">
                  <c:v>91.44</c:v>
                </c:pt>
                <c:pt idx="222">
                  <c:v>74.88000000000001</c:v>
                </c:pt>
                <c:pt idx="223">
                  <c:v>84.600000000000009</c:v>
                </c:pt>
                <c:pt idx="224">
                  <c:v>90</c:v>
                </c:pt>
                <c:pt idx="225">
                  <c:v>37.440000000000005</c:v>
                </c:pt>
                <c:pt idx="226">
                  <c:v>28.503</c:v>
                </c:pt>
                <c:pt idx="227">
                  <c:v>37.53</c:v>
                </c:pt>
                <c:pt idx="228">
                  <c:v>55.44</c:v>
                </c:pt>
                <c:pt idx="229">
                  <c:v>40.5</c:v>
                </c:pt>
                <c:pt idx="230">
                  <c:v>34.47</c:v>
                </c:pt>
                <c:pt idx="231">
                  <c:v>37.44</c:v>
                </c:pt>
                <c:pt idx="232">
                  <c:v>29.880000000000003</c:v>
                </c:pt>
                <c:pt idx="233">
                  <c:v>119.7</c:v>
                </c:pt>
                <c:pt idx="234">
                  <c:v>74.88000000000001</c:v>
                </c:pt>
                <c:pt idx="235">
                  <c:v>23.400000000000002</c:v>
                </c:pt>
                <c:pt idx="236">
                  <c:v>23.400000000000002</c:v>
                </c:pt>
                <c:pt idx="237">
                  <c:v>13.95</c:v>
                </c:pt>
                <c:pt idx="238">
                  <c:v>22.5</c:v>
                </c:pt>
                <c:pt idx="239">
                  <c:v>60.300000000000004</c:v>
                </c:pt>
                <c:pt idx="240">
                  <c:v>75.240000000000009</c:v>
                </c:pt>
                <c:pt idx="241">
                  <c:v>34.47</c:v>
                </c:pt>
                <c:pt idx="242">
                  <c:v>14.4</c:v>
                </c:pt>
                <c:pt idx="243">
                  <c:v>22.5</c:v>
                </c:pt>
                <c:pt idx="244">
                  <c:v>74.88000000000001</c:v>
                </c:pt>
                <c:pt idx="245">
                  <c:v>74.88000000000001</c:v>
                </c:pt>
                <c:pt idx="246">
                  <c:v>195.3</c:v>
                </c:pt>
                <c:pt idx="247">
                  <c:v>90</c:v>
                </c:pt>
                <c:pt idx="248">
                  <c:v>225</c:v>
                </c:pt>
                <c:pt idx="249">
                  <c:v>225</c:v>
                </c:pt>
                <c:pt idx="250">
                  <c:v>14.940000000000001</c:v>
                </c:pt>
                <c:pt idx="251">
                  <c:v>22.14</c:v>
                </c:pt>
                <c:pt idx="252">
                  <c:v>43.47</c:v>
                </c:pt>
                <c:pt idx="253">
                  <c:v>87.03</c:v>
                </c:pt>
                <c:pt idx="254">
                  <c:v>87.03</c:v>
                </c:pt>
                <c:pt idx="255">
                  <c:v>60.3</c:v>
                </c:pt>
                <c:pt idx="256">
                  <c:v>60.300000000000004</c:v>
                </c:pt>
                <c:pt idx="257">
                  <c:v>50.4</c:v>
                </c:pt>
                <c:pt idx="258">
                  <c:v>45</c:v>
                </c:pt>
                <c:pt idx="259">
                  <c:v>45</c:v>
                </c:pt>
                <c:pt idx="260">
                  <c:v>45</c:v>
                </c:pt>
                <c:pt idx="261">
                  <c:v>134.46</c:v>
                </c:pt>
                <c:pt idx="262">
                  <c:v>15.03</c:v>
                </c:pt>
                <c:pt idx="263">
                  <c:v>80.100000000000009</c:v>
                </c:pt>
                <c:pt idx="264">
                  <c:v>80.100000000000009</c:v>
                </c:pt>
                <c:pt idx="265">
                  <c:v>450</c:v>
                </c:pt>
                <c:pt idx="266">
                  <c:v>113.4</c:v>
                </c:pt>
                <c:pt idx="267">
                  <c:v>120.06</c:v>
                </c:pt>
                <c:pt idx="268">
                  <c:v>120.06</c:v>
                </c:pt>
                <c:pt idx="269">
                  <c:v>95.4</c:v>
                </c:pt>
                <c:pt idx="270">
                  <c:v>95.4</c:v>
                </c:pt>
                <c:pt idx="271">
                  <c:v>90</c:v>
                </c:pt>
                <c:pt idx="272">
                  <c:v>261.72000000000003</c:v>
                </c:pt>
                <c:pt idx="273">
                  <c:v>180</c:v>
                </c:pt>
                <c:pt idx="274">
                  <c:v>90</c:v>
                </c:pt>
                <c:pt idx="275">
                  <c:v>154.80000000000001</c:v>
                </c:pt>
                <c:pt idx="276">
                  <c:v>90</c:v>
                </c:pt>
                <c:pt idx="277">
                  <c:v>120.24</c:v>
                </c:pt>
                <c:pt idx="278">
                  <c:v>99</c:v>
                </c:pt>
                <c:pt idx="279">
                  <c:v>114.03</c:v>
                </c:pt>
                <c:pt idx="280">
                  <c:v>101.97</c:v>
                </c:pt>
                <c:pt idx="281">
                  <c:v>90</c:v>
                </c:pt>
                <c:pt idx="282">
                  <c:v>54</c:v>
                </c:pt>
                <c:pt idx="283">
                  <c:v>324</c:v>
                </c:pt>
                <c:pt idx="284">
                  <c:v>119.97000000000003</c:v>
                </c:pt>
              </c:numCache>
            </c:numRef>
          </c:xVal>
          <c:yVal>
            <c:numRef>
              <c:f>'Cost Function'!$C$39:$C$323</c:f>
              <c:numCache>
                <c:formatCode>"$"#,##0.0</c:formatCode>
                <c:ptCount val="285"/>
                <c:pt idx="110">
                  <c:v>33.315979592062376</c:v>
                </c:pt>
                <c:pt idx="111">
                  <c:v>23.515590411311589</c:v>
                </c:pt>
                <c:pt idx="112">
                  <c:v>12.604605923732183</c:v>
                </c:pt>
                <c:pt idx="113">
                  <c:v>20.360292826206539</c:v>
                </c:pt>
                <c:pt idx="114">
                  <c:v>15.150095253981593</c:v>
                </c:pt>
                <c:pt idx="115">
                  <c:v>18.223224509571718</c:v>
                </c:pt>
                <c:pt idx="116">
                  <c:v>25.445017074059997</c:v>
                </c:pt>
                <c:pt idx="117">
                  <c:v>15.736196648107224</c:v>
                </c:pt>
                <c:pt idx="118">
                  <c:v>15.763360530799529</c:v>
                </c:pt>
                <c:pt idx="119">
                  <c:v>19.798116698162705</c:v>
                </c:pt>
                <c:pt idx="120">
                  <c:v>13.339354153703443</c:v>
                </c:pt>
                <c:pt idx="121">
                  <c:v>18.744638350483143</c:v>
                </c:pt>
                <c:pt idx="122">
                  <c:v>2.79590827485075</c:v>
                </c:pt>
                <c:pt idx="123">
                  <c:v>9.5729840976635252</c:v>
                </c:pt>
                <c:pt idx="124">
                  <c:v>22.498719165889469</c:v>
                </c:pt>
                <c:pt idx="125">
                  <c:v>10.924079921964969</c:v>
                </c:pt>
                <c:pt idx="126">
                  <c:v>19.247635152309613</c:v>
                </c:pt>
                <c:pt idx="127">
                  <c:v>25.185464909484619</c:v>
                </c:pt>
                <c:pt idx="128">
                  <c:v>9.9115469717326228</c:v>
                </c:pt>
                <c:pt idx="129">
                  <c:v>16.152936159871174</c:v>
                </c:pt>
                <c:pt idx="130">
                  <c:v>18.031537370974721</c:v>
                </c:pt>
                <c:pt idx="131">
                  <c:v>18.841830035971302</c:v>
                </c:pt>
                <c:pt idx="132">
                  <c:v>19.449597829032911</c:v>
                </c:pt>
                <c:pt idx="133">
                  <c:v>20.556224125546606</c:v>
                </c:pt>
                <c:pt idx="134">
                  <c:v>16.657273742243017</c:v>
                </c:pt>
                <c:pt idx="135">
                  <c:v>20.471148825487173</c:v>
                </c:pt>
                <c:pt idx="136">
                  <c:v>15.360160941607734</c:v>
                </c:pt>
                <c:pt idx="137">
                  <c:v>20.020343717294914</c:v>
                </c:pt>
                <c:pt idx="138">
                  <c:v>14.525184547616686</c:v>
                </c:pt>
                <c:pt idx="139">
                  <c:v>20.976672002238821</c:v>
                </c:pt>
                <c:pt idx="140">
                  <c:v>11.61025888255265</c:v>
                </c:pt>
                <c:pt idx="141">
                  <c:v>15.552685116411373</c:v>
                </c:pt>
                <c:pt idx="142">
                  <c:v>16.55705500467468</c:v>
                </c:pt>
                <c:pt idx="143">
                  <c:v>15.745222406165736</c:v>
                </c:pt>
                <c:pt idx="144">
                  <c:v>34.151374429429225</c:v>
                </c:pt>
                <c:pt idx="145">
                  <c:v>35.965565324130395</c:v>
                </c:pt>
                <c:pt idx="146">
                  <c:v>14.658734423280695</c:v>
                </c:pt>
                <c:pt idx="147">
                  <c:v>14.58119115372585</c:v>
                </c:pt>
                <c:pt idx="148">
                  <c:v>19.034524530822804</c:v>
                </c:pt>
                <c:pt idx="149">
                  <c:v>22.402914311701551</c:v>
                </c:pt>
                <c:pt idx="150">
                  <c:v>19.679841783763393</c:v>
                </c:pt>
                <c:pt idx="151">
                  <c:v>22.540139380380683</c:v>
                </c:pt>
                <c:pt idx="152">
                  <c:v>18.455590635774509</c:v>
                </c:pt>
                <c:pt idx="153">
                  <c:v>22.339441107165889</c:v>
                </c:pt>
                <c:pt idx="154">
                  <c:v>21.759089362093388</c:v>
                </c:pt>
                <c:pt idx="155">
                  <c:v>9.6421631165444754</c:v>
                </c:pt>
                <c:pt idx="156">
                  <c:v>13.758928100862416</c:v>
                </c:pt>
                <c:pt idx="157">
                  <c:v>16.337254858240847</c:v>
                </c:pt>
                <c:pt idx="158">
                  <c:v>21.009026013465878</c:v>
                </c:pt>
                <c:pt idx="159">
                  <c:v>19.203211600960909</c:v>
                </c:pt>
                <c:pt idx="160">
                  <c:v>10.293134567345996</c:v>
                </c:pt>
                <c:pt idx="161">
                  <c:v>10.686917435027093</c:v>
                </c:pt>
                <c:pt idx="162">
                  <c:v>9.9175537264762532</c:v>
                </c:pt>
                <c:pt idx="163">
                  <c:v>17.639874123252138</c:v>
                </c:pt>
                <c:pt idx="164">
                  <c:v>18.43189631324227</c:v>
                </c:pt>
                <c:pt idx="165">
                  <c:v>24.832361428719043</c:v>
                </c:pt>
                <c:pt idx="166">
                  <c:v>13.483985203791155</c:v>
                </c:pt>
                <c:pt idx="167">
                  <c:v>20.060516064313795</c:v>
                </c:pt>
                <c:pt idx="168">
                  <c:v>13.319580463726776</c:v>
                </c:pt>
                <c:pt idx="169">
                  <c:v>23.582969336205327</c:v>
                </c:pt>
                <c:pt idx="170">
                  <c:v>26.60687796582453</c:v>
                </c:pt>
                <c:pt idx="171">
                  <c:v>29.073879938155887</c:v>
                </c:pt>
                <c:pt idx="172">
                  <c:v>19.835581088632232</c:v>
                </c:pt>
                <c:pt idx="173">
                  <c:v>18.817914354820715</c:v>
                </c:pt>
                <c:pt idx="174">
                  <c:v>8.3038478134352296</c:v>
                </c:pt>
                <c:pt idx="175">
                  <c:v>20.255478906631016</c:v>
                </c:pt>
                <c:pt idx="176">
                  <c:v>13.310496739153301</c:v>
                </c:pt>
                <c:pt idx="177">
                  <c:v>17.172567330124963</c:v>
                </c:pt>
                <c:pt idx="178">
                  <c:v>14.502111052857005</c:v>
                </c:pt>
                <c:pt idx="179">
                  <c:v>22.128388665580545</c:v>
                </c:pt>
                <c:pt idx="180">
                  <c:v>18.921846203947084</c:v>
                </c:pt>
                <c:pt idx="181">
                  <c:v>18.372863071173725</c:v>
                </c:pt>
                <c:pt idx="182">
                  <c:v>20.520578598536229</c:v>
                </c:pt>
                <c:pt idx="183">
                  <c:v>16.08236730169525</c:v>
                </c:pt>
                <c:pt idx="184">
                  <c:v>20.975074471444877</c:v>
                </c:pt>
                <c:pt idx="185">
                  <c:v>24.198110166171958</c:v>
                </c:pt>
                <c:pt idx="186">
                  <c:v>37.29640153632829</c:v>
                </c:pt>
                <c:pt idx="187">
                  <c:v>20.335607451982945</c:v>
                </c:pt>
                <c:pt idx="188">
                  <c:v>18.577261993116522</c:v>
                </c:pt>
                <c:pt idx="189">
                  <c:v>22.123728435337146</c:v>
                </c:pt>
                <c:pt idx="190">
                  <c:v>22.984251833931836</c:v>
                </c:pt>
                <c:pt idx="191">
                  <c:v>10.276432399911414</c:v>
                </c:pt>
                <c:pt idx="192">
                  <c:v>15.921371132554665</c:v>
                </c:pt>
                <c:pt idx="193">
                  <c:v>20.684794394612364</c:v>
                </c:pt>
                <c:pt idx="194">
                  <c:v>20.091775124652024</c:v>
                </c:pt>
                <c:pt idx="195">
                  <c:v>18.702262258092222</c:v>
                </c:pt>
                <c:pt idx="196">
                  <c:v>17.644818317342988</c:v>
                </c:pt>
                <c:pt idx="197">
                  <c:v>10.052199284354144</c:v>
                </c:pt>
                <c:pt idx="198">
                  <c:v>14.32125452507808</c:v>
                </c:pt>
                <c:pt idx="199">
                  <c:v>11.275175223416678</c:v>
                </c:pt>
                <c:pt idx="200">
                  <c:v>22.85730834684086</c:v>
                </c:pt>
                <c:pt idx="201">
                  <c:v>14.106748959037901</c:v>
                </c:pt>
                <c:pt idx="202">
                  <c:v>36.255870351171808</c:v>
                </c:pt>
                <c:pt idx="203">
                  <c:v>20.349496464838179</c:v>
                </c:pt>
                <c:pt idx="204">
                  <c:v>14.082757242508299</c:v>
                </c:pt>
                <c:pt idx="205">
                  <c:v>18.92112864918483</c:v>
                </c:pt>
                <c:pt idx="206">
                  <c:v>19.211193127776987</c:v>
                </c:pt>
                <c:pt idx="207">
                  <c:v>16.449643323702176</c:v>
                </c:pt>
                <c:pt idx="208">
                  <c:v>20.164207131156406</c:v>
                </c:pt>
                <c:pt idx="209">
                  <c:v>18.514130559331051</c:v>
                </c:pt>
                <c:pt idx="210">
                  <c:v>19.900468247486828</c:v>
                </c:pt>
                <c:pt idx="211">
                  <c:v>18.249959933760056</c:v>
                </c:pt>
                <c:pt idx="212">
                  <c:v>25.720627067235913</c:v>
                </c:pt>
                <c:pt idx="213">
                  <c:v>23.864374847217739</c:v>
                </c:pt>
                <c:pt idx="214">
                  <c:v>6.5943030432585399</c:v>
                </c:pt>
                <c:pt idx="215">
                  <c:v>7.938562553503238</c:v>
                </c:pt>
                <c:pt idx="216">
                  <c:v>14.277009852872011</c:v>
                </c:pt>
                <c:pt idx="217">
                  <c:v>27.92343674849274</c:v>
                </c:pt>
                <c:pt idx="218">
                  <c:v>11.542634198439451</c:v>
                </c:pt>
                <c:pt idx="219">
                  <c:v>15.681741317036805</c:v>
                </c:pt>
                <c:pt idx="220">
                  <c:v>13.281446730758507</c:v>
                </c:pt>
                <c:pt idx="221">
                  <c:v>22.882198947356379</c:v>
                </c:pt>
                <c:pt idx="222">
                  <c:v>20.78997249009144</c:v>
                </c:pt>
                <c:pt idx="223">
                  <c:v>22.332049947212361</c:v>
                </c:pt>
                <c:pt idx="224">
                  <c:v>23.83058807181007</c:v>
                </c:pt>
                <c:pt idx="225">
                  <c:v>15.483860842734353</c:v>
                </c:pt>
                <c:pt idx="226">
                  <c:v>10.636079091493942</c:v>
                </c:pt>
                <c:pt idx="227">
                  <c:v>13.266996739220549</c:v>
                </c:pt>
                <c:pt idx="228">
                  <c:v>15.781202217151549</c:v>
                </c:pt>
                <c:pt idx="229">
                  <c:v>13.704207795096579</c:v>
                </c:pt>
                <c:pt idx="230">
                  <c:v>8.4396955431378995</c:v>
                </c:pt>
                <c:pt idx="231">
                  <c:v>11.661938815906087</c:v>
                </c:pt>
                <c:pt idx="232">
                  <c:v>15.078802481948372</c:v>
                </c:pt>
                <c:pt idx="233">
                  <c:v>27.868434549594902</c:v>
                </c:pt>
                <c:pt idx="234">
                  <c:v>17.361113953076771</c:v>
                </c:pt>
                <c:pt idx="235">
                  <c:v>10.296144788794322</c:v>
                </c:pt>
                <c:pt idx="236">
                  <c:v>10.295811984267191</c:v>
                </c:pt>
                <c:pt idx="237">
                  <c:v>8.7704620212910545</c:v>
                </c:pt>
                <c:pt idx="238">
                  <c:v>11.517908527239058</c:v>
                </c:pt>
                <c:pt idx="239">
                  <c:v>16.979311890660028</c:v>
                </c:pt>
                <c:pt idx="240">
                  <c:v>16.656656918800056</c:v>
                </c:pt>
                <c:pt idx="241">
                  <c:v>10.416739056742269</c:v>
                </c:pt>
                <c:pt idx="242">
                  <c:v>10.466511054893797</c:v>
                </c:pt>
                <c:pt idx="243">
                  <c:v>9.7467920446345868</c:v>
                </c:pt>
                <c:pt idx="244">
                  <c:v>20.428796900472904</c:v>
                </c:pt>
                <c:pt idx="245">
                  <c:v>21.533832474758192</c:v>
                </c:pt>
                <c:pt idx="246">
                  <c:v>33.104516285559995</c:v>
                </c:pt>
                <c:pt idx="247">
                  <c:v>24.67345603536365</c:v>
                </c:pt>
                <c:pt idx="248">
                  <c:v>40.445402001976881</c:v>
                </c:pt>
                <c:pt idx="249">
                  <c:v>41.081012296589989</c:v>
                </c:pt>
                <c:pt idx="250">
                  <c:v>8.5942627574505348</c:v>
                </c:pt>
                <c:pt idx="251">
                  <c:v>11.218008951639197</c:v>
                </c:pt>
                <c:pt idx="252">
                  <c:v>9.7328840638480401</c:v>
                </c:pt>
                <c:pt idx="253">
                  <c:v>17.466897162408994</c:v>
                </c:pt>
                <c:pt idx="254">
                  <c:v>25.823667096677415</c:v>
                </c:pt>
                <c:pt idx="255">
                  <c:v>11.846389337035134</c:v>
                </c:pt>
                <c:pt idx="256">
                  <c:v>17.61382254413137</c:v>
                </c:pt>
                <c:pt idx="257">
                  <c:v>15.955809652676514</c:v>
                </c:pt>
                <c:pt idx="258">
                  <c:v>13.319566802175583</c:v>
                </c:pt>
                <c:pt idx="259">
                  <c:v>15.0283468041535</c:v>
                </c:pt>
                <c:pt idx="260">
                  <c:v>13.272185606647732</c:v>
                </c:pt>
                <c:pt idx="261">
                  <c:v>29.07710932501919</c:v>
                </c:pt>
                <c:pt idx="262">
                  <c:v>9.6920096199194141</c:v>
                </c:pt>
                <c:pt idx="263">
                  <c:v>17.625329506409109</c:v>
                </c:pt>
                <c:pt idx="264">
                  <c:v>21.848742826696331</c:v>
                </c:pt>
                <c:pt idx="265">
                  <c:v>62.245932039983515</c:v>
                </c:pt>
                <c:pt idx="266">
                  <c:v>23.672659032498288</c:v>
                </c:pt>
                <c:pt idx="267">
                  <c:v>26.940193754658477</c:v>
                </c:pt>
                <c:pt idx="268">
                  <c:v>26.967179012208973</c:v>
                </c:pt>
                <c:pt idx="269">
                  <c:v>20.990624551275292</c:v>
                </c:pt>
                <c:pt idx="270">
                  <c:v>23.454238806944065</c:v>
                </c:pt>
                <c:pt idx="271">
                  <c:v>22.770474834015843</c:v>
                </c:pt>
                <c:pt idx="272">
                  <c:v>44.119710433562936</c:v>
                </c:pt>
                <c:pt idx="273">
                  <c:v>36.163479431886053</c:v>
                </c:pt>
                <c:pt idx="274">
                  <c:v>20.934814565560096</c:v>
                </c:pt>
                <c:pt idx="275">
                  <c:v>32.278547850203438</c:v>
                </c:pt>
                <c:pt idx="276">
                  <c:v>29.153090581815484</c:v>
                </c:pt>
                <c:pt idx="277">
                  <c:v>30.922843094249984</c:v>
                </c:pt>
                <c:pt idx="278">
                  <c:v>30.052136178580547</c:v>
                </c:pt>
                <c:pt idx="279">
                  <c:v>29.775911967148641</c:v>
                </c:pt>
                <c:pt idx="280">
                  <c:v>25.008813389493174</c:v>
                </c:pt>
                <c:pt idx="281">
                  <c:v>22.146647157001567</c:v>
                </c:pt>
                <c:pt idx="282">
                  <c:v>14.680349293846788</c:v>
                </c:pt>
                <c:pt idx="283">
                  <c:v>51.821203396360403</c:v>
                </c:pt>
                <c:pt idx="284">
                  <c:v>24.772713866842881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'Cost Function'!$D$38</c:f>
              <c:strCache>
                <c:ptCount val="1"/>
                <c:pt idx="0">
                  <c:v>Cost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name>Power Curve</c:name>
            <c:spPr>
              <a:ln w="38100">
                <a:solidFill>
                  <a:schemeClr val="tx1"/>
                </a:solidFill>
              </a:ln>
            </c:spPr>
            <c:trendlineType val="power"/>
            <c:backward val="10"/>
            <c:dispRSqr val="0"/>
            <c:dispEq val="1"/>
            <c:trendlineLbl>
              <c:layout>
                <c:manualLayout>
                  <c:x val="-0.24928635745349351"/>
                  <c:y val="0.384509624687952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'Cost Function'!$A$39:$A$323</c:f>
              <c:numCache>
                <c:formatCode>0.0</c:formatCode>
                <c:ptCount val="285"/>
                <c:pt idx="0">
                  <c:v>22.5</c:v>
                </c:pt>
                <c:pt idx="1">
                  <c:v>15.03</c:v>
                </c:pt>
                <c:pt idx="2">
                  <c:v>45</c:v>
                </c:pt>
                <c:pt idx="3">
                  <c:v>22.5</c:v>
                </c:pt>
                <c:pt idx="4">
                  <c:v>35.1</c:v>
                </c:pt>
                <c:pt idx="5">
                  <c:v>45</c:v>
                </c:pt>
                <c:pt idx="6">
                  <c:v>22.5</c:v>
                </c:pt>
                <c:pt idx="7">
                  <c:v>37.800000000000004</c:v>
                </c:pt>
                <c:pt idx="8">
                  <c:v>45</c:v>
                </c:pt>
                <c:pt idx="9">
                  <c:v>22.5</c:v>
                </c:pt>
                <c:pt idx="10">
                  <c:v>23.400000000000002</c:v>
                </c:pt>
                <c:pt idx="11">
                  <c:v>14.940000000000001</c:v>
                </c:pt>
                <c:pt idx="12">
                  <c:v>14.940000000000001</c:v>
                </c:pt>
                <c:pt idx="13">
                  <c:v>37.800000000000004</c:v>
                </c:pt>
                <c:pt idx="14">
                  <c:v>75.600000000000009</c:v>
                </c:pt>
                <c:pt idx="15">
                  <c:v>59.4</c:v>
                </c:pt>
                <c:pt idx="16">
                  <c:v>37.800000000000004</c:v>
                </c:pt>
                <c:pt idx="17">
                  <c:v>45</c:v>
                </c:pt>
                <c:pt idx="18">
                  <c:v>135</c:v>
                </c:pt>
                <c:pt idx="19">
                  <c:v>14.940000000000001</c:v>
                </c:pt>
                <c:pt idx="20">
                  <c:v>22.5</c:v>
                </c:pt>
                <c:pt idx="21">
                  <c:v>37.800000000000004</c:v>
                </c:pt>
                <c:pt idx="22">
                  <c:v>37.800000000000004</c:v>
                </c:pt>
                <c:pt idx="23">
                  <c:v>45</c:v>
                </c:pt>
                <c:pt idx="24">
                  <c:v>22.5</c:v>
                </c:pt>
                <c:pt idx="25">
                  <c:v>22.5</c:v>
                </c:pt>
                <c:pt idx="26">
                  <c:v>35.1</c:v>
                </c:pt>
                <c:pt idx="27">
                  <c:v>37.800000000000004</c:v>
                </c:pt>
                <c:pt idx="28">
                  <c:v>22.5</c:v>
                </c:pt>
                <c:pt idx="29">
                  <c:v>22.5</c:v>
                </c:pt>
                <c:pt idx="30">
                  <c:v>29.97</c:v>
                </c:pt>
                <c:pt idx="31">
                  <c:v>45</c:v>
                </c:pt>
                <c:pt idx="32">
                  <c:v>37.800000000000004</c:v>
                </c:pt>
                <c:pt idx="33">
                  <c:v>37.800000000000004</c:v>
                </c:pt>
                <c:pt idx="34">
                  <c:v>90</c:v>
                </c:pt>
                <c:pt idx="35">
                  <c:v>360</c:v>
                </c:pt>
                <c:pt idx="36">
                  <c:v>90</c:v>
                </c:pt>
                <c:pt idx="37">
                  <c:v>45</c:v>
                </c:pt>
                <c:pt idx="38">
                  <c:v>90</c:v>
                </c:pt>
                <c:pt idx="39">
                  <c:v>37.440000000000005</c:v>
                </c:pt>
                <c:pt idx="40">
                  <c:v>22.5</c:v>
                </c:pt>
                <c:pt idx="41">
                  <c:v>45</c:v>
                </c:pt>
                <c:pt idx="42">
                  <c:v>90</c:v>
                </c:pt>
                <c:pt idx="43">
                  <c:v>45</c:v>
                </c:pt>
                <c:pt idx="44">
                  <c:v>14.940000000000001</c:v>
                </c:pt>
                <c:pt idx="45">
                  <c:v>22.5</c:v>
                </c:pt>
                <c:pt idx="46">
                  <c:v>42.03</c:v>
                </c:pt>
                <c:pt idx="47">
                  <c:v>37.440000000000005</c:v>
                </c:pt>
                <c:pt idx="48">
                  <c:v>14.940000000000001</c:v>
                </c:pt>
                <c:pt idx="49">
                  <c:v>29.97</c:v>
                </c:pt>
                <c:pt idx="50">
                  <c:v>29.97</c:v>
                </c:pt>
                <c:pt idx="51">
                  <c:v>22.5</c:v>
                </c:pt>
                <c:pt idx="52">
                  <c:v>37.800000000000004</c:v>
                </c:pt>
                <c:pt idx="53">
                  <c:v>22.5</c:v>
                </c:pt>
                <c:pt idx="54">
                  <c:v>22.5</c:v>
                </c:pt>
                <c:pt idx="55">
                  <c:v>22.5</c:v>
                </c:pt>
                <c:pt idx="56">
                  <c:v>135</c:v>
                </c:pt>
                <c:pt idx="57">
                  <c:v>22.5</c:v>
                </c:pt>
                <c:pt idx="58">
                  <c:v>37.800000000000004</c:v>
                </c:pt>
                <c:pt idx="59">
                  <c:v>22.5</c:v>
                </c:pt>
                <c:pt idx="60">
                  <c:v>45</c:v>
                </c:pt>
                <c:pt idx="61">
                  <c:v>14.940000000000001</c:v>
                </c:pt>
                <c:pt idx="62">
                  <c:v>22.5</c:v>
                </c:pt>
                <c:pt idx="63">
                  <c:v>14.940000000000001</c:v>
                </c:pt>
                <c:pt idx="64">
                  <c:v>29.97</c:v>
                </c:pt>
                <c:pt idx="65">
                  <c:v>45</c:v>
                </c:pt>
                <c:pt idx="66">
                  <c:v>22.5</c:v>
                </c:pt>
                <c:pt idx="67">
                  <c:v>67.5</c:v>
                </c:pt>
                <c:pt idx="68">
                  <c:v>22.5</c:v>
                </c:pt>
                <c:pt idx="69">
                  <c:v>113.4</c:v>
                </c:pt>
                <c:pt idx="70">
                  <c:v>45</c:v>
                </c:pt>
                <c:pt idx="71">
                  <c:v>45</c:v>
                </c:pt>
                <c:pt idx="72">
                  <c:v>54</c:v>
                </c:pt>
                <c:pt idx="73">
                  <c:v>45</c:v>
                </c:pt>
                <c:pt idx="74">
                  <c:v>27</c:v>
                </c:pt>
                <c:pt idx="75">
                  <c:v>27</c:v>
                </c:pt>
                <c:pt idx="76">
                  <c:v>135</c:v>
                </c:pt>
                <c:pt idx="77">
                  <c:v>225</c:v>
                </c:pt>
                <c:pt idx="78">
                  <c:v>225</c:v>
                </c:pt>
                <c:pt idx="79">
                  <c:v>90</c:v>
                </c:pt>
                <c:pt idx="80">
                  <c:v>37.800000000000004</c:v>
                </c:pt>
                <c:pt idx="81">
                  <c:v>27</c:v>
                </c:pt>
                <c:pt idx="82">
                  <c:v>45</c:v>
                </c:pt>
                <c:pt idx="83">
                  <c:v>29.7</c:v>
                </c:pt>
                <c:pt idx="84">
                  <c:v>59.4</c:v>
                </c:pt>
                <c:pt idx="85">
                  <c:v>150.98400000000001</c:v>
                </c:pt>
                <c:pt idx="86">
                  <c:v>90</c:v>
                </c:pt>
                <c:pt idx="87">
                  <c:v>37.800000000000004</c:v>
                </c:pt>
                <c:pt idx="88">
                  <c:v>45</c:v>
                </c:pt>
                <c:pt idx="89">
                  <c:v>45</c:v>
                </c:pt>
                <c:pt idx="90">
                  <c:v>75.600000000000009</c:v>
                </c:pt>
                <c:pt idx="91">
                  <c:v>37.800000000000004</c:v>
                </c:pt>
                <c:pt idx="92">
                  <c:v>6.75</c:v>
                </c:pt>
                <c:pt idx="93">
                  <c:v>4.5</c:v>
                </c:pt>
                <c:pt idx="94">
                  <c:v>10.08</c:v>
                </c:pt>
                <c:pt idx="95">
                  <c:v>13.5</c:v>
                </c:pt>
                <c:pt idx="96">
                  <c:v>16.11</c:v>
                </c:pt>
                <c:pt idx="97">
                  <c:v>29.880000000000003</c:v>
                </c:pt>
                <c:pt idx="98">
                  <c:v>22.5</c:v>
                </c:pt>
                <c:pt idx="99">
                  <c:v>37.800000000000004</c:v>
                </c:pt>
                <c:pt idx="100">
                  <c:v>22.5</c:v>
                </c:pt>
                <c:pt idx="101">
                  <c:v>22.5</c:v>
                </c:pt>
                <c:pt idx="102">
                  <c:v>26.91</c:v>
                </c:pt>
                <c:pt idx="103">
                  <c:v>37.800000000000004</c:v>
                </c:pt>
                <c:pt idx="104">
                  <c:v>13.41</c:v>
                </c:pt>
                <c:pt idx="105">
                  <c:v>74.7</c:v>
                </c:pt>
                <c:pt idx="106">
                  <c:v>90</c:v>
                </c:pt>
                <c:pt idx="107">
                  <c:v>168.75</c:v>
                </c:pt>
                <c:pt idx="108">
                  <c:v>90</c:v>
                </c:pt>
                <c:pt idx="109">
                  <c:v>202.5</c:v>
                </c:pt>
                <c:pt idx="110">
                  <c:v>90</c:v>
                </c:pt>
                <c:pt idx="111">
                  <c:v>90</c:v>
                </c:pt>
                <c:pt idx="112">
                  <c:v>45</c:v>
                </c:pt>
                <c:pt idx="113">
                  <c:v>73.8</c:v>
                </c:pt>
                <c:pt idx="114">
                  <c:v>60.300000000000004</c:v>
                </c:pt>
                <c:pt idx="115">
                  <c:v>60.300000000000004</c:v>
                </c:pt>
                <c:pt idx="116">
                  <c:v>75.600000000000009</c:v>
                </c:pt>
                <c:pt idx="117">
                  <c:v>37.800000000000004</c:v>
                </c:pt>
                <c:pt idx="118">
                  <c:v>47.79</c:v>
                </c:pt>
                <c:pt idx="119">
                  <c:v>75.600000000000009</c:v>
                </c:pt>
                <c:pt idx="120">
                  <c:v>60.300000000000004</c:v>
                </c:pt>
                <c:pt idx="121">
                  <c:v>63.089999999999989</c:v>
                </c:pt>
                <c:pt idx="122">
                  <c:v>9</c:v>
                </c:pt>
                <c:pt idx="123">
                  <c:v>12.6</c:v>
                </c:pt>
                <c:pt idx="124">
                  <c:v>80.100000000000009</c:v>
                </c:pt>
                <c:pt idx="125">
                  <c:v>22.5</c:v>
                </c:pt>
                <c:pt idx="126">
                  <c:v>75.600000000000009</c:v>
                </c:pt>
                <c:pt idx="127">
                  <c:v>47.7</c:v>
                </c:pt>
                <c:pt idx="128">
                  <c:v>22.5</c:v>
                </c:pt>
                <c:pt idx="129">
                  <c:v>45</c:v>
                </c:pt>
                <c:pt idx="130">
                  <c:v>75.599999999999994</c:v>
                </c:pt>
                <c:pt idx="131">
                  <c:v>60.300000000000004</c:v>
                </c:pt>
                <c:pt idx="132">
                  <c:v>60.300000000000004</c:v>
                </c:pt>
                <c:pt idx="133">
                  <c:v>75.600000000000009</c:v>
                </c:pt>
                <c:pt idx="134">
                  <c:v>45</c:v>
                </c:pt>
                <c:pt idx="135">
                  <c:v>67.5</c:v>
                </c:pt>
                <c:pt idx="136">
                  <c:v>45</c:v>
                </c:pt>
                <c:pt idx="137">
                  <c:v>74.7</c:v>
                </c:pt>
                <c:pt idx="138">
                  <c:v>45</c:v>
                </c:pt>
                <c:pt idx="139">
                  <c:v>74.7</c:v>
                </c:pt>
                <c:pt idx="140">
                  <c:v>22.5</c:v>
                </c:pt>
                <c:pt idx="141">
                  <c:v>45</c:v>
                </c:pt>
                <c:pt idx="142">
                  <c:v>75.600000000000009</c:v>
                </c:pt>
                <c:pt idx="143">
                  <c:v>60.300000000000004</c:v>
                </c:pt>
                <c:pt idx="144">
                  <c:v>171.9</c:v>
                </c:pt>
                <c:pt idx="145">
                  <c:v>171.9</c:v>
                </c:pt>
                <c:pt idx="146">
                  <c:v>42.300000000000004</c:v>
                </c:pt>
                <c:pt idx="147">
                  <c:v>42.300000000000004</c:v>
                </c:pt>
                <c:pt idx="148">
                  <c:v>80.100000000000009</c:v>
                </c:pt>
                <c:pt idx="149">
                  <c:v>84.600000000000009</c:v>
                </c:pt>
                <c:pt idx="150">
                  <c:v>60.300000000000004</c:v>
                </c:pt>
                <c:pt idx="151">
                  <c:v>84.600000000000009</c:v>
                </c:pt>
                <c:pt idx="152">
                  <c:v>59.94</c:v>
                </c:pt>
                <c:pt idx="153">
                  <c:v>82.44</c:v>
                </c:pt>
                <c:pt idx="154">
                  <c:v>60.300000000000004</c:v>
                </c:pt>
                <c:pt idx="155">
                  <c:v>13.5</c:v>
                </c:pt>
                <c:pt idx="156">
                  <c:v>37.800000000000004</c:v>
                </c:pt>
                <c:pt idx="157">
                  <c:v>75.600000000000009</c:v>
                </c:pt>
                <c:pt idx="158">
                  <c:v>75.600000000000009</c:v>
                </c:pt>
                <c:pt idx="159">
                  <c:v>75.600000000000009</c:v>
                </c:pt>
                <c:pt idx="160">
                  <c:v>44.73</c:v>
                </c:pt>
                <c:pt idx="161">
                  <c:v>22.5</c:v>
                </c:pt>
                <c:pt idx="162">
                  <c:v>22.5</c:v>
                </c:pt>
                <c:pt idx="163">
                  <c:v>60.300000000000004</c:v>
                </c:pt>
                <c:pt idx="164">
                  <c:v>63</c:v>
                </c:pt>
                <c:pt idx="165">
                  <c:v>75.600000000000009</c:v>
                </c:pt>
                <c:pt idx="166">
                  <c:v>37.800000000000004</c:v>
                </c:pt>
                <c:pt idx="167">
                  <c:v>60.300000000000004</c:v>
                </c:pt>
                <c:pt idx="168">
                  <c:v>35.730000000000004</c:v>
                </c:pt>
                <c:pt idx="169">
                  <c:v>114.12</c:v>
                </c:pt>
                <c:pt idx="170">
                  <c:v>114.12</c:v>
                </c:pt>
                <c:pt idx="171">
                  <c:v>114.12</c:v>
                </c:pt>
                <c:pt idx="172">
                  <c:v>60.300000000000004</c:v>
                </c:pt>
                <c:pt idx="173">
                  <c:v>75.600000000000009</c:v>
                </c:pt>
                <c:pt idx="174">
                  <c:v>22.5</c:v>
                </c:pt>
                <c:pt idx="175">
                  <c:v>75.600000000000009</c:v>
                </c:pt>
                <c:pt idx="176">
                  <c:v>37.800000000000004</c:v>
                </c:pt>
                <c:pt idx="177">
                  <c:v>75.600000000000009</c:v>
                </c:pt>
                <c:pt idx="178">
                  <c:v>37.800000000000004</c:v>
                </c:pt>
                <c:pt idx="179">
                  <c:v>80.100000000000009</c:v>
                </c:pt>
                <c:pt idx="180">
                  <c:v>75.600000000000009</c:v>
                </c:pt>
                <c:pt idx="181">
                  <c:v>75.600000000000009</c:v>
                </c:pt>
                <c:pt idx="182">
                  <c:v>75.600000000000009</c:v>
                </c:pt>
                <c:pt idx="183">
                  <c:v>45</c:v>
                </c:pt>
                <c:pt idx="184">
                  <c:v>75.599999999999994</c:v>
                </c:pt>
                <c:pt idx="185">
                  <c:v>75.600000000000009</c:v>
                </c:pt>
                <c:pt idx="186">
                  <c:v>75.600000000000009</c:v>
                </c:pt>
                <c:pt idx="187">
                  <c:v>63</c:v>
                </c:pt>
                <c:pt idx="188">
                  <c:v>45</c:v>
                </c:pt>
                <c:pt idx="189">
                  <c:v>84.600000000000009</c:v>
                </c:pt>
                <c:pt idx="190">
                  <c:v>84.600000000000009</c:v>
                </c:pt>
                <c:pt idx="191">
                  <c:v>25.2</c:v>
                </c:pt>
                <c:pt idx="192">
                  <c:v>60.300000000000004</c:v>
                </c:pt>
                <c:pt idx="193">
                  <c:v>63</c:v>
                </c:pt>
                <c:pt idx="194">
                  <c:v>75.600000000000009</c:v>
                </c:pt>
                <c:pt idx="195">
                  <c:v>75.599999999999994</c:v>
                </c:pt>
                <c:pt idx="196">
                  <c:v>63</c:v>
                </c:pt>
                <c:pt idx="197">
                  <c:v>22.5</c:v>
                </c:pt>
                <c:pt idx="198">
                  <c:v>60.300000000000004</c:v>
                </c:pt>
                <c:pt idx="199">
                  <c:v>35.909999999999997</c:v>
                </c:pt>
                <c:pt idx="200">
                  <c:v>75.600000000000009</c:v>
                </c:pt>
                <c:pt idx="201">
                  <c:v>54</c:v>
                </c:pt>
                <c:pt idx="202">
                  <c:v>100.89</c:v>
                </c:pt>
                <c:pt idx="203">
                  <c:v>82.800000000000011</c:v>
                </c:pt>
                <c:pt idx="204">
                  <c:v>37.800000000000004</c:v>
                </c:pt>
                <c:pt idx="205">
                  <c:v>75.600000000000009</c:v>
                </c:pt>
                <c:pt idx="206">
                  <c:v>64.350000000000009</c:v>
                </c:pt>
                <c:pt idx="207">
                  <c:v>74.88000000000001</c:v>
                </c:pt>
                <c:pt idx="208">
                  <c:v>99</c:v>
                </c:pt>
                <c:pt idx="209">
                  <c:v>74.97</c:v>
                </c:pt>
                <c:pt idx="210">
                  <c:v>74.7</c:v>
                </c:pt>
                <c:pt idx="211">
                  <c:v>90</c:v>
                </c:pt>
                <c:pt idx="212">
                  <c:v>90</c:v>
                </c:pt>
                <c:pt idx="213">
                  <c:v>90</c:v>
                </c:pt>
                <c:pt idx="214">
                  <c:v>14.4</c:v>
                </c:pt>
                <c:pt idx="215">
                  <c:v>37.440000000000005</c:v>
                </c:pt>
                <c:pt idx="216">
                  <c:v>37.440000000000005</c:v>
                </c:pt>
                <c:pt idx="217">
                  <c:v>119.88</c:v>
                </c:pt>
                <c:pt idx="218">
                  <c:v>45.000000000000007</c:v>
                </c:pt>
                <c:pt idx="219">
                  <c:v>59.94</c:v>
                </c:pt>
                <c:pt idx="220">
                  <c:v>29.700000000000003</c:v>
                </c:pt>
                <c:pt idx="221">
                  <c:v>91.44</c:v>
                </c:pt>
                <c:pt idx="222">
                  <c:v>74.88000000000001</c:v>
                </c:pt>
                <c:pt idx="223">
                  <c:v>84.600000000000009</c:v>
                </c:pt>
                <c:pt idx="224">
                  <c:v>90</c:v>
                </c:pt>
                <c:pt idx="225">
                  <c:v>37.440000000000005</c:v>
                </c:pt>
                <c:pt idx="226">
                  <c:v>28.503</c:v>
                </c:pt>
                <c:pt idx="227">
                  <c:v>37.53</c:v>
                </c:pt>
                <c:pt idx="228">
                  <c:v>55.44</c:v>
                </c:pt>
                <c:pt idx="229">
                  <c:v>40.5</c:v>
                </c:pt>
                <c:pt idx="230">
                  <c:v>34.47</c:v>
                </c:pt>
                <c:pt idx="231">
                  <c:v>37.44</c:v>
                </c:pt>
                <c:pt idx="232">
                  <c:v>29.880000000000003</c:v>
                </c:pt>
                <c:pt idx="233">
                  <c:v>119.7</c:v>
                </c:pt>
                <c:pt idx="234">
                  <c:v>74.88000000000001</c:v>
                </c:pt>
                <c:pt idx="235">
                  <c:v>23.400000000000002</c:v>
                </c:pt>
                <c:pt idx="236">
                  <c:v>23.400000000000002</c:v>
                </c:pt>
                <c:pt idx="237">
                  <c:v>13.95</c:v>
                </c:pt>
                <c:pt idx="238">
                  <c:v>22.5</c:v>
                </c:pt>
                <c:pt idx="239">
                  <c:v>60.300000000000004</c:v>
                </c:pt>
                <c:pt idx="240">
                  <c:v>75.240000000000009</c:v>
                </c:pt>
                <c:pt idx="241">
                  <c:v>34.47</c:v>
                </c:pt>
                <c:pt idx="242">
                  <c:v>14.4</c:v>
                </c:pt>
                <c:pt idx="243">
                  <c:v>22.5</c:v>
                </c:pt>
                <c:pt idx="244">
                  <c:v>74.88000000000001</c:v>
                </c:pt>
                <c:pt idx="245">
                  <c:v>74.88000000000001</c:v>
                </c:pt>
                <c:pt idx="246">
                  <c:v>195.3</c:v>
                </c:pt>
                <c:pt idx="247">
                  <c:v>90</c:v>
                </c:pt>
                <c:pt idx="248">
                  <c:v>225</c:v>
                </c:pt>
                <c:pt idx="249">
                  <c:v>225</c:v>
                </c:pt>
                <c:pt idx="250">
                  <c:v>14.940000000000001</c:v>
                </c:pt>
                <c:pt idx="251">
                  <c:v>22.14</c:v>
                </c:pt>
                <c:pt idx="252">
                  <c:v>43.47</c:v>
                </c:pt>
                <c:pt idx="253">
                  <c:v>87.03</c:v>
                </c:pt>
                <c:pt idx="254">
                  <c:v>87.03</c:v>
                </c:pt>
                <c:pt idx="255">
                  <c:v>60.3</c:v>
                </c:pt>
                <c:pt idx="256">
                  <c:v>60.300000000000004</c:v>
                </c:pt>
                <c:pt idx="257">
                  <c:v>50.4</c:v>
                </c:pt>
                <c:pt idx="258">
                  <c:v>45</c:v>
                </c:pt>
                <c:pt idx="259">
                  <c:v>45</c:v>
                </c:pt>
                <c:pt idx="260">
                  <c:v>45</c:v>
                </c:pt>
                <c:pt idx="261">
                  <c:v>134.46</c:v>
                </c:pt>
                <c:pt idx="262">
                  <c:v>15.03</c:v>
                </c:pt>
                <c:pt idx="263">
                  <c:v>80.100000000000009</c:v>
                </c:pt>
                <c:pt idx="264">
                  <c:v>80.100000000000009</c:v>
                </c:pt>
                <c:pt idx="265">
                  <c:v>450</c:v>
                </c:pt>
                <c:pt idx="266">
                  <c:v>113.4</c:v>
                </c:pt>
                <c:pt idx="267">
                  <c:v>120.06</c:v>
                </c:pt>
                <c:pt idx="268">
                  <c:v>120.06</c:v>
                </c:pt>
                <c:pt idx="269">
                  <c:v>95.4</c:v>
                </c:pt>
                <c:pt idx="270">
                  <c:v>95.4</c:v>
                </c:pt>
                <c:pt idx="271">
                  <c:v>90</c:v>
                </c:pt>
                <c:pt idx="272">
                  <c:v>261.72000000000003</c:v>
                </c:pt>
                <c:pt idx="273">
                  <c:v>180</c:v>
                </c:pt>
                <c:pt idx="274">
                  <c:v>90</c:v>
                </c:pt>
                <c:pt idx="275">
                  <c:v>154.80000000000001</c:v>
                </c:pt>
                <c:pt idx="276">
                  <c:v>90</c:v>
                </c:pt>
                <c:pt idx="277">
                  <c:v>120.24</c:v>
                </c:pt>
                <c:pt idx="278">
                  <c:v>99</c:v>
                </c:pt>
                <c:pt idx="279">
                  <c:v>114.03</c:v>
                </c:pt>
                <c:pt idx="280">
                  <c:v>101.97</c:v>
                </c:pt>
                <c:pt idx="281">
                  <c:v>90</c:v>
                </c:pt>
                <c:pt idx="282">
                  <c:v>54</c:v>
                </c:pt>
                <c:pt idx="283">
                  <c:v>324</c:v>
                </c:pt>
                <c:pt idx="284">
                  <c:v>119.97000000000003</c:v>
                </c:pt>
              </c:numCache>
            </c:numRef>
          </c:xVal>
          <c:yVal>
            <c:numRef>
              <c:f>'Cost Function'!$D$39:$D$323</c:f>
              <c:numCache>
                <c:formatCode>"$"#,##0.0</c:formatCode>
                <c:ptCount val="285"/>
                <c:pt idx="0">
                  <c:v>16.861812370959647</c:v>
                </c:pt>
                <c:pt idx="1">
                  <c:v>6.0182252638842719</c:v>
                </c:pt>
                <c:pt idx="2">
                  <c:v>14.998991377977235</c:v>
                </c:pt>
                <c:pt idx="3">
                  <c:v>11.164764224012115</c:v>
                </c:pt>
                <c:pt idx="4">
                  <c:v>11.705577131494863</c:v>
                </c:pt>
                <c:pt idx="5">
                  <c:v>31.659927445331629</c:v>
                </c:pt>
                <c:pt idx="6">
                  <c:v>9.6396451057157435</c:v>
                </c:pt>
                <c:pt idx="7">
                  <c:v>17.226881731570497</c:v>
                </c:pt>
                <c:pt idx="8">
                  <c:v>16.293644713264708</c:v>
                </c:pt>
                <c:pt idx="9">
                  <c:v>8.9094125785416409</c:v>
                </c:pt>
                <c:pt idx="10">
                  <c:v>17.299482978955592</c:v>
                </c:pt>
                <c:pt idx="11">
                  <c:v>9.9511250787738224</c:v>
                </c:pt>
                <c:pt idx="12">
                  <c:v>6.0754029342110369</c:v>
                </c:pt>
                <c:pt idx="13">
                  <c:v>10.90270245998838</c:v>
                </c:pt>
                <c:pt idx="14">
                  <c:v>9.3004925979781259</c:v>
                </c:pt>
                <c:pt idx="15">
                  <c:v>13.07265503282744</c:v>
                </c:pt>
                <c:pt idx="16">
                  <c:v>34.903749706800433</c:v>
                </c:pt>
                <c:pt idx="17">
                  <c:v>13.650794587226329</c:v>
                </c:pt>
                <c:pt idx="18">
                  <c:v>26.816090615909914</c:v>
                </c:pt>
                <c:pt idx="19">
                  <c:v>9.5130592102135658</c:v>
                </c:pt>
                <c:pt idx="20">
                  <c:v>20.241468864701357</c:v>
                </c:pt>
                <c:pt idx="21">
                  <c:v>11.291169205189183</c:v>
                </c:pt>
                <c:pt idx="22">
                  <c:v>20.965601428070691</c:v>
                </c:pt>
                <c:pt idx="23">
                  <c:v>13.309615571039751</c:v>
                </c:pt>
                <c:pt idx="24">
                  <c:v>7.9463711126733889</c:v>
                </c:pt>
                <c:pt idx="25">
                  <c:v>13.99971574022935</c:v>
                </c:pt>
                <c:pt idx="26">
                  <c:v>7.2248521864398549</c:v>
                </c:pt>
                <c:pt idx="27">
                  <c:v>5.2101531080390755</c:v>
                </c:pt>
                <c:pt idx="28">
                  <c:v>13.758834109767626</c:v>
                </c:pt>
                <c:pt idx="29">
                  <c:v>4.4533584840568787</c:v>
                </c:pt>
                <c:pt idx="30">
                  <c:v>12.931754132918639</c:v>
                </c:pt>
                <c:pt idx="31">
                  <c:v>18.252962343541284</c:v>
                </c:pt>
                <c:pt idx="32">
                  <c:v>28.66706963950903</c:v>
                </c:pt>
                <c:pt idx="33">
                  <c:v>7.0657947644327148</c:v>
                </c:pt>
                <c:pt idx="34">
                  <c:v>16.03232257186292</c:v>
                </c:pt>
                <c:pt idx="35">
                  <c:v>56.859498956472109</c:v>
                </c:pt>
                <c:pt idx="36">
                  <c:v>43.13883453102715</c:v>
                </c:pt>
                <c:pt idx="37">
                  <c:v>7.5134124542159286</c:v>
                </c:pt>
                <c:pt idx="38">
                  <c:v>22.308265318441425</c:v>
                </c:pt>
                <c:pt idx="39">
                  <c:v>5.0823375539699818</c:v>
                </c:pt>
                <c:pt idx="40">
                  <c:v>8.9160103759227685</c:v>
                </c:pt>
                <c:pt idx="41">
                  <c:v>8.3689831482940882</c:v>
                </c:pt>
                <c:pt idx="42">
                  <c:v>54.551770509232071</c:v>
                </c:pt>
                <c:pt idx="43">
                  <c:v>10.739901169983137</c:v>
                </c:pt>
                <c:pt idx="44">
                  <c:v>3.3788339951362953</c:v>
                </c:pt>
                <c:pt idx="45">
                  <c:v>9.7991326901064184</c:v>
                </c:pt>
                <c:pt idx="46">
                  <c:v>11.984110505191126</c:v>
                </c:pt>
                <c:pt idx="47">
                  <c:v>16.813794941974642</c:v>
                </c:pt>
                <c:pt idx="48">
                  <c:v>8.5880709825089685</c:v>
                </c:pt>
                <c:pt idx="49">
                  <c:v>8.6091983279462436</c:v>
                </c:pt>
                <c:pt idx="50">
                  <c:v>8.2434360504581008</c:v>
                </c:pt>
                <c:pt idx="51">
                  <c:v>6.9318595783251213</c:v>
                </c:pt>
                <c:pt idx="52">
                  <c:v>19.087371326529755</c:v>
                </c:pt>
                <c:pt idx="53">
                  <c:v>5.2657663175025586</c:v>
                </c:pt>
                <c:pt idx="54">
                  <c:v>7.7921694439597555</c:v>
                </c:pt>
                <c:pt idx="55">
                  <c:v>11.923356574074873</c:v>
                </c:pt>
                <c:pt idx="56">
                  <c:v>58.100097147658744</c:v>
                </c:pt>
                <c:pt idx="57">
                  <c:v>10.634643135603309</c:v>
                </c:pt>
                <c:pt idx="58">
                  <c:v>7.1174715515965792</c:v>
                </c:pt>
                <c:pt idx="59">
                  <c:v>20.217898457447252</c:v>
                </c:pt>
                <c:pt idx="60">
                  <c:v>15.17251837286627</c:v>
                </c:pt>
                <c:pt idx="61">
                  <c:v>12.628076471206382</c:v>
                </c:pt>
                <c:pt idx="62">
                  <c:v>24.362790290493837</c:v>
                </c:pt>
                <c:pt idx="63">
                  <c:v>14.71443826778331</c:v>
                </c:pt>
                <c:pt idx="64">
                  <c:v>9.825778201045452</c:v>
                </c:pt>
                <c:pt idx="65">
                  <c:v>25.798393978216257</c:v>
                </c:pt>
                <c:pt idx="66">
                  <c:v>13.501544643115857</c:v>
                </c:pt>
                <c:pt idx="67">
                  <c:v>25.887106037100622</c:v>
                </c:pt>
                <c:pt idx="68">
                  <c:v>26.918199168374588</c:v>
                </c:pt>
                <c:pt idx="69">
                  <c:v>19.752251348773594</c:v>
                </c:pt>
                <c:pt idx="70">
                  <c:v>17.647037003819346</c:v>
                </c:pt>
                <c:pt idx="71">
                  <c:v>8.4369732753123952</c:v>
                </c:pt>
                <c:pt idx="72">
                  <c:v>8.8753762889293544</c:v>
                </c:pt>
                <c:pt idx="73">
                  <c:v>27.761077137379147</c:v>
                </c:pt>
                <c:pt idx="74">
                  <c:v>11.725448588458148</c:v>
                </c:pt>
                <c:pt idx="75">
                  <c:v>7.5607136656563343</c:v>
                </c:pt>
                <c:pt idx="76">
                  <c:v>33.576028123503924</c:v>
                </c:pt>
                <c:pt idx="77">
                  <c:v>12.653662771089085</c:v>
                </c:pt>
                <c:pt idx="78">
                  <c:v>63.556235718349399</c:v>
                </c:pt>
                <c:pt idx="79">
                  <c:v>22.631695273294461</c:v>
                </c:pt>
                <c:pt idx="80">
                  <c:v>18.636695744675041</c:v>
                </c:pt>
                <c:pt idx="81">
                  <c:v>19.611656992669992</c:v>
                </c:pt>
                <c:pt idx="82">
                  <c:v>16.109333942693336</c:v>
                </c:pt>
                <c:pt idx="83">
                  <c:v>8.9679522578977586</c:v>
                </c:pt>
                <c:pt idx="84">
                  <c:v>13.07265503282744</c:v>
                </c:pt>
                <c:pt idx="85">
                  <c:v>35.276341164894447</c:v>
                </c:pt>
                <c:pt idx="86">
                  <c:v>18.765793673519447</c:v>
                </c:pt>
                <c:pt idx="87">
                  <c:v>12.99271394051414</c:v>
                </c:pt>
                <c:pt idx="88">
                  <c:v>15.965955598995766</c:v>
                </c:pt>
                <c:pt idx="89">
                  <c:v>17.172783979023848</c:v>
                </c:pt>
                <c:pt idx="90">
                  <c:v>53.518330212347877</c:v>
                </c:pt>
                <c:pt idx="91">
                  <c:v>7.0843108002972475</c:v>
                </c:pt>
                <c:pt idx="92">
                  <c:v>2.4933711786255444</c:v>
                </c:pt>
                <c:pt idx="93">
                  <c:v>1.4940223849019025</c:v>
                </c:pt>
                <c:pt idx="94">
                  <c:v>1.9369408873503524</c:v>
                </c:pt>
                <c:pt idx="95">
                  <c:v>8.526519330793306</c:v>
                </c:pt>
                <c:pt idx="96">
                  <c:v>4.0521826998299986</c:v>
                </c:pt>
                <c:pt idx="97">
                  <c:v>9.6482174286466869</c:v>
                </c:pt>
                <c:pt idx="98">
                  <c:v>5.029432718717521</c:v>
                </c:pt>
                <c:pt idx="99">
                  <c:v>6.372939235597177</c:v>
                </c:pt>
                <c:pt idx="100">
                  <c:v>2.9443376052628771</c:v>
                </c:pt>
                <c:pt idx="101">
                  <c:v>13.481108575958453</c:v>
                </c:pt>
                <c:pt idx="102">
                  <c:v>2.9102311039234974</c:v>
                </c:pt>
                <c:pt idx="103">
                  <c:v>9.8906921245327926</c:v>
                </c:pt>
                <c:pt idx="104">
                  <c:v>5.9446476688134462</c:v>
                </c:pt>
                <c:pt idx="105">
                  <c:v>7.1936227504100643</c:v>
                </c:pt>
                <c:pt idx="106">
                  <c:v>17.594466678549747</c:v>
                </c:pt>
                <c:pt idx="107">
                  <c:v>14.026199251012313</c:v>
                </c:pt>
                <c:pt idx="108">
                  <c:v>14.219904176944949</c:v>
                </c:pt>
                <c:pt idx="109">
                  <c:v>23.447549869052086</c:v>
                </c:pt>
                <c:pt idx="110">
                  <c:v>33.315979592062376</c:v>
                </c:pt>
                <c:pt idx="111">
                  <c:v>23.515590411311589</c:v>
                </c:pt>
                <c:pt idx="112">
                  <c:v>12.604605923732183</c:v>
                </c:pt>
                <c:pt idx="113">
                  <c:v>20.360292826206539</c:v>
                </c:pt>
                <c:pt idx="114">
                  <c:v>15.150095253981593</c:v>
                </c:pt>
                <c:pt idx="115">
                  <c:v>18.223224509571718</c:v>
                </c:pt>
                <c:pt idx="116">
                  <c:v>25.445017074059997</c:v>
                </c:pt>
                <c:pt idx="117">
                  <c:v>15.736196648107224</c:v>
                </c:pt>
                <c:pt idx="118">
                  <c:v>15.763360530799529</c:v>
                </c:pt>
                <c:pt idx="119">
                  <c:v>19.798116698162705</c:v>
                </c:pt>
                <c:pt idx="120">
                  <c:v>13.339354153703443</c:v>
                </c:pt>
                <c:pt idx="121">
                  <c:v>18.744638350483143</c:v>
                </c:pt>
                <c:pt idx="122">
                  <c:v>2.79590827485075</c:v>
                </c:pt>
                <c:pt idx="123">
                  <c:v>9.5729840976635252</c:v>
                </c:pt>
                <c:pt idx="124">
                  <c:v>22.498719165889469</c:v>
                </c:pt>
                <c:pt idx="125">
                  <c:v>10.924079921964969</c:v>
                </c:pt>
                <c:pt idx="126">
                  <c:v>19.247635152309613</c:v>
                </c:pt>
                <c:pt idx="127">
                  <c:v>25.185464909484619</c:v>
                </c:pt>
                <c:pt idx="128">
                  <c:v>9.9115469717326228</c:v>
                </c:pt>
                <c:pt idx="129">
                  <c:v>16.152936159871174</c:v>
                </c:pt>
                <c:pt idx="130">
                  <c:v>18.031537370974721</c:v>
                </c:pt>
                <c:pt idx="131">
                  <c:v>18.841830035971302</c:v>
                </c:pt>
                <c:pt idx="132">
                  <c:v>19.449597829032911</c:v>
                </c:pt>
                <c:pt idx="133">
                  <c:v>20.556224125546606</c:v>
                </c:pt>
                <c:pt idx="134">
                  <c:v>16.657273742243017</c:v>
                </c:pt>
                <c:pt idx="135">
                  <c:v>20.471148825487173</c:v>
                </c:pt>
                <c:pt idx="136">
                  <c:v>15.360160941607734</c:v>
                </c:pt>
                <c:pt idx="137">
                  <c:v>20.020343717294914</c:v>
                </c:pt>
                <c:pt idx="138">
                  <c:v>14.525184547616686</c:v>
                </c:pt>
                <c:pt idx="139">
                  <c:v>20.976672002238821</c:v>
                </c:pt>
                <c:pt idx="140">
                  <c:v>11.61025888255265</c:v>
                </c:pt>
                <c:pt idx="141">
                  <c:v>15.552685116411373</c:v>
                </c:pt>
                <c:pt idx="142">
                  <c:v>16.55705500467468</c:v>
                </c:pt>
                <c:pt idx="143">
                  <c:v>15.745222406165736</c:v>
                </c:pt>
                <c:pt idx="144">
                  <c:v>34.151374429429225</c:v>
                </c:pt>
                <c:pt idx="145">
                  <c:v>35.965565324130395</c:v>
                </c:pt>
                <c:pt idx="146">
                  <c:v>14.658734423280695</c:v>
                </c:pt>
                <c:pt idx="147">
                  <c:v>14.58119115372585</c:v>
                </c:pt>
                <c:pt idx="148">
                  <c:v>19.034524530822804</c:v>
                </c:pt>
                <c:pt idx="149">
                  <c:v>22.402914311701551</c:v>
                </c:pt>
                <c:pt idx="150">
                  <c:v>19.679841783763393</c:v>
                </c:pt>
                <c:pt idx="151">
                  <c:v>22.540139380380683</c:v>
                </c:pt>
                <c:pt idx="152">
                  <c:v>18.455590635774509</c:v>
                </c:pt>
                <c:pt idx="153">
                  <c:v>22.339441107165889</c:v>
                </c:pt>
                <c:pt idx="154">
                  <c:v>21.759089362093388</c:v>
                </c:pt>
                <c:pt idx="155">
                  <c:v>9.6421631165444754</c:v>
                </c:pt>
                <c:pt idx="156">
                  <c:v>13.758928100862416</c:v>
                </c:pt>
                <c:pt idx="157">
                  <c:v>16.337254858240847</c:v>
                </c:pt>
                <c:pt idx="158">
                  <c:v>21.009026013465878</c:v>
                </c:pt>
                <c:pt idx="159">
                  <c:v>19.203211600960909</c:v>
                </c:pt>
                <c:pt idx="160">
                  <c:v>10.293134567345996</c:v>
                </c:pt>
                <c:pt idx="161">
                  <c:v>10.686917435027093</c:v>
                </c:pt>
                <c:pt idx="162">
                  <c:v>9.9175537264762532</c:v>
                </c:pt>
                <c:pt idx="163">
                  <c:v>17.639874123252138</c:v>
                </c:pt>
                <c:pt idx="164">
                  <c:v>18.43189631324227</c:v>
                </c:pt>
                <c:pt idx="165">
                  <c:v>24.832361428719043</c:v>
                </c:pt>
                <c:pt idx="166">
                  <c:v>13.483985203791155</c:v>
                </c:pt>
                <c:pt idx="167">
                  <c:v>20.060516064313795</c:v>
                </c:pt>
                <c:pt idx="168">
                  <c:v>13.319580463726776</c:v>
                </c:pt>
                <c:pt idx="169">
                  <c:v>23.582969336205327</c:v>
                </c:pt>
                <c:pt idx="170">
                  <c:v>26.60687796582453</c:v>
                </c:pt>
                <c:pt idx="171">
                  <c:v>29.073879938155887</c:v>
                </c:pt>
                <c:pt idx="172">
                  <c:v>19.835581088632232</c:v>
                </c:pt>
                <c:pt idx="173">
                  <c:v>18.817914354820715</c:v>
                </c:pt>
                <c:pt idx="174">
                  <c:v>8.3038478134352296</c:v>
                </c:pt>
                <c:pt idx="175">
                  <c:v>20.255478906631016</c:v>
                </c:pt>
                <c:pt idx="176">
                  <c:v>13.310496739153301</c:v>
                </c:pt>
                <c:pt idx="177">
                  <c:v>17.172567330124963</c:v>
                </c:pt>
                <c:pt idx="178">
                  <c:v>14.502111052857005</c:v>
                </c:pt>
                <c:pt idx="179">
                  <c:v>22.128388665580545</c:v>
                </c:pt>
                <c:pt idx="180">
                  <c:v>18.921846203947084</c:v>
                </c:pt>
                <c:pt idx="181">
                  <c:v>18.372863071173725</c:v>
                </c:pt>
                <c:pt idx="182">
                  <c:v>20.520578598536229</c:v>
                </c:pt>
                <c:pt idx="183">
                  <c:v>16.08236730169525</c:v>
                </c:pt>
                <c:pt idx="184">
                  <c:v>20.975074471444877</c:v>
                </c:pt>
                <c:pt idx="185">
                  <c:v>24.198110166171958</c:v>
                </c:pt>
                <c:pt idx="186">
                  <c:v>37.29640153632829</c:v>
                </c:pt>
                <c:pt idx="187">
                  <c:v>20.335607451982945</c:v>
                </c:pt>
                <c:pt idx="188">
                  <c:v>18.577261993116522</c:v>
                </c:pt>
                <c:pt idx="189">
                  <c:v>22.123728435337146</c:v>
                </c:pt>
                <c:pt idx="190">
                  <c:v>22.984251833931836</c:v>
                </c:pt>
                <c:pt idx="191">
                  <c:v>10.276432399911414</c:v>
                </c:pt>
                <c:pt idx="192">
                  <c:v>15.921371132554665</c:v>
                </c:pt>
                <c:pt idx="193">
                  <c:v>20.684794394612364</c:v>
                </c:pt>
                <c:pt idx="194">
                  <c:v>20.091775124652024</c:v>
                </c:pt>
                <c:pt idx="195">
                  <c:v>18.702262258092222</c:v>
                </c:pt>
                <c:pt idx="196">
                  <c:v>17.644818317342988</c:v>
                </c:pt>
                <c:pt idx="197">
                  <c:v>10.052199284354144</c:v>
                </c:pt>
                <c:pt idx="198">
                  <c:v>14.32125452507808</c:v>
                </c:pt>
                <c:pt idx="199">
                  <c:v>11.275175223416678</c:v>
                </c:pt>
                <c:pt idx="200">
                  <c:v>22.85730834684086</c:v>
                </c:pt>
                <c:pt idx="201">
                  <c:v>14.106748959037901</c:v>
                </c:pt>
                <c:pt idx="202">
                  <c:v>36.255870351171808</c:v>
                </c:pt>
                <c:pt idx="203">
                  <c:v>20.349496464838179</c:v>
                </c:pt>
                <c:pt idx="204">
                  <c:v>14.082757242508299</c:v>
                </c:pt>
                <c:pt idx="205">
                  <c:v>18.92112864918483</c:v>
                </c:pt>
                <c:pt idx="206">
                  <c:v>19.211193127776987</c:v>
                </c:pt>
                <c:pt idx="207">
                  <c:v>16.449643323702176</c:v>
                </c:pt>
                <c:pt idx="208">
                  <c:v>20.164207131156406</c:v>
                </c:pt>
                <c:pt idx="209">
                  <c:v>18.514130559331051</c:v>
                </c:pt>
                <c:pt idx="210">
                  <c:v>19.900468247486828</c:v>
                </c:pt>
                <c:pt idx="211">
                  <c:v>18.249959933760056</c:v>
                </c:pt>
                <c:pt idx="212">
                  <c:v>25.720627067235913</c:v>
                </c:pt>
                <c:pt idx="213">
                  <c:v>23.864374847217739</c:v>
                </c:pt>
                <c:pt idx="214">
                  <c:v>6.5943030432585399</c:v>
                </c:pt>
                <c:pt idx="215">
                  <c:v>7.938562553503238</c:v>
                </c:pt>
                <c:pt idx="216">
                  <c:v>14.277009852872011</c:v>
                </c:pt>
                <c:pt idx="217">
                  <c:v>27.92343674849274</c:v>
                </c:pt>
                <c:pt idx="218">
                  <c:v>11.542634198439451</c:v>
                </c:pt>
                <c:pt idx="219">
                  <c:v>15.681741317036805</c:v>
                </c:pt>
                <c:pt idx="220">
                  <c:v>13.281446730758507</c:v>
                </c:pt>
                <c:pt idx="221">
                  <c:v>22.882198947356379</c:v>
                </c:pt>
                <c:pt idx="222">
                  <c:v>20.78997249009144</c:v>
                </c:pt>
                <c:pt idx="223">
                  <c:v>22.332049947212361</c:v>
                </c:pt>
                <c:pt idx="224">
                  <c:v>23.83058807181007</c:v>
                </c:pt>
                <c:pt idx="225">
                  <c:v>15.483860842734353</c:v>
                </c:pt>
                <c:pt idx="226">
                  <c:v>10.636079091493942</c:v>
                </c:pt>
                <c:pt idx="227">
                  <c:v>13.266996739220549</c:v>
                </c:pt>
                <c:pt idx="228">
                  <c:v>15.781202217151549</c:v>
                </c:pt>
                <c:pt idx="229">
                  <c:v>13.704207795096579</c:v>
                </c:pt>
                <c:pt idx="230">
                  <c:v>8.4396955431378995</c:v>
                </c:pt>
                <c:pt idx="231">
                  <c:v>11.661938815906087</c:v>
                </c:pt>
                <c:pt idx="232">
                  <c:v>15.078802481948372</c:v>
                </c:pt>
                <c:pt idx="233">
                  <c:v>27.868434549594902</c:v>
                </c:pt>
                <c:pt idx="234">
                  <c:v>17.361113953076771</c:v>
                </c:pt>
                <c:pt idx="235">
                  <c:v>10.296144788794322</c:v>
                </c:pt>
                <c:pt idx="236">
                  <c:v>10.295811984267191</c:v>
                </c:pt>
                <c:pt idx="237">
                  <c:v>8.7704620212910545</c:v>
                </c:pt>
                <c:pt idx="238">
                  <c:v>11.517908527239058</c:v>
                </c:pt>
                <c:pt idx="239">
                  <c:v>16.979311890660028</c:v>
                </c:pt>
                <c:pt idx="240">
                  <c:v>16.656656918800056</c:v>
                </c:pt>
                <c:pt idx="241">
                  <c:v>10.416739056742269</c:v>
                </c:pt>
                <c:pt idx="242">
                  <c:v>10.466511054893797</c:v>
                </c:pt>
                <c:pt idx="243">
                  <c:v>9.7467920446345868</c:v>
                </c:pt>
                <c:pt idx="244">
                  <c:v>20.428796900472904</c:v>
                </c:pt>
                <c:pt idx="245">
                  <c:v>21.533832474758192</c:v>
                </c:pt>
                <c:pt idx="246">
                  <c:v>33.104516285559995</c:v>
                </c:pt>
                <c:pt idx="247">
                  <c:v>24.67345603536365</c:v>
                </c:pt>
                <c:pt idx="248">
                  <c:v>40.445402001976881</c:v>
                </c:pt>
                <c:pt idx="249">
                  <c:v>41.081012296589989</c:v>
                </c:pt>
                <c:pt idx="250">
                  <c:v>8.5942627574505348</c:v>
                </c:pt>
                <c:pt idx="251">
                  <c:v>11.218008951639197</c:v>
                </c:pt>
                <c:pt idx="252">
                  <c:v>9.7328840638480401</c:v>
                </c:pt>
                <c:pt idx="253">
                  <c:v>17.466897162408994</c:v>
                </c:pt>
                <c:pt idx="254">
                  <c:v>25.823667096677415</c:v>
                </c:pt>
                <c:pt idx="255">
                  <c:v>11.846389337035134</c:v>
                </c:pt>
                <c:pt idx="256">
                  <c:v>17.61382254413137</c:v>
                </c:pt>
                <c:pt idx="257">
                  <c:v>15.955809652676514</c:v>
                </c:pt>
                <c:pt idx="258">
                  <c:v>13.319566802175583</c:v>
                </c:pt>
                <c:pt idx="259">
                  <c:v>15.0283468041535</c:v>
                </c:pt>
                <c:pt idx="260">
                  <c:v>13.272185606647732</c:v>
                </c:pt>
                <c:pt idx="261">
                  <c:v>29.07710932501919</c:v>
                </c:pt>
                <c:pt idx="262">
                  <c:v>9.6920096199194141</c:v>
                </c:pt>
                <c:pt idx="263">
                  <c:v>17.625329506409109</c:v>
                </c:pt>
                <c:pt idx="264">
                  <c:v>21.848742826696331</c:v>
                </c:pt>
                <c:pt idx="265">
                  <c:v>62.245932039983515</c:v>
                </c:pt>
                <c:pt idx="266">
                  <c:v>23.672659032498288</c:v>
                </c:pt>
                <c:pt idx="267">
                  <c:v>26.940193754658477</c:v>
                </c:pt>
                <c:pt idx="268">
                  <c:v>26.967179012208973</c:v>
                </c:pt>
                <c:pt idx="269">
                  <c:v>20.990624551275292</c:v>
                </c:pt>
                <c:pt idx="270">
                  <c:v>23.454238806944065</c:v>
                </c:pt>
                <c:pt idx="271">
                  <c:v>22.770474834015843</c:v>
                </c:pt>
                <c:pt idx="272">
                  <c:v>44.119710433562936</c:v>
                </c:pt>
                <c:pt idx="273">
                  <c:v>36.163479431886053</c:v>
                </c:pt>
                <c:pt idx="274">
                  <c:v>20.934814565560096</c:v>
                </c:pt>
                <c:pt idx="275">
                  <c:v>32.278547850203438</c:v>
                </c:pt>
                <c:pt idx="276">
                  <c:v>29.153090581815484</c:v>
                </c:pt>
                <c:pt idx="277">
                  <c:v>30.922843094249984</c:v>
                </c:pt>
                <c:pt idx="278">
                  <c:v>30.052136178580547</c:v>
                </c:pt>
                <c:pt idx="279">
                  <c:v>29.775911967148641</c:v>
                </c:pt>
                <c:pt idx="280">
                  <c:v>25.008813389493174</c:v>
                </c:pt>
                <c:pt idx="281">
                  <c:v>22.146647157001567</c:v>
                </c:pt>
                <c:pt idx="282">
                  <c:v>14.680349293846788</c:v>
                </c:pt>
                <c:pt idx="283">
                  <c:v>51.821203396360403</c:v>
                </c:pt>
                <c:pt idx="284">
                  <c:v>24.772713866842881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81184"/>
        <c:axId val="127183488"/>
      </c:scatterChart>
      <c:valAx>
        <c:axId val="127181184"/>
        <c:scaling>
          <c:orientation val="minMax"/>
          <c:max val="80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Maximum Installed Capacity, MW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7183488"/>
        <c:crosses val="autoZero"/>
        <c:crossBetween val="midCat"/>
        <c:majorUnit val="10"/>
      </c:valAx>
      <c:valAx>
        <c:axId val="127183488"/>
        <c:scaling>
          <c:orientation val="minMax"/>
          <c:max val="7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Construction Cost, $ 000 000</a:t>
                </a:r>
              </a:p>
            </c:rich>
          </c:tx>
          <c:layout/>
          <c:overlay val="0"/>
        </c:title>
        <c:numFmt formatCode="\$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7181184"/>
        <c:crosses val="autoZero"/>
        <c:crossBetween val="midCat"/>
      </c:valAx>
    </c:plotArea>
    <c:legend>
      <c:legendPos val="t"/>
      <c:layout/>
      <c:overlay val="0"/>
      <c:spPr>
        <a:ln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19050</xdr:rowOff>
    </xdr:from>
    <xdr:to>
      <xdr:col>6</xdr:col>
      <xdr:colOff>0</xdr:colOff>
      <xdr:row>35</xdr:row>
      <xdr:rowOff>0</xdr:rowOff>
    </xdr:to>
    <xdr:graphicFrame macro="">
      <xdr:nvGraphicFramePr>
        <xdr:cNvPr id="20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10</xdr:col>
          <xdr:colOff>495300</xdr:colOff>
          <xdr:row>54</xdr:row>
          <xdr:rowOff>95250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ebs.wichita.edu/facsme/cbl/functions/pcm.pdf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3"/>
  <sheetViews>
    <sheetView tabSelected="1" zoomScaleNormal="100" workbookViewId="0">
      <selection activeCell="D37" sqref="D37"/>
    </sheetView>
  </sheetViews>
  <sheetFormatPr defaultColWidth="19.5703125" defaultRowHeight="12.75" x14ac:dyDescent="0.2"/>
  <cols>
    <col min="4" max="4" width="23.7109375" customWidth="1"/>
  </cols>
  <sheetData>
    <row r="1" spans="1:3" s="1" customFormat="1" x14ac:dyDescent="0.2">
      <c r="A1" s="1" t="s">
        <v>53</v>
      </c>
    </row>
    <row r="2" spans="1:3" s="1" customFormat="1" x14ac:dyDescent="0.2">
      <c r="A2" s="1" t="str">
        <f>Application</f>
        <v>2018 ISO Tariff Application</v>
      </c>
    </row>
    <row r="3" spans="1:3" s="1" customFormat="1" x14ac:dyDescent="0.2">
      <c r="A3" s="1" t="str">
        <f>ApplicationSection</f>
        <v>Appendix X - Option 4 POD Cost Function</v>
      </c>
    </row>
    <row r="4" spans="1:3" s="1" customFormat="1" x14ac:dyDescent="0.2">
      <c r="A4" s="1" t="s">
        <v>57</v>
      </c>
    </row>
    <row r="5" spans="1:3" s="1" customFormat="1" x14ac:dyDescent="0.2">
      <c r="A5" s="43" t="str">
        <f>TableDate</f>
        <v>August 17, 2018</v>
      </c>
      <c r="B5" s="44"/>
    </row>
    <row r="6" spans="1:3" s="5" customFormat="1" x14ac:dyDescent="0.2">
      <c r="A6" s="46"/>
      <c r="C6" s="46"/>
    </row>
    <row r="7" spans="1:3" x14ac:dyDescent="0.2">
      <c r="A7" s="1"/>
    </row>
    <row r="36" spans="1:5" x14ac:dyDescent="0.2">
      <c r="E36" s="47">
        <v>1</v>
      </c>
    </row>
    <row r="37" spans="1:5" x14ac:dyDescent="0.2">
      <c r="B37" s="2"/>
      <c r="D37" s="49" t="str">
        <f>"Cost = "&amp;FIXED('GF + UG Iteration 15'!P16,4)&amp;" x MW^"&amp;FIXED('GF + UG Iteration 15'!P15,4)</f>
        <v>Cost = 1.2979 x MW^0.6330</v>
      </c>
    </row>
    <row r="38" spans="1:5" s="2" customFormat="1" x14ac:dyDescent="0.2">
      <c r="A38" s="6" t="s">
        <v>56</v>
      </c>
      <c r="B38" s="6" t="s">
        <v>3</v>
      </c>
      <c r="C38" s="6" t="s">
        <v>4</v>
      </c>
      <c r="D38" s="2" t="s">
        <v>55</v>
      </c>
    </row>
    <row r="39" spans="1:5" x14ac:dyDescent="0.2">
      <c r="A39" s="7">
        <f>'GF + UG Iteration 15'!I8</f>
        <v>22.5</v>
      </c>
      <c r="B39" s="8">
        <f>'GF + UG Iteration 15'!J8</f>
        <v>16.861812370959647</v>
      </c>
      <c r="C39" s="8"/>
      <c r="D39" s="8">
        <f>SUM(B39:C39)</f>
        <v>16.861812370959647</v>
      </c>
    </row>
    <row r="40" spans="1:5" x14ac:dyDescent="0.2">
      <c r="A40" s="7">
        <f>'GF + UG Iteration 15'!I9</f>
        <v>15.03</v>
      </c>
      <c r="B40" s="8">
        <f>'GF + UG Iteration 15'!J9</f>
        <v>6.0182252638842719</v>
      </c>
      <c r="C40" s="8"/>
      <c r="D40" s="8">
        <f t="shared" ref="D40:D103" si="0">SUM(B40:C40)</f>
        <v>6.0182252638842719</v>
      </c>
    </row>
    <row r="41" spans="1:5" x14ac:dyDescent="0.2">
      <c r="A41" s="7">
        <f>'GF + UG Iteration 15'!I10</f>
        <v>45</v>
      </c>
      <c r="B41" s="8">
        <f>'GF + UG Iteration 15'!J10</f>
        <v>14.998991377977235</v>
      </c>
      <c r="C41" s="8"/>
      <c r="D41" s="8">
        <f t="shared" si="0"/>
        <v>14.998991377977235</v>
      </c>
    </row>
    <row r="42" spans="1:5" x14ac:dyDescent="0.2">
      <c r="A42" s="7">
        <f>'GF + UG Iteration 15'!I11</f>
        <v>22.5</v>
      </c>
      <c r="B42" s="8">
        <f>'GF + UG Iteration 15'!J11</f>
        <v>11.164764224012115</v>
      </c>
      <c r="C42" s="8"/>
      <c r="D42" s="8">
        <f t="shared" si="0"/>
        <v>11.164764224012115</v>
      </c>
    </row>
    <row r="43" spans="1:5" x14ac:dyDescent="0.2">
      <c r="A43" s="7">
        <f>'GF + UG Iteration 15'!I12</f>
        <v>35.1</v>
      </c>
      <c r="B43" s="8">
        <f>'GF + UG Iteration 15'!J12</f>
        <v>11.705577131494863</v>
      </c>
      <c r="C43" s="8"/>
      <c r="D43" s="8">
        <f t="shared" si="0"/>
        <v>11.705577131494863</v>
      </c>
    </row>
    <row r="44" spans="1:5" x14ac:dyDescent="0.2">
      <c r="A44" s="7">
        <f>'GF + UG Iteration 15'!I13</f>
        <v>45</v>
      </c>
      <c r="B44" s="8">
        <f>'GF + UG Iteration 15'!J13</f>
        <v>31.659927445331629</v>
      </c>
      <c r="C44" s="8"/>
      <c r="D44" s="8">
        <f t="shared" si="0"/>
        <v>31.659927445331629</v>
      </c>
    </row>
    <row r="45" spans="1:5" x14ac:dyDescent="0.2">
      <c r="A45" s="7">
        <f>'GF + UG Iteration 15'!I14</f>
        <v>22.5</v>
      </c>
      <c r="B45" s="8">
        <f>'GF + UG Iteration 15'!J14</f>
        <v>9.6396451057157435</v>
      </c>
      <c r="C45" s="8"/>
      <c r="D45" s="8">
        <f t="shared" si="0"/>
        <v>9.6396451057157435</v>
      </c>
    </row>
    <row r="46" spans="1:5" x14ac:dyDescent="0.2">
      <c r="A46" s="7">
        <f>'GF + UG Iteration 15'!I15</f>
        <v>37.800000000000004</v>
      </c>
      <c r="B46" s="8">
        <f>'GF + UG Iteration 15'!J15</f>
        <v>17.226881731570497</v>
      </c>
      <c r="C46" s="8"/>
      <c r="D46" s="8">
        <f t="shared" si="0"/>
        <v>17.226881731570497</v>
      </c>
    </row>
    <row r="47" spans="1:5" x14ac:dyDescent="0.2">
      <c r="A47" s="7">
        <f>'GF + UG Iteration 15'!I16</f>
        <v>45</v>
      </c>
      <c r="B47" s="8">
        <f>'GF + UG Iteration 15'!J16</f>
        <v>16.293644713264708</v>
      </c>
      <c r="C47" s="8"/>
      <c r="D47" s="8">
        <f t="shared" si="0"/>
        <v>16.293644713264708</v>
      </c>
    </row>
    <row r="48" spans="1:5" x14ac:dyDescent="0.2">
      <c r="A48" s="7">
        <f>'GF + UG Iteration 15'!I17</f>
        <v>22.5</v>
      </c>
      <c r="B48" s="8">
        <f>'GF + UG Iteration 15'!J17</f>
        <v>8.9094125785416409</v>
      </c>
      <c r="C48" s="8"/>
      <c r="D48" s="8">
        <f t="shared" si="0"/>
        <v>8.9094125785416409</v>
      </c>
    </row>
    <row r="49" spans="1:4" x14ac:dyDescent="0.2">
      <c r="A49" s="7">
        <f>'GF + UG Iteration 15'!I18</f>
        <v>23.400000000000002</v>
      </c>
      <c r="B49" s="8">
        <f>'GF + UG Iteration 15'!J18</f>
        <v>17.299482978955592</v>
      </c>
      <c r="C49" s="8"/>
      <c r="D49" s="8">
        <f t="shared" si="0"/>
        <v>17.299482978955592</v>
      </c>
    </row>
    <row r="50" spans="1:4" x14ac:dyDescent="0.2">
      <c r="A50" s="7">
        <f>'GF + UG Iteration 15'!I19</f>
        <v>14.940000000000001</v>
      </c>
      <c r="B50" s="8">
        <f>'GF + UG Iteration 15'!J19</f>
        <v>9.9511250787738224</v>
      </c>
      <c r="C50" s="8"/>
      <c r="D50" s="8">
        <f t="shared" si="0"/>
        <v>9.9511250787738224</v>
      </c>
    </row>
    <row r="51" spans="1:4" x14ac:dyDescent="0.2">
      <c r="A51" s="7">
        <f>'GF + UG Iteration 15'!I20</f>
        <v>14.940000000000001</v>
      </c>
      <c r="B51" s="8">
        <f>'GF + UG Iteration 15'!J20</f>
        <v>6.0754029342110369</v>
      </c>
      <c r="C51" s="8"/>
      <c r="D51" s="8">
        <f t="shared" si="0"/>
        <v>6.0754029342110369</v>
      </c>
    </row>
    <row r="52" spans="1:4" x14ac:dyDescent="0.2">
      <c r="A52" s="7">
        <f>'GF + UG Iteration 15'!I21</f>
        <v>37.800000000000004</v>
      </c>
      <c r="B52" s="8">
        <f>'GF + UG Iteration 15'!J21</f>
        <v>10.90270245998838</v>
      </c>
      <c r="C52" s="8"/>
      <c r="D52" s="8">
        <f t="shared" si="0"/>
        <v>10.90270245998838</v>
      </c>
    </row>
    <row r="53" spans="1:4" x14ac:dyDescent="0.2">
      <c r="A53" s="7">
        <f>'GF + UG Iteration 15'!I22</f>
        <v>75.600000000000009</v>
      </c>
      <c r="B53" s="8">
        <f>'GF + UG Iteration 15'!J22</f>
        <v>9.3004925979781259</v>
      </c>
      <c r="C53" s="8"/>
      <c r="D53" s="8">
        <f t="shared" si="0"/>
        <v>9.3004925979781259</v>
      </c>
    </row>
    <row r="54" spans="1:4" x14ac:dyDescent="0.2">
      <c r="A54" s="7">
        <f>'GF + UG Iteration 15'!I23</f>
        <v>59.4</v>
      </c>
      <c r="B54" s="8">
        <f>'GF + UG Iteration 15'!J23</f>
        <v>13.07265503282744</v>
      </c>
      <c r="C54" s="8"/>
      <c r="D54" s="8">
        <f t="shared" si="0"/>
        <v>13.07265503282744</v>
      </c>
    </row>
    <row r="55" spans="1:4" x14ac:dyDescent="0.2">
      <c r="A55" s="7">
        <f>'GF + UG Iteration 15'!I24</f>
        <v>37.800000000000004</v>
      </c>
      <c r="B55" s="8">
        <f>'GF + UG Iteration 15'!J24</f>
        <v>34.903749706800433</v>
      </c>
      <c r="C55" s="8"/>
      <c r="D55" s="8">
        <f t="shared" si="0"/>
        <v>34.903749706800433</v>
      </c>
    </row>
    <row r="56" spans="1:4" x14ac:dyDescent="0.2">
      <c r="A56" s="7">
        <f>'GF + UG Iteration 15'!I25</f>
        <v>45</v>
      </c>
      <c r="B56" s="8">
        <f>'GF + UG Iteration 15'!J25</f>
        <v>13.650794587226329</v>
      </c>
      <c r="C56" s="8"/>
      <c r="D56" s="8">
        <f t="shared" si="0"/>
        <v>13.650794587226329</v>
      </c>
    </row>
    <row r="57" spans="1:4" x14ac:dyDescent="0.2">
      <c r="A57" s="7">
        <f>'GF + UG Iteration 15'!I26</f>
        <v>135</v>
      </c>
      <c r="B57" s="8">
        <f>'GF + UG Iteration 15'!J26</f>
        <v>26.816090615909914</v>
      </c>
      <c r="C57" s="8"/>
      <c r="D57" s="8">
        <f t="shared" si="0"/>
        <v>26.816090615909914</v>
      </c>
    </row>
    <row r="58" spans="1:4" x14ac:dyDescent="0.2">
      <c r="A58" s="7">
        <f>'GF + UG Iteration 15'!I27</f>
        <v>14.940000000000001</v>
      </c>
      <c r="B58" s="8">
        <f>'GF + UG Iteration 15'!J27</f>
        <v>9.5130592102135658</v>
      </c>
      <c r="C58" s="8"/>
      <c r="D58" s="8">
        <f t="shared" si="0"/>
        <v>9.5130592102135658</v>
      </c>
    </row>
    <row r="59" spans="1:4" x14ac:dyDescent="0.2">
      <c r="A59" s="7">
        <f>'GF + UG Iteration 15'!I28</f>
        <v>22.5</v>
      </c>
      <c r="B59" s="8">
        <f>'GF + UG Iteration 15'!J28</f>
        <v>20.241468864701357</v>
      </c>
      <c r="C59" s="8"/>
      <c r="D59" s="8">
        <f t="shared" si="0"/>
        <v>20.241468864701357</v>
      </c>
    </row>
    <row r="60" spans="1:4" x14ac:dyDescent="0.2">
      <c r="A60" s="7">
        <f>'GF + UG Iteration 15'!I29</f>
        <v>37.800000000000004</v>
      </c>
      <c r="B60" s="8">
        <f>'GF + UG Iteration 15'!J29</f>
        <v>11.291169205189183</v>
      </c>
      <c r="C60" s="8"/>
      <c r="D60" s="8">
        <f t="shared" si="0"/>
        <v>11.291169205189183</v>
      </c>
    </row>
    <row r="61" spans="1:4" x14ac:dyDescent="0.2">
      <c r="A61" s="7">
        <f>'GF + UG Iteration 15'!I30</f>
        <v>37.800000000000004</v>
      </c>
      <c r="B61" s="8">
        <f>'GF + UG Iteration 15'!J30</f>
        <v>20.965601428070691</v>
      </c>
      <c r="C61" s="8"/>
      <c r="D61" s="8">
        <f t="shared" si="0"/>
        <v>20.965601428070691</v>
      </c>
    </row>
    <row r="62" spans="1:4" x14ac:dyDescent="0.2">
      <c r="A62" s="7">
        <f>'GF + UG Iteration 15'!I31</f>
        <v>45</v>
      </c>
      <c r="B62" s="8">
        <f>'GF + UG Iteration 15'!J31</f>
        <v>13.309615571039751</v>
      </c>
      <c r="C62" s="8"/>
      <c r="D62" s="8">
        <f t="shared" si="0"/>
        <v>13.309615571039751</v>
      </c>
    </row>
    <row r="63" spans="1:4" x14ac:dyDescent="0.2">
      <c r="A63" s="7">
        <f>'GF + UG Iteration 15'!I32</f>
        <v>22.5</v>
      </c>
      <c r="B63" s="8">
        <f>'GF + UG Iteration 15'!J32</f>
        <v>7.9463711126733889</v>
      </c>
      <c r="C63" s="8"/>
      <c r="D63" s="8">
        <f t="shared" si="0"/>
        <v>7.9463711126733889</v>
      </c>
    </row>
    <row r="64" spans="1:4" x14ac:dyDescent="0.2">
      <c r="A64" s="7">
        <f>'GF + UG Iteration 15'!I33</f>
        <v>22.5</v>
      </c>
      <c r="B64" s="8">
        <f>'GF + UG Iteration 15'!J33</f>
        <v>13.99971574022935</v>
      </c>
      <c r="C64" s="8"/>
      <c r="D64" s="8">
        <f t="shared" si="0"/>
        <v>13.99971574022935</v>
      </c>
    </row>
    <row r="65" spans="1:4" x14ac:dyDescent="0.2">
      <c r="A65" s="7">
        <f>'GF + UG Iteration 15'!I34</f>
        <v>35.1</v>
      </c>
      <c r="B65" s="8">
        <f>'GF + UG Iteration 15'!J34</f>
        <v>7.2248521864398549</v>
      </c>
      <c r="C65" s="8"/>
      <c r="D65" s="8">
        <f t="shared" si="0"/>
        <v>7.2248521864398549</v>
      </c>
    </row>
    <row r="66" spans="1:4" x14ac:dyDescent="0.2">
      <c r="A66" s="7">
        <f>'GF + UG Iteration 15'!I35</f>
        <v>37.800000000000004</v>
      </c>
      <c r="B66" s="8">
        <f>'GF + UG Iteration 15'!J35</f>
        <v>5.2101531080390755</v>
      </c>
      <c r="C66" s="8"/>
      <c r="D66" s="8">
        <f t="shared" si="0"/>
        <v>5.2101531080390755</v>
      </c>
    </row>
    <row r="67" spans="1:4" x14ac:dyDescent="0.2">
      <c r="A67" s="7">
        <f>'GF + UG Iteration 15'!I36</f>
        <v>22.5</v>
      </c>
      <c r="B67" s="8">
        <f>'GF + UG Iteration 15'!J36</f>
        <v>13.758834109767626</v>
      </c>
      <c r="C67" s="8"/>
      <c r="D67" s="8">
        <f t="shared" si="0"/>
        <v>13.758834109767626</v>
      </c>
    </row>
    <row r="68" spans="1:4" x14ac:dyDescent="0.2">
      <c r="A68" s="7">
        <f>'GF + UG Iteration 15'!I37</f>
        <v>22.5</v>
      </c>
      <c r="B68" s="8">
        <f>'GF + UG Iteration 15'!J37</f>
        <v>4.4533584840568787</v>
      </c>
      <c r="C68" s="8"/>
      <c r="D68" s="8">
        <f t="shared" si="0"/>
        <v>4.4533584840568787</v>
      </c>
    </row>
    <row r="69" spans="1:4" x14ac:dyDescent="0.2">
      <c r="A69" s="7">
        <f>'GF + UG Iteration 15'!I38</f>
        <v>29.97</v>
      </c>
      <c r="B69" s="8">
        <f>'GF + UG Iteration 15'!J38</f>
        <v>12.931754132918639</v>
      </c>
      <c r="C69" s="8"/>
      <c r="D69" s="8">
        <f t="shared" si="0"/>
        <v>12.931754132918639</v>
      </c>
    </row>
    <row r="70" spans="1:4" x14ac:dyDescent="0.2">
      <c r="A70" s="7">
        <f>'GF + UG Iteration 15'!I39</f>
        <v>45</v>
      </c>
      <c r="B70" s="8">
        <f>'GF + UG Iteration 15'!J39</f>
        <v>18.252962343541284</v>
      </c>
      <c r="C70" s="8"/>
      <c r="D70" s="8">
        <f t="shared" si="0"/>
        <v>18.252962343541284</v>
      </c>
    </row>
    <row r="71" spans="1:4" x14ac:dyDescent="0.2">
      <c r="A71" s="7">
        <f>'GF + UG Iteration 15'!I40</f>
        <v>37.800000000000004</v>
      </c>
      <c r="B71" s="8">
        <f>'GF + UG Iteration 15'!J40</f>
        <v>28.66706963950903</v>
      </c>
      <c r="C71" s="8"/>
      <c r="D71" s="8">
        <f t="shared" si="0"/>
        <v>28.66706963950903</v>
      </c>
    </row>
    <row r="72" spans="1:4" x14ac:dyDescent="0.2">
      <c r="A72" s="7">
        <f>'GF + UG Iteration 15'!I41</f>
        <v>37.800000000000004</v>
      </c>
      <c r="B72" s="8">
        <f>'GF + UG Iteration 15'!J41</f>
        <v>7.0657947644327148</v>
      </c>
      <c r="C72" s="8"/>
      <c r="D72" s="8">
        <f t="shared" si="0"/>
        <v>7.0657947644327148</v>
      </c>
    </row>
    <row r="73" spans="1:4" x14ac:dyDescent="0.2">
      <c r="A73" s="7">
        <f>'GF + UG Iteration 15'!I42</f>
        <v>90</v>
      </c>
      <c r="B73" s="8">
        <f>'GF + UG Iteration 15'!J42</f>
        <v>16.03232257186292</v>
      </c>
      <c r="C73" s="8"/>
      <c r="D73" s="8">
        <f t="shared" si="0"/>
        <v>16.03232257186292</v>
      </c>
    </row>
    <row r="74" spans="1:4" x14ac:dyDescent="0.2">
      <c r="A74" s="7">
        <f>'GF + UG Iteration 15'!I43</f>
        <v>360</v>
      </c>
      <c r="B74" s="8">
        <f>'GF + UG Iteration 15'!J43</f>
        <v>56.859498956472109</v>
      </c>
      <c r="C74" s="8"/>
      <c r="D74" s="8">
        <f t="shared" si="0"/>
        <v>56.859498956472109</v>
      </c>
    </row>
    <row r="75" spans="1:4" x14ac:dyDescent="0.2">
      <c r="A75" s="7">
        <f>'GF + UG Iteration 15'!I44</f>
        <v>90</v>
      </c>
      <c r="B75" s="8">
        <f>'GF + UG Iteration 15'!J44</f>
        <v>43.13883453102715</v>
      </c>
      <c r="C75" s="8"/>
      <c r="D75" s="8">
        <f t="shared" si="0"/>
        <v>43.13883453102715</v>
      </c>
    </row>
    <row r="76" spans="1:4" x14ac:dyDescent="0.2">
      <c r="A76" s="7">
        <f>'GF + UG Iteration 15'!I45</f>
        <v>45</v>
      </c>
      <c r="B76" s="8">
        <f>'GF + UG Iteration 15'!J45</f>
        <v>7.5134124542159286</v>
      </c>
      <c r="C76" s="8"/>
      <c r="D76" s="8">
        <f t="shared" si="0"/>
        <v>7.5134124542159286</v>
      </c>
    </row>
    <row r="77" spans="1:4" x14ac:dyDescent="0.2">
      <c r="A77" s="7">
        <f>'GF + UG Iteration 15'!I46</f>
        <v>90</v>
      </c>
      <c r="B77" s="8">
        <f>'GF + UG Iteration 15'!J46</f>
        <v>22.308265318441425</v>
      </c>
      <c r="C77" s="8"/>
      <c r="D77" s="8">
        <f t="shared" si="0"/>
        <v>22.308265318441425</v>
      </c>
    </row>
    <row r="78" spans="1:4" x14ac:dyDescent="0.2">
      <c r="A78" s="7">
        <f>'GF + UG Iteration 15'!I47</f>
        <v>37.440000000000005</v>
      </c>
      <c r="B78" s="8">
        <f>'GF + UG Iteration 15'!J47</f>
        <v>5.0823375539699818</v>
      </c>
      <c r="C78" s="8"/>
      <c r="D78" s="8">
        <f t="shared" si="0"/>
        <v>5.0823375539699818</v>
      </c>
    </row>
    <row r="79" spans="1:4" x14ac:dyDescent="0.2">
      <c r="A79" s="7">
        <f>'GF + UG Iteration 15'!I48</f>
        <v>22.5</v>
      </c>
      <c r="B79" s="8">
        <f>'GF + UG Iteration 15'!J48</f>
        <v>8.9160103759227685</v>
      </c>
      <c r="C79" s="8"/>
      <c r="D79" s="8">
        <f t="shared" si="0"/>
        <v>8.9160103759227685</v>
      </c>
    </row>
    <row r="80" spans="1:4" x14ac:dyDescent="0.2">
      <c r="A80" s="7">
        <f>'GF + UG Iteration 15'!I49</f>
        <v>45</v>
      </c>
      <c r="B80" s="8">
        <f>'GF + UG Iteration 15'!J49</f>
        <v>8.3689831482940882</v>
      </c>
      <c r="C80" s="8"/>
      <c r="D80" s="8">
        <f t="shared" si="0"/>
        <v>8.3689831482940882</v>
      </c>
    </row>
    <row r="81" spans="1:4" x14ac:dyDescent="0.2">
      <c r="A81" s="7">
        <f>'GF + UG Iteration 15'!I50</f>
        <v>90</v>
      </c>
      <c r="B81" s="8">
        <f>'GF + UG Iteration 15'!J50</f>
        <v>54.551770509232071</v>
      </c>
      <c r="C81" s="8"/>
      <c r="D81" s="8">
        <f t="shared" si="0"/>
        <v>54.551770509232071</v>
      </c>
    </row>
    <row r="82" spans="1:4" x14ac:dyDescent="0.2">
      <c r="A82" s="7">
        <f>'GF + UG Iteration 15'!I51</f>
        <v>45</v>
      </c>
      <c r="B82" s="8">
        <f>'GF + UG Iteration 15'!J51</f>
        <v>10.739901169983137</v>
      </c>
      <c r="C82" s="8"/>
      <c r="D82" s="8">
        <f t="shared" si="0"/>
        <v>10.739901169983137</v>
      </c>
    </row>
    <row r="83" spans="1:4" x14ac:dyDescent="0.2">
      <c r="A83" s="7">
        <f>'GF + UG Iteration 15'!I52</f>
        <v>14.940000000000001</v>
      </c>
      <c r="B83" s="8">
        <f>'GF + UG Iteration 15'!J52</f>
        <v>3.3788339951362953</v>
      </c>
      <c r="C83" s="8"/>
      <c r="D83" s="8">
        <f t="shared" si="0"/>
        <v>3.3788339951362953</v>
      </c>
    </row>
    <row r="84" spans="1:4" x14ac:dyDescent="0.2">
      <c r="A84" s="7">
        <f>'GF + UG Iteration 15'!I53</f>
        <v>22.5</v>
      </c>
      <c r="B84" s="8">
        <f>'GF + UG Iteration 15'!J53</f>
        <v>9.7991326901064184</v>
      </c>
      <c r="C84" s="8"/>
      <c r="D84" s="8">
        <f t="shared" si="0"/>
        <v>9.7991326901064184</v>
      </c>
    </row>
    <row r="85" spans="1:4" x14ac:dyDescent="0.2">
      <c r="A85" s="7">
        <f>'GF + UG Iteration 15'!I54</f>
        <v>42.03</v>
      </c>
      <c r="B85" s="8">
        <f>'GF + UG Iteration 15'!J54</f>
        <v>11.984110505191126</v>
      </c>
      <c r="C85" s="8"/>
      <c r="D85" s="8">
        <f t="shared" si="0"/>
        <v>11.984110505191126</v>
      </c>
    </row>
    <row r="86" spans="1:4" x14ac:dyDescent="0.2">
      <c r="A86" s="7">
        <f>'GF + UG Iteration 15'!I55</f>
        <v>37.440000000000005</v>
      </c>
      <c r="B86" s="8">
        <f>'GF + UG Iteration 15'!J55</f>
        <v>16.813794941974642</v>
      </c>
      <c r="C86" s="8"/>
      <c r="D86" s="8">
        <f t="shared" si="0"/>
        <v>16.813794941974642</v>
      </c>
    </row>
    <row r="87" spans="1:4" x14ac:dyDescent="0.2">
      <c r="A87" s="7">
        <f>'GF + UG Iteration 15'!I56</f>
        <v>14.940000000000001</v>
      </c>
      <c r="B87" s="8">
        <f>'GF + UG Iteration 15'!J56</f>
        <v>8.5880709825089685</v>
      </c>
      <c r="C87" s="8"/>
      <c r="D87" s="8">
        <f t="shared" si="0"/>
        <v>8.5880709825089685</v>
      </c>
    </row>
    <row r="88" spans="1:4" x14ac:dyDescent="0.2">
      <c r="A88" s="7">
        <f>'GF + UG Iteration 15'!I57</f>
        <v>29.97</v>
      </c>
      <c r="B88" s="8">
        <f>'GF + UG Iteration 15'!J57</f>
        <v>8.6091983279462436</v>
      </c>
      <c r="C88" s="8"/>
      <c r="D88" s="8">
        <f t="shared" si="0"/>
        <v>8.6091983279462436</v>
      </c>
    </row>
    <row r="89" spans="1:4" x14ac:dyDescent="0.2">
      <c r="A89" s="7">
        <f>'GF + UG Iteration 15'!I58</f>
        <v>29.97</v>
      </c>
      <c r="B89" s="8">
        <f>'GF + UG Iteration 15'!J58</f>
        <v>8.2434360504581008</v>
      </c>
      <c r="C89" s="8"/>
      <c r="D89" s="8">
        <f t="shared" si="0"/>
        <v>8.2434360504581008</v>
      </c>
    </row>
    <row r="90" spans="1:4" x14ac:dyDescent="0.2">
      <c r="A90" s="7">
        <f>'GF + UG Iteration 15'!I59</f>
        <v>22.5</v>
      </c>
      <c r="B90" s="8">
        <f>'GF + UG Iteration 15'!J59</f>
        <v>6.9318595783251213</v>
      </c>
      <c r="C90" s="8"/>
      <c r="D90" s="8">
        <f t="shared" si="0"/>
        <v>6.9318595783251213</v>
      </c>
    </row>
    <row r="91" spans="1:4" x14ac:dyDescent="0.2">
      <c r="A91" s="7">
        <f>'GF + UG Iteration 15'!I60</f>
        <v>37.800000000000004</v>
      </c>
      <c r="B91" s="8">
        <f>'GF + UG Iteration 15'!J60</f>
        <v>19.087371326529755</v>
      </c>
      <c r="C91" s="8"/>
      <c r="D91" s="8">
        <f t="shared" si="0"/>
        <v>19.087371326529755</v>
      </c>
    </row>
    <row r="92" spans="1:4" x14ac:dyDescent="0.2">
      <c r="A92" s="7">
        <f>'GF + UG Iteration 15'!I61</f>
        <v>22.5</v>
      </c>
      <c r="B92" s="8">
        <f>'GF + UG Iteration 15'!J61</f>
        <v>5.2657663175025586</v>
      </c>
      <c r="C92" s="8"/>
      <c r="D92" s="8">
        <f t="shared" si="0"/>
        <v>5.2657663175025586</v>
      </c>
    </row>
    <row r="93" spans="1:4" x14ac:dyDescent="0.2">
      <c r="A93" s="7">
        <f>'GF + UG Iteration 15'!I62</f>
        <v>22.5</v>
      </c>
      <c r="B93" s="8">
        <f>'GF + UG Iteration 15'!J62</f>
        <v>7.7921694439597555</v>
      </c>
      <c r="C93" s="8"/>
      <c r="D93" s="8">
        <f t="shared" si="0"/>
        <v>7.7921694439597555</v>
      </c>
    </row>
    <row r="94" spans="1:4" x14ac:dyDescent="0.2">
      <c r="A94" s="7">
        <f>'GF + UG Iteration 15'!I63</f>
        <v>22.5</v>
      </c>
      <c r="B94" s="8">
        <f>'GF + UG Iteration 15'!J63</f>
        <v>11.923356574074873</v>
      </c>
      <c r="C94" s="8"/>
      <c r="D94" s="8">
        <f t="shared" si="0"/>
        <v>11.923356574074873</v>
      </c>
    </row>
    <row r="95" spans="1:4" x14ac:dyDescent="0.2">
      <c r="A95" s="7">
        <f>'GF + UG Iteration 15'!I64</f>
        <v>135</v>
      </c>
      <c r="B95" s="8">
        <f>'GF + UG Iteration 15'!J64</f>
        <v>58.100097147658744</v>
      </c>
      <c r="C95" s="8"/>
      <c r="D95" s="8">
        <f t="shared" si="0"/>
        <v>58.100097147658744</v>
      </c>
    </row>
    <row r="96" spans="1:4" x14ac:dyDescent="0.2">
      <c r="A96" s="7">
        <f>'GF + UG Iteration 15'!I65</f>
        <v>22.5</v>
      </c>
      <c r="B96" s="8">
        <f>'GF + UG Iteration 15'!J65</f>
        <v>10.634643135603309</v>
      </c>
      <c r="C96" s="8"/>
      <c r="D96" s="8">
        <f t="shared" si="0"/>
        <v>10.634643135603309</v>
      </c>
    </row>
    <row r="97" spans="1:4" x14ac:dyDescent="0.2">
      <c r="A97" s="7">
        <f>'GF + UG Iteration 15'!I66</f>
        <v>37.800000000000004</v>
      </c>
      <c r="B97" s="8">
        <f>'GF + UG Iteration 15'!J66</f>
        <v>7.1174715515965792</v>
      </c>
      <c r="C97" s="8"/>
      <c r="D97" s="8">
        <f t="shared" si="0"/>
        <v>7.1174715515965792</v>
      </c>
    </row>
    <row r="98" spans="1:4" x14ac:dyDescent="0.2">
      <c r="A98" s="7">
        <f>'GF + UG Iteration 15'!I67</f>
        <v>22.5</v>
      </c>
      <c r="B98" s="8">
        <f>'GF + UG Iteration 15'!J67</f>
        <v>20.217898457447252</v>
      </c>
      <c r="C98" s="8"/>
      <c r="D98" s="8">
        <f t="shared" si="0"/>
        <v>20.217898457447252</v>
      </c>
    </row>
    <row r="99" spans="1:4" x14ac:dyDescent="0.2">
      <c r="A99" s="7">
        <f>'GF + UG Iteration 15'!I68</f>
        <v>45</v>
      </c>
      <c r="B99" s="8">
        <f>'GF + UG Iteration 15'!J68</f>
        <v>15.17251837286627</v>
      </c>
      <c r="C99" s="8"/>
      <c r="D99" s="8">
        <f t="shared" si="0"/>
        <v>15.17251837286627</v>
      </c>
    </row>
    <row r="100" spans="1:4" x14ac:dyDescent="0.2">
      <c r="A100" s="7">
        <f>'GF + UG Iteration 15'!I69</f>
        <v>14.940000000000001</v>
      </c>
      <c r="B100" s="8">
        <f>'GF + UG Iteration 15'!J69</f>
        <v>12.628076471206382</v>
      </c>
      <c r="C100" s="8"/>
      <c r="D100" s="8">
        <f t="shared" si="0"/>
        <v>12.628076471206382</v>
      </c>
    </row>
    <row r="101" spans="1:4" x14ac:dyDescent="0.2">
      <c r="A101" s="7">
        <f>'GF + UG Iteration 15'!I70</f>
        <v>22.5</v>
      </c>
      <c r="B101" s="8">
        <f>'GF + UG Iteration 15'!J70</f>
        <v>24.362790290493837</v>
      </c>
      <c r="C101" s="8"/>
      <c r="D101" s="8">
        <f t="shared" si="0"/>
        <v>24.362790290493837</v>
      </c>
    </row>
    <row r="102" spans="1:4" x14ac:dyDescent="0.2">
      <c r="A102" s="7">
        <f>'GF + UG Iteration 15'!I71</f>
        <v>14.940000000000001</v>
      </c>
      <c r="B102" s="8">
        <f>'GF + UG Iteration 15'!J71</f>
        <v>14.71443826778331</v>
      </c>
      <c r="C102" s="8"/>
      <c r="D102" s="8">
        <f t="shared" si="0"/>
        <v>14.71443826778331</v>
      </c>
    </row>
    <row r="103" spans="1:4" x14ac:dyDescent="0.2">
      <c r="A103" s="7">
        <f>'GF + UG Iteration 15'!I72</f>
        <v>29.97</v>
      </c>
      <c r="B103" s="8">
        <f>'GF + UG Iteration 15'!J72</f>
        <v>9.825778201045452</v>
      </c>
      <c r="C103" s="8"/>
      <c r="D103" s="8">
        <f t="shared" si="0"/>
        <v>9.825778201045452</v>
      </c>
    </row>
    <row r="104" spans="1:4" x14ac:dyDescent="0.2">
      <c r="A104" s="7">
        <f>'GF + UG Iteration 15'!I73</f>
        <v>45</v>
      </c>
      <c r="B104" s="8">
        <f>'GF + UG Iteration 15'!J73</f>
        <v>25.798393978216257</v>
      </c>
      <c r="C104" s="8"/>
      <c r="D104" s="8">
        <f t="shared" ref="D104:D135" si="1">SUM(B104:C104)</f>
        <v>25.798393978216257</v>
      </c>
    </row>
    <row r="105" spans="1:4" x14ac:dyDescent="0.2">
      <c r="A105" s="7">
        <f>'GF + UG Iteration 15'!I74</f>
        <v>22.5</v>
      </c>
      <c r="B105" s="8">
        <f>'GF + UG Iteration 15'!J74</f>
        <v>13.501544643115857</v>
      </c>
      <c r="C105" s="8"/>
      <c r="D105" s="8">
        <f t="shared" si="1"/>
        <v>13.501544643115857</v>
      </c>
    </row>
    <row r="106" spans="1:4" x14ac:dyDescent="0.2">
      <c r="A106" s="7">
        <f>'GF + UG Iteration 15'!I75</f>
        <v>67.5</v>
      </c>
      <c r="B106" s="8">
        <f>'GF + UG Iteration 15'!J75</f>
        <v>25.887106037100622</v>
      </c>
      <c r="C106" s="8"/>
      <c r="D106" s="8">
        <f t="shared" si="1"/>
        <v>25.887106037100622</v>
      </c>
    </row>
    <row r="107" spans="1:4" x14ac:dyDescent="0.2">
      <c r="A107" s="7">
        <f>'GF + UG Iteration 15'!I76</f>
        <v>22.5</v>
      </c>
      <c r="B107" s="8">
        <f>'GF + UG Iteration 15'!J76</f>
        <v>26.918199168374588</v>
      </c>
      <c r="C107" s="8"/>
      <c r="D107" s="8">
        <f t="shared" si="1"/>
        <v>26.918199168374588</v>
      </c>
    </row>
    <row r="108" spans="1:4" x14ac:dyDescent="0.2">
      <c r="A108" s="7">
        <f>'GF + UG Iteration 15'!I77</f>
        <v>113.4</v>
      </c>
      <c r="B108" s="8">
        <f>'GF + UG Iteration 15'!J77</f>
        <v>19.752251348773594</v>
      </c>
      <c r="C108" s="8"/>
      <c r="D108" s="8">
        <f t="shared" si="1"/>
        <v>19.752251348773594</v>
      </c>
    </row>
    <row r="109" spans="1:4" x14ac:dyDescent="0.2">
      <c r="A109" s="7">
        <f>'GF + UG Iteration 15'!I78</f>
        <v>45</v>
      </c>
      <c r="B109" s="8">
        <f>'GF + UG Iteration 15'!J78</f>
        <v>17.647037003819346</v>
      </c>
      <c r="C109" s="8"/>
      <c r="D109" s="8">
        <f t="shared" si="1"/>
        <v>17.647037003819346</v>
      </c>
    </row>
    <row r="110" spans="1:4" x14ac:dyDescent="0.2">
      <c r="A110" s="7">
        <f>'GF + UG Iteration 15'!I79</f>
        <v>45</v>
      </c>
      <c r="B110" s="8">
        <f>'GF + UG Iteration 15'!J79</f>
        <v>8.4369732753123952</v>
      </c>
      <c r="C110" s="8"/>
      <c r="D110" s="8">
        <f t="shared" si="1"/>
        <v>8.4369732753123952</v>
      </c>
    </row>
    <row r="111" spans="1:4" x14ac:dyDescent="0.2">
      <c r="A111" s="7">
        <f>'GF + UG Iteration 15'!I80</f>
        <v>54</v>
      </c>
      <c r="B111" s="8">
        <f>'GF + UG Iteration 15'!J80</f>
        <v>8.8753762889293544</v>
      </c>
      <c r="C111" s="8"/>
      <c r="D111" s="8">
        <f t="shared" si="1"/>
        <v>8.8753762889293544</v>
      </c>
    </row>
    <row r="112" spans="1:4" x14ac:dyDescent="0.2">
      <c r="A112" s="7">
        <f>'GF + UG Iteration 15'!I81</f>
        <v>45</v>
      </c>
      <c r="B112" s="8">
        <f>'GF + UG Iteration 15'!J81</f>
        <v>27.761077137379147</v>
      </c>
      <c r="C112" s="8"/>
      <c r="D112" s="8">
        <f t="shared" si="1"/>
        <v>27.761077137379147</v>
      </c>
    </row>
    <row r="113" spans="1:4" x14ac:dyDescent="0.2">
      <c r="A113" s="7">
        <f>'GF + UG Iteration 15'!I82</f>
        <v>27</v>
      </c>
      <c r="B113" s="8">
        <f>'GF + UG Iteration 15'!J82</f>
        <v>11.725448588458148</v>
      </c>
      <c r="C113" s="8"/>
      <c r="D113" s="8">
        <f t="shared" si="1"/>
        <v>11.725448588458148</v>
      </c>
    </row>
    <row r="114" spans="1:4" x14ac:dyDescent="0.2">
      <c r="A114" s="7">
        <f>'GF + UG Iteration 15'!I83</f>
        <v>27</v>
      </c>
      <c r="B114" s="8">
        <f>'GF + UG Iteration 15'!J83</f>
        <v>7.5607136656563343</v>
      </c>
      <c r="C114" s="8"/>
      <c r="D114" s="8">
        <f t="shared" si="1"/>
        <v>7.5607136656563343</v>
      </c>
    </row>
    <row r="115" spans="1:4" x14ac:dyDescent="0.2">
      <c r="A115" s="7">
        <f>'GF + UG Iteration 15'!I84</f>
        <v>135</v>
      </c>
      <c r="B115" s="8">
        <f>'GF + UG Iteration 15'!J84</f>
        <v>33.576028123503924</v>
      </c>
      <c r="C115" s="8"/>
      <c r="D115" s="8">
        <f t="shared" si="1"/>
        <v>33.576028123503924</v>
      </c>
    </row>
    <row r="116" spans="1:4" x14ac:dyDescent="0.2">
      <c r="A116" s="7">
        <f>'GF + UG Iteration 15'!I85</f>
        <v>225</v>
      </c>
      <c r="B116" s="8">
        <f>'GF + UG Iteration 15'!J85</f>
        <v>12.653662771089085</v>
      </c>
      <c r="C116" s="8"/>
      <c r="D116" s="8">
        <f t="shared" si="1"/>
        <v>12.653662771089085</v>
      </c>
    </row>
    <row r="117" spans="1:4" x14ac:dyDescent="0.2">
      <c r="A117" s="7">
        <f>'GF + UG Iteration 15'!I86</f>
        <v>225</v>
      </c>
      <c r="B117" s="8">
        <f>'GF + UG Iteration 15'!J86</f>
        <v>63.556235718349399</v>
      </c>
      <c r="C117" s="8"/>
      <c r="D117" s="8">
        <f t="shared" si="1"/>
        <v>63.556235718349399</v>
      </c>
    </row>
    <row r="118" spans="1:4" x14ac:dyDescent="0.2">
      <c r="A118" s="7">
        <f>'GF + UG Iteration 15'!I87</f>
        <v>90</v>
      </c>
      <c r="B118" s="8">
        <f>'GF + UG Iteration 15'!J87</f>
        <v>22.631695273294461</v>
      </c>
      <c r="C118" s="8"/>
      <c r="D118" s="8">
        <f t="shared" si="1"/>
        <v>22.631695273294461</v>
      </c>
    </row>
    <row r="119" spans="1:4" x14ac:dyDescent="0.2">
      <c r="A119" s="7">
        <f>'GF + UG Iteration 15'!I88</f>
        <v>37.800000000000004</v>
      </c>
      <c r="B119" s="8">
        <f>'GF + UG Iteration 15'!J88</f>
        <v>18.636695744675041</v>
      </c>
      <c r="C119" s="8"/>
      <c r="D119" s="8">
        <f t="shared" si="1"/>
        <v>18.636695744675041</v>
      </c>
    </row>
    <row r="120" spans="1:4" x14ac:dyDescent="0.2">
      <c r="A120" s="7">
        <f>'GF + UG Iteration 15'!I89</f>
        <v>27</v>
      </c>
      <c r="B120" s="8">
        <f>'GF + UG Iteration 15'!J89</f>
        <v>19.611656992669992</v>
      </c>
      <c r="C120" s="8"/>
      <c r="D120" s="8">
        <f t="shared" si="1"/>
        <v>19.611656992669992</v>
      </c>
    </row>
    <row r="121" spans="1:4" x14ac:dyDescent="0.2">
      <c r="A121" s="7">
        <f>'GF + UG Iteration 15'!I90</f>
        <v>45</v>
      </c>
      <c r="B121" s="8">
        <f>'GF + UG Iteration 15'!J90</f>
        <v>16.109333942693336</v>
      </c>
      <c r="C121" s="8"/>
      <c r="D121" s="8">
        <f t="shared" si="1"/>
        <v>16.109333942693336</v>
      </c>
    </row>
    <row r="122" spans="1:4" x14ac:dyDescent="0.2">
      <c r="A122" s="7">
        <f>'GF + UG Iteration 15'!I91</f>
        <v>29.7</v>
      </c>
      <c r="B122" s="8">
        <f>'GF + UG Iteration 15'!J91</f>
        <v>8.9679522578977586</v>
      </c>
      <c r="C122" s="8"/>
      <c r="D122" s="8">
        <f t="shared" si="1"/>
        <v>8.9679522578977586</v>
      </c>
    </row>
    <row r="123" spans="1:4" x14ac:dyDescent="0.2">
      <c r="A123" s="7">
        <f>'GF + UG Iteration 15'!I92</f>
        <v>59.4</v>
      </c>
      <c r="B123" s="8">
        <f>'GF + UG Iteration 15'!J92</f>
        <v>13.07265503282744</v>
      </c>
      <c r="C123" s="8"/>
      <c r="D123" s="8">
        <f t="shared" si="1"/>
        <v>13.07265503282744</v>
      </c>
    </row>
    <row r="124" spans="1:4" x14ac:dyDescent="0.2">
      <c r="A124" s="7">
        <f>'GF + UG Iteration 15'!I93</f>
        <v>150.98400000000001</v>
      </c>
      <c r="B124" s="8">
        <f>'GF + UG Iteration 15'!J93</f>
        <v>35.276341164894447</v>
      </c>
      <c r="C124" s="8"/>
      <c r="D124" s="8">
        <f t="shared" si="1"/>
        <v>35.276341164894447</v>
      </c>
    </row>
    <row r="125" spans="1:4" x14ac:dyDescent="0.2">
      <c r="A125" s="7">
        <f>'GF + UG Iteration 15'!I94</f>
        <v>90</v>
      </c>
      <c r="B125" s="8">
        <f>'GF + UG Iteration 15'!J94</f>
        <v>18.765793673519447</v>
      </c>
      <c r="C125" s="8"/>
      <c r="D125" s="8">
        <f t="shared" si="1"/>
        <v>18.765793673519447</v>
      </c>
    </row>
    <row r="126" spans="1:4" x14ac:dyDescent="0.2">
      <c r="A126" s="7">
        <f>'GF + UG Iteration 15'!I95</f>
        <v>37.800000000000004</v>
      </c>
      <c r="B126" s="8">
        <f>'GF + UG Iteration 15'!J95</f>
        <v>12.99271394051414</v>
      </c>
      <c r="C126" s="8"/>
      <c r="D126" s="8">
        <f t="shared" si="1"/>
        <v>12.99271394051414</v>
      </c>
    </row>
    <row r="127" spans="1:4" x14ac:dyDescent="0.2">
      <c r="A127" s="7">
        <f>'GF + UG Iteration 15'!I96</f>
        <v>45</v>
      </c>
      <c r="B127" s="8">
        <f>'GF + UG Iteration 15'!J96</f>
        <v>15.965955598995766</v>
      </c>
      <c r="C127" s="8"/>
      <c r="D127" s="8">
        <f t="shared" si="1"/>
        <v>15.965955598995766</v>
      </c>
    </row>
    <row r="128" spans="1:4" x14ac:dyDescent="0.2">
      <c r="A128" s="7">
        <f>'GF + UG Iteration 15'!I97</f>
        <v>45</v>
      </c>
      <c r="B128" s="8">
        <f>'GF + UG Iteration 15'!J97</f>
        <v>17.172783979023848</v>
      </c>
      <c r="C128" s="8"/>
      <c r="D128" s="8">
        <f t="shared" si="1"/>
        <v>17.172783979023848</v>
      </c>
    </row>
    <row r="129" spans="1:4" x14ac:dyDescent="0.2">
      <c r="A129" s="7">
        <f>'GF + UG Iteration 15'!I98</f>
        <v>75.600000000000009</v>
      </c>
      <c r="B129" s="8">
        <f>'GF + UG Iteration 15'!J98</f>
        <v>53.518330212347877</v>
      </c>
      <c r="C129" s="8"/>
      <c r="D129" s="8">
        <f t="shared" si="1"/>
        <v>53.518330212347877</v>
      </c>
    </row>
    <row r="130" spans="1:4" x14ac:dyDescent="0.2">
      <c r="A130" s="7">
        <f>'GF + UG Iteration 15'!I99</f>
        <v>37.800000000000004</v>
      </c>
      <c r="B130" s="8">
        <f>'GF + UG Iteration 15'!J99</f>
        <v>7.0843108002972475</v>
      </c>
      <c r="C130" s="8"/>
      <c r="D130" s="8">
        <f t="shared" si="1"/>
        <v>7.0843108002972475</v>
      </c>
    </row>
    <row r="131" spans="1:4" x14ac:dyDescent="0.2">
      <c r="A131" s="7">
        <f>'GF + UG Iteration 15'!I100</f>
        <v>6.75</v>
      </c>
      <c r="B131" s="8">
        <f>'GF + UG Iteration 15'!J100</f>
        <v>2.4933711786255444</v>
      </c>
      <c r="C131" s="8"/>
      <c r="D131" s="8">
        <f t="shared" si="1"/>
        <v>2.4933711786255444</v>
      </c>
    </row>
    <row r="132" spans="1:4" x14ac:dyDescent="0.2">
      <c r="A132" s="7">
        <f>'GF + UG Iteration 15'!I101</f>
        <v>4.5</v>
      </c>
      <c r="B132" s="8">
        <f>'GF + UG Iteration 15'!J101</f>
        <v>1.4940223849019025</v>
      </c>
      <c r="C132" s="8"/>
      <c r="D132" s="8">
        <f t="shared" si="1"/>
        <v>1.4940223849019025</v>
      </c>
    </row>
    <row r="133" spans="1:4" x14ac:dyDescent="0.2">
      <c r="A133" s="7">
        <f>'GF + UG Iteration 15'!I102</f>
        <v>10.08</v>
      </c>
      <c r="B133" s="8">
        <f>'GF + UG Iteration 15'!J102</f>
        <v>1.9369408873503524</v>
      </c>
      <c r="C133" s="8"/>
      <c r="D133" s="8">
        <f t="shared" si="1"/>
        <v>1.9369408873503524</v>
      </c>
    </row>
    <row r="134" spans="1:4" x14ac:dyDescent="0.2">
      <c r="A134" s="7">
        <f>'GF + UG Iteration 15'!I103</f>
        <v>13.5</v>
      </c>
      <c r="B134" s="8">
        <f>'GF + UG Iteration 15'!J103</f>
        <v>8.526519330793306</v>
      </c>
      <c r="C134" s="8"/>
      <c r="D134" s="8">
        <f t="shared" si="1"/>
        <v>8.526519330793306</v>
      </c>
    </row>
    <row r="135" spans="1:4" x14ac:dyDescent="0.2">
      <c r="A135" s="7">
        <f>'GF + UG Iteration 15'!I104</f>
        <v>16.11</v>
      </c>
      <c r="B135" s="8">
        <f>'GF + UG Iteration 15'!J104</f>
        <v>4.0521826998299986</v>
      </c>
      <c r="C135" s="8"/>
      <c r="D135" s="8">
        <f t="shared" si="1"/>
        <v>4.0521826998299986</v>
      </c>
    </row>
    <row r="136" spans="1:4" x14ac:dyDescent="0.2">
      <c r="A136" s="7">
        <f>'GF + UG Iteration 15'!I105</f>
        <v>29.880000000000003</v>
      </c>
      <c r="B136" s="8">
        <f>'GF + UG Iteration 15'!J105</f>
        <v>9.6482174286466869</v>
      </c>
      <c r="C136" s="8"/>
      <c r="D136" s="8">
        <f t="shared" ref="D136:D148" si="2">SUM(B136:C136)</f>
        <v>9.6482174286466869</v>
      </c>
    </row>
    <row r="137" spans="1:4" x14ac:dyDescent="0.2">
      <c r="A137" s="7">
        <f>'GF + UG Iteration 15'!I106</f>
        <v>22.5</v>
      </c>
      <c r="B137" s="8">
        <f>'GF + UG Iteration 15'!J106</f>
        <v>5.029432718717521</v>
      </c>
      <c r="C137" s="8"/>
      <c r="D137" s="8">
        <f t="shared" si="2"/>
        <v>5.029432718717521</v>
      </c>
    </row>
    <row r="138" spans="1:4" x14ac:dyDescent="0.2">
      <c r="A138" s="7">
        <f>'GF + UG Iteration 15'!I107</f>
        <v>37.800000000000004</v>
      </c>
      <c r="B138" s="8">
        <f>'GF + UG Iteration 15'!J107</f>
        <v>6.372939235597177</v>
      </c>
      <c r="C138" s="8"/>
      <c r="D138" s="8">
        <f t="shared" si="2"/>
        <v>6.372939235597177</v>
      </c>
    </row>
    <row r="139" spans="1:4" x14ac:dyDescent="0.2">
      <c r="A139" s="7">
        <f>'GF + UG Iteration 15'!I108</f>
        <v>22.5</v>
      </c>
      <c r="B139" s="8">
        <f>'GF + UG Iteration 15'!J108</f>
        <v>2.9443376052628771</v>
      </c>
      <c r="C139" s="8"/>
      <c r="D139" s="8">
        <f t="shared" si="2"/>
        <v>2.9443376052628771</v>
      </c>
    </row>
    <row r="140" spans="1:4" x14ac:dyDescent="0.2">
      <c r="A140" s="7">
        <f>'GF + UG Iteration 15'!I109</f>
        <v>22.5</v>
      </c>
      <c r="B140" s="8">
        <f>'GF + UG Iteration 15'!J109</f>
        <v>13.481108575958453</v>
      </c>
      <c r="C140" s="8"/>
      <c r="D140" s="8">
        <f t="shared" si="2"/>
        <v>13.481108575958453</v>
      </c>
    </row>
    <row r="141" spans="1:4" x14ac:dyDescent="0.2">
      <c r="A141" s="7">
        <f>'GF + UG Iteration 15'!I110</f>
        <v>26.91</v>
      </c>
      <c r="B141" s="8">
        <f>'GF + UG Iteration 15'!J110</f>
        <v>2.9102311039234974</v>
      </c>
      <c r="C141" s="8"/>
      <c r="D141" s="8">
        <f t="shared" si="2"/>
        <v>2.9102311039234974</v>
      </c>
    </row>
    <row r="142" spans="1:4" x14ac:dyDescent="0.2">
      <c r="A142" s="7">
        <f>'GF + UG Iteration 15'!I111</f>
        <v>37.800000000000004</v>
      </c>
      <c r="B142" s="8">
        <f>'GF + UG Iteration 15'!J111</f>
        <v>9.8906921245327926</v>
      </c>
      <c r="C142" s="8"/>
      <c r="D142" s="8">
        <f t="shared" si="2"/>
        <v>9.8906921245327926</v>
      </c>
    </row>
    <row r="143" spans="1:4" x14ac:dyDescent="0.2">
      <c r="A143" s="7">
        <f>'GF + UG Iteration 15'!I112</f>
        <v>13.41</v>
      </c>
      <c r="B143" s="8">
        <f>'GF + UG Iteration 15'!J112</f>
        <v>5.9446476688134462</v>
      </c>
      <c r="C143" s="8"/>
      <c r="D143" s="8">
        <f t="shared" si="2"/>
        <v>5.9446476688134462</v>
      </c>
    </row>
    <row r="144" spans="1:4" x14ac:dyDescent="0.2">
      <c r="A144" s="7">
        <f>'GF + UG Iteration 15'!I113</f>
        <v>74.7</v>
      </c>
      <c r="B144" s="8">
        <f>'GF + UG Iteration 15'!J113</f>
        <v>7.1936227504100643</v>
      </c>
      <c r="C144" s="8"/>
      <c r="D144" s="8">
        <f t="shared" si="2"/>
        <v>7.1936227504100643</v>
      </c>
    </row>
    <row r="145" spans="1:4" x14ac:dyDescent="0.2">
      <c r="A145" s="7">
        <f>'GF + UG Iteration 15'!I114</f>
        <v>90</v>
      </c>
      <c r="B145" s="8">
        <f>'GF + UG Iteration 15'!J114</f>
        <v>17.594466678549747</v>
      </c>
      <c r="C145" s="8"/>
      <c r="D145" s="8">
        <f t="shared" si="2"/>
        <v>17.594466678549747</v>
      </c>
    </row>
    <row r="146" spans="1:4" x14ac:dyDescent="0.2">
      <c r="A146" s="7">
        <f>'GF + UG Iteration 15'!I115</f>
        <v>168.75</v>
      </c>
      <c r="B146" s="8">
        <f>'GF + UG Iteration 15'!J115</f>
        <v>14.026199251012313</v>
      </c>
      <c r="C146" s="8"/>
      <c r="D146" s="8">
        <f t="shared" si="2"/>
        <v>14.026199251012313</v>
      </c>
    </row>
    <row r="147" spans="1:4" x14ac:dyDescent="0.2">
      <c r="A147" s="7">
        <f>'GF + UG Iteration 15'!I116</f>
        <v>90</v>
      </c>
      <c r="B147" s="8">
        <f>'GF + UG Iteration 15'!J116</f>
        <v>14.219904176944949</v>
      </c>
      <c r="C147" s="8"/>
      <c r="D147" s="8">
        <f t="shared" si="2"/>
        <v>14.219904176944949</v>
      </c>
    </row>
    <row r="148" spans="1:4" x14ac:dyDescent="0.2">
      <c r="A148" s="7">
        <f>'GF + UG Iteration 15'!I117</f>
        <v>202.5</v>
      </c>
      <c r="B148" s="8">
        <f>'GF + UG Iteration 15'!J117</f>
        <v>23.447549869052086</v>
      </c>
      <c r="C148" s="8"/>
      <c r="D148" s="8">
        <f t="shared" si="2"/>
        <v>23.447549869052086</v>
      </c>
    </row>
    <row r="149" spans="1:4" x14ac:dyDescent="0.2">
      <c r="A149" s="7">
        <f>'GF + UG Iteration 15'!I118</f>
        <v>90</v>
      </c>
      <c r="C149" s="8">
        <f>'GF + UG Iteration 15'!J118</f>
        <v>33.315979592062376</v>
      </c>
      <c r="D149" s="8">
        <f>SUM(B149:C149)</f>
        <v>33.315979592062376</v>
      </c>
    </row>
    <row r="150" spans="1:4" x14ac:dyDescent="0.2">
      <c r="A150" s="7">
        <f>'GF + UG Iteration 15'!I119</f>
        <v>90</v>
      </c>
      <c r="C150" s="8">
        <f>'GF + UG Iteration 15'!J119</f>
        <v>23.515590411311589</v>
      </c>
      <c r="D150" s="8">
        <f t="shared" ref="D150:D214" si="3">SUM(B150:C150)</f>
        <v>23.515590411311589</v>
      </c>
    </row>
    <row r="151" spans="1:4" x14ac:dyDescent="0.2">
      <c r="A151" s="7">
        <f>'GF + UG Iteration 15'!I120</f>
        <v>45</v>
      </c>
      <c r="C151" s="8">
        <f>'GF + UG Iteration 15'!J120</f>
        <v>12.604605923732183</v>
      </c>
      <c r="D151" s="8">
        <f t="shared" si="3"/>
        <v>12.604605923732183</v>
      </c>
    </row>
    <row r="152" spans="1:4" x14ac:dyDescent="0.2">
      <c r="A152" s="7">
        <f>'GF + UG Iteration 15'!I121</f>
        <v>73.8</v>
      </c>
      <c r="C152" s="8">
        <f>'GF + UG Iteration 15'!J121</f>
        <v>20.360292826206539</v>
      </c>
      <c r="D152" s="8">
        <f t="shared" si="3"/>
        <v>20.360292826206539</v>
      </c>
    </row>
    <row r="153" spans="1:4" x14ac:dyDescent="0.2">
      <c r="A153" s="7">
        <f>'GF + UG Iteration 15'!I122</f>
        <v>60.300000000000004</v>
      </c>
      <c r="C153" s="8">
        <f>'GF + UG Iteration 15'!J122</f>
        <v>15.150095253981593</v>
      </c>
      <c r="D153" s="8">
        <f t="shared" si="3"/>
        <v>15.150095253981593</v>
      </c>
    </row>
    <row r="154" spans="1:4" x14ac:dyDescent="0.2">
      <c r="A154" s="7">
        <f>'GF + UG Iteration 15'!I123</f>
        <v>60.300000000000004</v>
      </c>
      <c r="C154" s="8">
        <f>'GF + UG Iteration 15'!J123</f>
        <v>18.223224509571718</v>
      </c>
      <c r="D154" s="8">
        <f t="shared" si="3"/>
        <v>18.223224509571718</v>
      </c>
    </row>
    <row r="155" spans="1:4" x14ac:dyDescent="0.2">
      <c r="A155" s="7">
        <f>'GF + UG Iteration 15'!I124</f>
        <v>75.600000000000009</v>
      </c>
      <c r="C155" s="8">
        <f>'GF + UG Iteration 15'!J124</f>
        <v>25.445017074059997</v>
      </c>
      <c r="D155" s="8">
        <f t="shared" si="3"/>
        <v>25.445017074059997</v>
      </c>
    </row>
    <row r="156" spans="1:4" x14ac:dyDescent="0.2">
      <c r="A156" s="7">
        <f>'GF + UG Iteration 15'!I125</f>
        <v>37.800000000000004</v>
      </c>
      <c r="C156" s="8">
        <f>'GF + UG Iteration 15'!J125</f>
        <v>15.736196648107224</v>
      </c>
      <c r="D156" s="8">
        <f t="shared" si="3"/>
        <v>15.736196648107224</v>
      </c>
    </row>
    <row r="157" spans="1:4" x14ac:dyDescent="0.2">
      <c r="A157" s="7">
        <f>'GF + UG Iteration 15'!I126</f>
        <v>47.79</v>
      </c>
      <c r="C157" s="8">
        <f>'GF + UG Iteration 15'!J126</f>
        <v>15.763360530799529</v>
      </c>
      <c r="D157" s="8">
        <f t="shared" si="3"/>
        <v>15.763360530799529</v>
      </c>
    </row>
    <row r="158" spans="1:4" x14ac:dyDescent="0.2">
      <c r="A158" s="7">
        <f>'GF + UG Iteration 15'!I127</f>
        <v>75.600000000000009</v>
      </c>
      <c r="C158" s="8">
        <f>'GF + UG Iteration 15'!J127</f>
        <v>19.798116698162705</v>
      </c>
      <c r="D158" s="8">
        <f t="shared" si="3"/>
        <v>19.798116698162705</v>
      </c>
    </row>
    <row r="159" spans="1:4" x14ac:dyDescent="0.2">
      <c r="A159" s="7">
        <f>'GF + UG Iteration 15'!I128</f>
        <v>60.300000000000004</v>
      </c>
      <c r="C159" s="8">
        <f>'GF + UG Iteration 15'!J128</f>
        <v>13.339354153703443</v>
      </c>
      <c r="D159" s="8">
        <f t="shared" ref="D159" si="4">SUM(B159:C159)</f>
        <v>13.339354153703443</v>
      </c>
    </row>
    <row r="160" spans="1:4" x14ac:dyDescent="0.2">
      <c r="A160" s="7">
        <f>'GF + UG Iteration 15'!I129</f>
        <v>63.089999999999989</v>
      </c>
      <c r="C160" s="8">
        <f>'GF + UG Iteration 15'!J129</f>
        <v>18.744638350483143</v>
      </c>
      <c r="D160" s="8">
        <f t="shared" si="3"/>
        <v>18.744638350483143</v>
      </c>
    </row>
    <row r="161" spans="1:4" x14ac:dyDescent="0.2">
      <c r="A161" s="7">
        <f>'GF + UG Iteration 15'!I130</f>
        <v>9</v>
      </c>
      <c r="C161" s="8">
        <f>'GF + UG Iteration 15'!J130</f>
        <v>2.79590827485075</v>
      </c>
      <c r="D161" s="8">
        <f t="shared" si="3"/>
        <v>2.79590827485075</v>
      </c>
    </row>
    <row r="162" spans="1:4" x14ac:dyDescent="0.2">
      <c r="A162" s="7">
        <f>'GF + UG Iteration 15'!I131</f>
        <v>12.6</v>
      </c>
      <c r="C162" s="8">
        <f>'GF + UG Iteration 15'!J131</f>
        <v>9.5729840976635252</v>
      </c>
      <c r="D162" s="8">
        <f t="shared" si="3"/>
        <v>9.5729840976635252</v>
      </c>
    </row>
    <row r="163" spans="1:4" x14ac:dyDescent="0.2">
      <c r="A163" s="7">
        <f>'GF + UG Iteration 15'!I132</f>
        <v>80.100000000000009</v>
      </c>
      <c r="C163" s="8">
        <f>'GF + UG Iteration 15'!J132</f>
        <v>22.498719165889469</v>
      </c>
      <c r="D163" s="8">
        <f t="shared" si="3"/>
        <v>22.498719165889469</v>
      </c>
    </row>
    <row r="164" spans="1:4" x14ac:dyDescent="0.2">
      <c r="A164" s="7">
        <f>'GF + UG Iteration 15'!I133</f>
        <v>22.5</v>
      </c>
      <c r="C164" s="8">
        <f>'GF + UG Iteration 15'!J133</f>
        <v>10.924079921964969</v>
      </c>
      <c r="D164" s="8">
        <f t="shared" si="3"/>
        <v>10.924079921964969</v>
      </c>
    </row>
    <row r="165" spans="1:4" x14ac:dyDescent="0.2">
      <c r="A165" s="7">
        <f>'GF + UG Iteration 15'!I134</f>
        <v>75.600000000000009</v>
      </c>
      <c r="C165" s="8">
        <f>'GF + UG Iteration 15'!J134</f>
        <v>19.247635152309613</v>
      </c>
      <c r="D165" s="8">
        <f t="shared" si="3"/>
        <v>19.247635152309613</v>
      </c>
    </row>
    <row r="166" spans="1:4" x14ac:dyDescent="0.2">
      <c r="A166" s="7">
        <f>'GF + UG Iteration 15'!I135</f>
        <v>47.7</v>
      </c>
      <c r="C166" s="8">
        <f>'GF + UG Iteration 15'!J135</f>
        <v>25.185464909484619</v>
      </c>
      <c r="D166" s="8">
        <f t="shared" si="3"/>
        <v>25.185464909484619</v>
      </c>
    </row>
    <row r="167" spans="1:4" x14ac:dyDescent="0.2">
      <c r="A167" s="7">
        <f>'GF + UG Iteration 15'!I136</f>
        <v>22.5</v>
      </c>
      <c r="C167" s="8">
        <f>'GF + UG Iteration 15'!J136</f>
        <v>9.9115469717326228</v>
      </c>
      <c r="D167" s="8">
        <f t="shared" si="3"/>
        <v>9.9115469717326228</v>
      </c>
    </row>
    <row r="168" spans="1:4" x14ac:dyDescent="0.2">
      <c r="A168" s="7">
        <f>'GF + UG Iteration 15'!I137</f>
        <v>45</v>
      </c>
      <c r="C168" s="8">
        <f>'GF + UG Iteration 15'!J137</f>
        <v>16.152936159871174</v>
      </c>
      <c r="D168" s="8">
        <f t="shared" si="3"/>
        <v>16.152936159871174</v>
      </c>
    </row>
    <row r="169" spans="1:4" x14ac:dyDescent="0.2">
      <c r="A169" s="7">
        <f>'GF + UG Iteration 15'!I138</f>
        <v>75.599999999999994</v>
      </c>
      <c r="C169" s="8">
        <f>'GF + UG Iteration 15'!J138</f>
        <v>18.031537370974721</v>
      </c>
      <c r="D169" s="8">
        <f t="shared" si="3"/>
        <v>18.031537370974721</v>
      </c>
    </row>
    <row r="170" spans="1:4" x14ac:dyDescent="0.2">
      <c r="A170" s="7">
        <f>'GF + UG Iteration 15'!I139</f>
        <v>60.300000000000004</v>
      </c>
      <c r="C170" s="8">
        <f>'GF + UG Iteration 15'!J139</f>
        <v>18.841830035971302</v>
      </c>
      <c r="D170" s="8">
        <f t="shared" si="3"/>
        <v>18.841830035971302</v>
      </c>
    </row>
    <row r="171" spans="1:4" x14ac:dyDescent="0.2">
      <c r="A171" s="7">
        <f>'GF + UG Iteration 15'!I140</f>
        <v>60.300000000000004</v>
      </c>
      <c r="C171" s="8">
        <f>'GF + UG Iteration 15'!J140</f>
        <v>19.449597829032911</v>
      </c>
      <c r="D171" s="8">
        <f t="shared" si="3"/>
        <v>19.449597829032911</v>
      </c>
    </row>
    <row r="172" spans="1:4" x14ac:dyDescent="0.2">
      <c r="A172" s="7">
        <f>'GF + UG Iteration 15'!I141</f>
        <v>75.600000000000009</v>
      </c>
      <c r="C172" s="8">
        <f>'GF + UG Iteration 15'!J141</f>
        <v>20.556224125546606</v>
      </c>
      <c r="D172" s="8">
        <f t="shared" si="3"/>
        <v>20.556224125546606</v>
      </c>
    </row>
    <row r="173" spans="1:4" x14ac:dyDescent="0.2">
      <c r="A173" s="7">
        <f>'GF + UG Iteration 15'!I142</f>
        <v>45</v>
      </c>
      <c r="C173" s="8">
        <f>'GF + UG Iteration 15'!J142</f>
        <v>16.657273742243017</v>
      </c>
      <c r="D173" s="8">
        <f t="shared" si="3"/>
        <v>16.657273742243017</v>
      </c>
    </row>
    <row r="174" spans="1:4" x14ac:dyDescent="0.2">
      <c r="A174" s="7">
        <f>'GF + UG Iteration 15'!I143</f>
        <v>67.5</v>
      </c>
      <c r="C174" s="8">
        <f>'GF + UG Iteration 15'!J143</f>
        <v>20.471148825487173</v>
      </c>
      <c r="D174" s="8">
        <f t="shared" si="3"/>
        <v>20.471148825487173</v>
      </c>
    </row>
    <row r="175" spans="1:4" x14ac:dyDescent="0.2">
      <c r="A175" s="7">
        <f>'GF + UG Iteration 15'!I144</f>
        <v>45</v>
      </c>
      <c r="C175" s="8">
        <f>'GF + UG Iteration 15'!J144</f>
        <v>15.360160941607734</v>
      </c>
      <c r="D175" s="8">
        <f t="shared" si="3"/>
        <v>15.360160941607734</v>
      </c>
    </row>
    <row r="176" spans="1:4" x14ac:dyDescent="0.2">
      <c r="A176" s="7">
        <f>'GF + UG Iteration 15'!I145</f>
        <v>74.7</v>
      </c>
      <c r="C176" s="8">
        <f>'GF + UG Iteration 15'!J145</f>
        <v>20.020343717294914</v>
      </c>
      <c r="D176" s="8">
        <f t="shared" si="3"/>
        <v>20.020343717294914</v>
      </c>
    </row>
    <row r="177" spans="1:4" x14ac:dyDescent="0.2">
      <c r="A177" s="7">
        <f>'GF + UG Iteration 15'!I146</f>
        <v>45</v>
      </c>
      <c r="C177" s="8">
        <f>'GF + UG Iteration 15'!J146</f>
        <v>14.525184547616686</v>
      </c>
      <c r="D177" s="8">
        <f t="shared" si="3"/>
        <v>14.525184547616686</v>
      </c>
    </row>
    <row r="178" spans="1:4" x14ac:dyDescent="0.2">
      <c r="A178" s="7">
        <f>'GF + UG Iteration 15'!I147</f>
        <v>74.7</v>
      </c>
      <c r="C178" s="8">
        <f>'GF + UG Iteration 15'!J147</f>
        <v>20.976672002238821</v>
      </c>
      <c r="D178" s="8">
        <f t="shared" si="3"/>
        <v>20.976672002238821</v>
      </c>
    </row>
    <row r="179" spans="1:4" x14ac:dyDescent="0.2">
      <c r="A179" s="7">
        <f>'GF + UG Iteration 15'!I148</f>
        <v>22.5</v>
      </c>
      <c r="C179" s="8">
        <f>'GF + UG Iteration 15'!J148</f>
        <v>11.61025888255265</v>
      </c>
      <c r="D179" s="8">
        <f t="shared" si="3"/>
        <v>11.61025888255265</v>
      </c>
    </row>
    <row r="180" spans="1:4" x14ac:dyDescent="0.2">
      <c r="A180" s="7">
        <f>'GF + UG Iteration 15'!I149</f>
        <v>45</v>
      </c>
      <c r="C180" s="8">
        <f>'GF + UG Iteration 15'!J149</f>
        <v>15.552685116411373</v>
      </c>
      <c r="D180" s="8">
        <f t="shared" si="3"/>
        <v>15.552685116411373</v>
      </c>
    </row>
    <row r="181" spans="1:4" x14ac:dyDescent="0.2">
      <c r="A181" s="7">
        <f>'GF + UG Iteration 15'!I150</f>
        <v>75.600000000000009</v>
      </c>
      <c r="C181" s="8">
        <f>'GF + UG Iteration 15'!J150</f>
        <v>16.55705500467468</v>
      </c>
      <c r="D181" s="8">
        <f t="shared" si="3"/>
        <v>16.55705500467468</v>
      </c>
    </row>
    <row r="182" spans="1:4" x14ac:dyDescent="0.2">
      <c r="A182" s="7">
        <f>'GF + UG Iteration 15'!I151</f>
        <v>60.300000000000004</v>
      </c>
      <c r="C182" s="8">
        <f>'GF + UG Iteration 15'!J151</f>
        <v>15.745222406165736</v>
      </c>
      <c r="D182" s="8">
        <f t="shared" si="3"/>
        <v>15.745222406165736</v>
      </c>
    </row>
    <row r="183" spans="1:4" x14ac:dyDescent="0.2">
      <c r="A183" s="7">
        <f>'GF + UG Iteration 15'!I152</f>
        <v>171.9</v>
      </c>
      <c r="C183" s="8">
        <f>'GF + UG Iteration 15'!J152</f>
        <v>34.151374429429225</v>
      </c>
      <c r="D183" s="8">
        <f t="shared" si="3"/>
        <v>34.151374429429225</v>
      </c>
    </row>
    <row r="184" spans="1:4" x14ac:dyDescent="0.2">
      <c r="A184" s="7">
        <f>'GF + UG Iteration 15'!I153</f>
        <v>171.9</v>
      </c>
      <c r="C184" s="8">
        <f>'GF + UG Iteration 15'!J153</f>
        <v>35.965565324130395</v>
      </c>
      <c r="D184" s="8">
        <f t="shared" si="3"/>
        <v>35.965565324130395</v>
      </c>
    </row>
    <row r="185" spans="1:4" x14ac:dyDescent="0.2">
      <c r="A185" s="7">
        <f>'GF + UG Iteration 15'!I154</f>
        <v>42.300000000000004</v>
      </c>
      <c r="C185" s="8">
        <f>'GF + UG Iteration 15'!J154</f>
        <v>14.658734423280695</v>
      </c>
      <c r="D185" s="8">
        <f t="shared" si="3"/>
        <v>14.658734423280695</v>
      </c>
    </row>
    <row r="186" spans="1:4" x14ac:dyDescent="0.2">
      <c r="A186" s="7">
        <f>'GF + UG Iteration 15'!I155</f>
        <v>42.300000000000004</v>
      </c>
      <c r="C186" s="8">
        <f>'GF + UG Iteration 15'!J155</f>
        <v>14.58119115372585</v>
      </c>
      <c r="D186" s="8">
        <f t="shared" si="3"/>
        <v>14.58119115372585</v>
      </c>
    </row>
    <row r="187" spans="1:4" x14ac:dyDescent="0.2">
      <c r="A187" s="7">
        <f>'GF + UG Iteration 15'!I156</f>
        <v>80.100000000000009</v>
      </c>
      <c r="C187" s="8">
        <f>'GF + UG Iteration 15'!J156</f>
        <v>19.034524530822804</v>
      </c>
      <c r="D187" s="8">
        <f t="shared" si="3"/>
        <v>19.034524530822804</v>
      </c>
    </row>
    <row r="188" spans="1:4" x14ac:dyDescent="0.2">
      <c r="A188" s="7">
        <f>'GF + UG Iteration 15'!I157</f>
        <v>84.600000000000009</v>
      </c>
      <c r="C188" s="8">
        <f>'GF + UG Iteration 15'!J157</f>
        <v>22.402914311701551</v>
      </c>
      <c r="D188" s="8">
        <f t="shared" si="3"/>
        <v>22.402914311701551</v>
      </c>
    </row>
    <row r="189" spans="1:4" x14ac:dyDescent="0.2">
      <c r="A189" s="7">
        <f>'GF + UG Iteration 15'!I158</f>
        <v>60.300000000000004</v>
      </c>
      <c r="C189" s="8">
        <f>'GF + UG Iteration 15'!J158</f>
        <v>19.679841783763393</v>
      </c>
      <c r="D189" s="8">
        <f t="shared" si="3"/>
        <v>19.679841783763393</v>
      </c>
    </row>
    <row r="190" spans="1:4" x14ac:dyDescent="0.2">
      <c r="A190" s="7">
        <f>'GF + UG Iteration 15'!I159</f>
        <v>84.600000000000009</v>
      </c>
      <c r="C190" s="8">
        <f>'GF + UG Iteration 15'!J159</f>
        <v>22.540139380380683</v>
      </c>
      <c r="D190" s="8">
        <f t="shared" si="3"/>
        <v>22.540139380380683</v>
      </c>
    </row>
    <row r="191" spans="1:4" x14ac:dyDescent="0.2">
      <c r="A191" s="7">
        <f>'GF + UG Iteration 15'!I160</f>
        <v>59.94</v>
      </c>
      <c r="C191" s="8">
        <f>'GF + UG Iteration 15'!J160</f>
        <v>18.455590635774509</v>
      </c>
      <c r="D191" s="8">
        <f t="shared" si="3"/>
        <v>18.455590635774509</v>
      </c>
    </row>
    <row r="192" spans="1:4" x14ac:dyDescent="0.2">
      <c r="A192" s="7">
        <f>'GF + UG Iteration 15'!I161</f>
        <v>82.44</v>
      </c>
      <c r="C192" s="8">
        <f>'GF + UG Iteration 15'!J161</f>
        <v>22.339441107165889</v>
      </c>
      <c r="D192" s="8">
        <f t="shared" si="3"/>
        <v>22.339441107165889</v>
      </c>
    </row>
    <row r="193" spans="1:4" x14ac:dyDescent="0.2">
      <c r="A193" s="7">
        <f>'GF + UG Iteration 15'!I162</f>
        <v>60.300000000000004</v>
      </c>
      <c r="C193" s="8">
        <f>'GF + UG Iteration 15'!J162</f>
        <v>21.759089362093388</v>
      </c>
      <c r="D193" s="8">
        <f t="shared" si="3"/>
        <v>21.759089362093388</v>
      </c>
    </row>
    <row r="194" spans="1:4" x14ac:dyDescent="0.2">
      <c r="A194" s="7">
        <f>'GF + UG Iteration 15'!I163</f>
        <v>13.5</v>
      </c>
      <c r="C194" s="8">
        <f>'GF + UG Iteration 15'!J163</f>
        <v>9.6421631165444754</v>
      </c>
      <c r="D194" s="8">
        <f t="shared" si="3"/>
        <v>9.6421631165444754</v>
      </c>
    </row>
    <row r="195" spans="1:4" x14ac:dyDescent="0.2">
      <c r="A195" s="7">
        <f>'GF + UG Iteration 15'!I164</f>
        <v>37.800000000000004</v>
      </c>
      <c r="C195" s="8">
        <f>'GF + UG Iteration 15'!J164</f>
        <v>13.758928100862416</v>
      </c>
      <c r="D195" s="8">
        <f t="shared" si="3"/>
        <v>13.758928100862416</v>
      </c>
    </row>
    <row r="196" spans="1:4" x14ac:dyDescent="0.2">
      <c r="A196" s="7">
        <f>'GF + UG Iteration 15'!I165</f>
        <v>75.600000000000009</v>
      </c>
      <c r="C196" s="8">
        <f>'GF + UG Iteration 15'!J165</f>
        <v>16.337254858240847</v>
      </c>
      <c r="D196" s="8">
        <f t="shared" si="3"/>
        <v>16.337254858240847</v>
      </c>
    </row>
    <row r="197" spans="1:4" x14ac:dyDescent="0.2">
      <c r="A197" s="7">
        <f>'GF + UG Iteration 15'!I166</f>
        <v>75.600000000000009</v>
      </c>
      <c r="C197" s="8">
        <f>'GF + UG Iteration 15'!J166</f>
        <v>21.009026013465878</v>
      </c>
      <c r="D197" s="8">
        <f t="shared" si="3"/>
        <v>21.009026013465878</v>
      </c>
    </row>
    <row r="198" spans="1:4" x14ac:dyDescent="0.2">
      <c r="A198" s="7">
        <f>'GF + UG Iteration 15'!I167</f>
        <v>75.600000000000009</v>
      </c>
      <c r="C198" s="8">
        <f>'GF + UG Iteration 15'!J167</f>
        <v>19.203211600960909</v>
      </c>
      <c r="D198" s="8">
        <f t="shared" si="3"/>
        <v>19.203211600960909</v>
      </c>
    </row>
    <row r="199" spans="1:4" x14ac:dyDescent="0.2">
      <c r="A199" s="7">
        <f>'GF + UG Iteration 15'!I168</f>
        <v>44.73</v>
      </c>
      <c r="C199" s="8">
        <f>'GF + UG Iteration 15'!J168</f>
        <v>10.293134567345996</v>
      </c>
      <c r="D199" s="8">
        <f t="shared" si="3"/>
        <v>10.293134567345996</v>
      </c>
    </row>
    <row r="200" spans="1:4" x14ac:dyDescent="0.2">
      <c r="A200" s="7">
        <f>'GF + UG Iteration 15'!I169</f>
        <v>22.5</v>
      </c>
      <c r="C200" s="8">
        <f>'GF + UG Iteration 15'!J169</f>
        <v>10.686917435027093</v>
      </c>
      <c r="D200" s="8">
        <f t="shared" si="3"/>
        <v>10.686917435027093</v>
      </c>
    </row>
    <row r="201" spans="1:4" x14ac:dyDescent="0.2">
      <c r="A201" s="7">
        <f>'GF + UG Iteration 15'!I170</f>
        <v>22.5</v>
      </c>
      <c r="C201" s="8">
        <f>'GF + UG Iteration 15'!J170</f>
        <v>9.9175537264762532</v>
      </c>
      <c r="D201" s="8">
        <f t="shared" si="3"/>
        <v>9.9175537264762532</v>
      </c>
    </row>
    <row r="202" spans="1:4" x14ac:dyDescent="0.2">
      <c r="A202" s="7">
        <f>'GF + UG Iteration 15'!I171</f>
        <v>60.300000000000004</v>
      </c>
      <c r="C202" s="8">
        <f>'GF + UG Iteration 15'!J171</f>
        <v>17.639874123252138</v>
      </c>
      <c r="D202" s="8">
        <f t="shared" si="3"/>
        <v>17.639874123252138</v>
      </c>
    </row>
    <row r="203" spans="1:4" x14ac:dyDescent="0.2">
      <c r="A203" s="7">
        <f>'GF + UG Iteration 15'!I172</f>
        <v>63</v>
      </c>
      <c r="C203" s="8">
        <f>'GF + UG Iteration 15'!J172</f>
        <v>18.43189631324227</v>
      </c>
      <c r="D203" s="8">
        <f t="shared" si="3"/>
        <v>18.43189631324227</v>
      </c>
    </row>
    <row r="204" spans="1:4" x14ac:dyDescent="0.2">
      <c r="A204" s="7">
        <f>'GF + UG Iteration 15'!I173</f>
        <v>75.600000000000009</v>
      </c>
      <c r="C204" s="8">
        <f>'GF + UG Iteration 15'!J173</f>
        <v>24.832361428719043</v>
      </c>
      <c r="D204" s="8">
        <f t="shared" si="3"/>
        <v>24.832361428719043</v>
      </c>
    </row>
    <row r="205" spans="1:4" x14ac:dyDescent="0.2">
      <c r="A205" s="7">
        <f>'GF + UG Iteration 15'!I174</f>
        <v>37.800000000000004</v>
      </c>
      <c r="C205" s="8">
        <f>'GF + UG Iteration 15'!J174</f>
        <v>13.483985203791155</v>
      </c>
      <c r="D205" s="8">
        <f t="shared" si="3"/>
        <v>13.483985203791155</v>
      </c>
    </row>
    <row r="206" spans="1:4" x14ac:dyDescent="0.2">
      <c r="A206" s="7">
        <f>'GF + UG Iteration 15'!I175</f>
        <v>60.300000000000004</v>
      </c>
      <c r="C206" s="8">
        <f>'GF + UG Iteration 15'!J175</f>
        <v>20.060516064313795</v>
      </c>
      <c r="D206" s="8">
        <f t="shared" si="3"/>
        <v>20.060516064313795</v>
      </c>
    </row>
    <row r="207" spans="1:4" x14ac:dyDescent="0.2">
      <c r="A207" s="7">
        <f>'GF + UG Iteration 15'!I176</f>
        <v>35.730000000000004</v>
      </c>
      <c r="C207" s="8">
        <f>'GF + UG Iteration 15'!J176</f>
        <v>13.319580463726776</v>
      </c>
      <c r="D207" s="8">
        <f t="shared" si="3"/>
        <v>13.319580463726776</v>
      </c>
    </row>
    <row r="208" spans="1:4" x14ac:dyDescent="0.2">
      <c r="A208" s="7">
        <f>'GF + UG Iteration 15'!I177</f>
        <v>114.12</v>
      </c>
      <c r="C208" s="8">
        <f>'GF + UG Iteration 15'!J177</f>
        <v>23.582969336205327</v>
      </c>
      <c r="D208" s="8">
        <f t="shared" si="3"/>
        <v>23.582969336205327</v>
      </c>
    </row>
    <row r="209" spans="1:4" x14ac:dyDescent="0.2">
      <c r="A209" s="7">
        <f>'GF + UG Iteration 15'!I178</f>
        <v>114.12</v>
      </c>
      <c r="C209" s="8">
        <f>'GF + UG Iteration 15'!J178</f>
        <v>26.60687796582453</v>
      </c>
      <c r="D209" s="8">
        <f t="shared" si="3"/>
        <v>26.60687796582453</v>
      </c>
    </row>
    <row r="210" spans="1:4" x14ac:dyDescent="0.2">
      <c r="A210" s="7">
        <f>'GF + UG Iteration 15'!I179</f>
        <v>114.12</v>
      </c>
      <c r="C210" s="8">
        <f>'GF + UG Iteration 15'!J179</f>
        <v>29.073879938155887</v>
      </c>
      <c r="D210" s="8">
        <f t="shared" si="3"/>
        <v>29.073879938155887</v>
      </c>
    </row>
    <row r="211" spans="1:4" x14ac:dyDescent="0.2">
      <c r="A211" s="7">
        <f>'GF + UG Iteration 15'!I180</f>
        <v>60.300000000000004</v>
      </c>
      <c r="C211" s="8">
        <f>'GF + UG Iteration 15'!J180</f>
        <v>19.835581088632232</v>
      </c>
      <c r="D211" s="8">
        <f t="shared" si="3"/>
        <v>19.835581088632232</v>
      </c>
    </row>
    <row r="212" spans="1:4" x14ac:dyDescent="0.2">
      <c r="A212" s="7">
        <f>'GF + UG Iteration 15'!I181</f>
        <v>75.600000000000009</v>
      </c>
      <c r="C212" s="8">
        <f>'GF + UG Iteration 15'!J181</f>
        <v>18.817914354820715</v>
      </c>
      <c r="D212" s="8">
        <f t="shared" si="3"/>
        <v>18.817914354820715</v>
      </c>
    </row>
    <row r="213" spans="1:4" x14ac:dyDescent="0.2">
      <c r="A213" s="7">
        <f>'GF + UG Iteration 15'!I182</f>
        <v>22.5</v>
      </c>
      <c r="C213" s="8">
        <f>'GF + UG Iteration 15'!J182</f>
        <v>8.3038478134352296</v>
      </c>
      <c r="D213" s="8">
        <f t="shared" si="3"/>
        <v>8.3038478134352296</v>
      </c>
    </row>
    <row r="214" spans="1:4" x14ac:dyDescent="0.2">
      <c r="A214" s="7">
        <f>'GF + UG Iteration 15'!I183</f>
        <v>75.600000000000009</v>
      </c>
      <c r="C214" s="8">
        <f>'GF + UG Iteration 15'!J183</f>
        <v>20.255478906631016</v>
      </c>
      <c r="D214" s="8">
        <f t="shared" si="3"/>
        <v>20.255478906631016</v>
      </c>
    </row>
    <row r="215" spans="1:4" x14ac:dyDescent="0.2">
      <c r="A215" s="7">
        <f>'GF + UG Iteration 15'!I184</f>
        <v>37.800000000000004</v>
      </c>
      <c r="C215" s="8">
        <f>'GF + UG Iteration 15'!J184</f>
        <v>13.310496739153301</v>
      </c>
      <c r="D215" s="8">
        <f t="shared" ref="D215:D277" si="5">SUM(B215:C215)</f>
        <v>13.310496739153301</v>
      </c>
    </row>
    <row r="216" spans="1:4" x14ac:dyDescent="0.2">
      <c r="A216" s="7">
        <f>'GF + UG Iteration 15'!I185</f>
        <v>75.600000000000009</v>
      </c>
      <c r="C216" s="8">
        <f>'GF + UG Iteration 15'!J185</f>
        <v>17.172567330124963</v>
      </c>
      <c r="D216" s="8">
        <f t="shared" si="5"/>
        <v>17.172567330124963</v>
      </c>
    </row>
    <row r="217" spans="1:4" x14ac:dyDescent="0.2">
      <c r="A217" s="7">
        <f>'GF + UG Iteration 15'!I186</f>
        <v>37.800000000000004</v>
      </c>
      <c r="C217" s="8">
        <f>'GF + UG Iteration 15'!J186</f>
        <v>14.502111052857005</v>
      </c>
      <c r="D217" s="8">
        <f t="shared" si="5"/>
        <v>14.502111052857005</v>
      </c>
    </row>
    <row r="218" spans="1:4" x14ac:dyDescent="0.2">
      <c r="A218" s="7">
        <f>'GF + UG Iteration 15'!I187</f>
        <v>80.100000000000009</v>
      </c>
      <c r="C218" s="8">
        <f>'GF + UG Iteration 15'!J187</f>
        <v>22.128388665580545</v>
      </c>
      <c r="D218" s="8">
        <f t="shared" si="5"/>
        <v>22.128388665580545</v>
      </c>
    </row>
    <row r="219" spans="1:4" x14ac:dyDescent="0.2">
      <c r="A219" s="7">
        <f>'GF + UG Iteration 15'!I188</f>
        <v>75.600000000000009</v>
      </c>
      <c r="C219" s="8">
        <f>'GF + UG Iteration 15'!J188</f>
        <v>18.921846203947084</v>
      </c>
      <c r="D219" s="8">
        <f t="shared" si="5"/>
        <v>18.921846203947084</v>
      </c>
    </row>
    <row r="220" spans="1:4" x14ac:dyDescent="0.2">
      <c r="A220" s="7">
        <f>'GF + UG Iteration 15'!I189</f>
        <v>75.600000000000009</v>
      </c>
      <c r="C220" s="8">
        <f>'GF + UG Iteration 15'!J189</f>
        <v>18.372863071173725</v>
      </c>
      <c r="D220" s="8">
        <f t="shared" si="5"/>
        <v>18.372863071173725</v>
      </c>
    </row>
    <row r="221" spans="1:4" x14ac:dyDescent="0.2">
      <c r="A221" s="7">
        <f>'GF + UG Iteration 15'!I190</f>
        <v>75.600000000000009</v>
      </c>
      <c r="C221" s="8">
        <f>'GF + UG Iteration 15'!J190</f>
        <v>20.520578598536229</v>
      </c>
      <c r="D221" s="8">
        <f t="shared" si="5"/>
        <v>20.520578598536229</v>
      </c>
    </row>
    <row r="222" spans="1:4" x14ac:dyDescent="0.2">
      <c r="A222" s="7">
        <f>'GF + UG Iteration 15'!I191</f>
        <v>45</v>
      </c>
      <c r="C222" s="8">
        <f>'GF + UG Iteration 15'!J191</f>
        <v>16.08236730169525</v>
      </c>
      <c r="D222" s="8">
        <f t="shared" si="5"/>
        <v>16.08236730169525</v>
      </c>
    </row>
    <row r="223" spans="1:4" x14ac:dyDescent="0.2">
      <c r="A223" s="7">
        <f>'GF + UG Iteration 15'!I192</f>
        <v>75.599999999999994</v>
      </c>
      <c r="C223" s="8">
        <f>'GF + UG Iteration 15'!J192</f>
        <v>20.975074471444877</v>
      </c>
      <c r="D223" s="8">
        <f t="shared" si="5"/>
        <v>20.975074471444877</v>
      </c>
    </row>
    <row r="224" spans="1:4" x14ac:dyDescent="0.2">
      <c r="A224" s="7">
        <f>'GF + UG Iteration 15'!I193</f>
        <v>75.600000000000009</v>
      </c>
      <c r="C224" s="8">
        <f>'GF + UG Iteration 15'!J193</f>
        <v>24.198110166171958</v>
      </c>
      <c r="D224" s="8">
        <f t="shared" ref="D224" si="6">SUM(B224:C224)</f>
        <v>24.198110166171958</v>
      </c>
    </row>
    <row r="225" spans="1:4" x14ac:dyDescent="0.2">
      <c r="A225" s="7">
        <f>'GF + UG Iteration 15'!I194</f>
        <v>75.600000000000009</v>
      </c>
      <c r="C225" s="8">
        <f>'GF + UG Iteration 15'!J194</f>
        <v>37.29640153632829</v>
      </c>
      <c r="D225" s="8">
        <f t="shared" si="5"/>
        <v>37.29640153632829</v>
      </c>
    </row>
    <row r="226" spans="1:4" x14ac:dyDescent="0.2">
      <c r="A226" s="7">
        <f>'GF + UG Iteration 15'!I195</f>
        <v>63</v>
      </c>
      <c r="C226" s="8">
        <f>'GF + UG Iteration 15'!J195</f>
        <v>20.335607451982945</v>
      </c>
      <c r="D226" s="8">
        <f t="shared" si="5"/>
        <v>20.335607451982945</v>
      </c>
    </row>
    <row r="227" spans="1:4" x14ac:dyDescent="0.2">
      <c r="A227" s="7">
        <f>'GF + UG Iteration 15'!I196</f>
        <v>45</v>
      </c>
      <c r="C227" s="8">
        <f>'GF + UG Iteration 15'!J196</f>
        <v>18.577261993116522</v>
      </c>
      <c r="D227" s="8">
        <f t="shared" si="5"/>
        <v>18.577261993116522</v>
      </c>
    </row>
    <row r="228" spans="1:4" x14ac:dyDescent="0.2">
      <c r="A228" s="7">
        <f>'GF + UG Iteration 15'!I197</f>
        <v>84.600000000000009</v>
      </c>
      <c r="C228" s="8">
        <f>'GF + UG Iteration 15'!J197</f>
        <v>22.123728435337146</v>
      </c>
      <c r="D228" s="8">
        <f t="shared" si="5"/>
        <v>22.123728435337146</v>
      </c>
    </row>
    <row r="229" spans="1:4" x14ac:dyDescent="0.2">
      <c r="A229" s="7">
        <f>'GF + UG Iteration 15'!I198</f>
        <v>84.600000000000009</v>
      </c>
      <c r="C229" s="8">
        <f>'GF + UG Iteration 15'!J198</f>
        <v>22.984251833931836</v>
      </c>
      <c r="D229" s="8">
        <f t="shared" si="5"/>
        <v>22.984251833931836</v>
      </c>
    </row>
    <row r="230" spans="1:4" x14ac:dyDescent="0.2">
      <c r="A230" s="7">
        <f>'GF + UG Iteration 15'!I199</f>
        <v>25.2</v>
      </c>
      <c r="C230" s="8">
        <f>'GF + UG Iteration 15'!J199</f>
        <v>10.276432399911414</v>
      </c>
      <c r="D230" s="8">
        <f t="shared" si="5"/>
        <v>10.276432399911414</v>
      </c>
    </row>
    <row r="231" spans="1:4" x14ac:dyDescent="0.2">
      <c r="A231" s="7">
        <f>'GF + UG Iteration 15'!I200</f>
        <v>60.300000000000004</v>
      </c>
      <c r="C231" s="8">
        <f>'GF + UG Iteration 15'!J200</f>
        <v>15.921371132554665</v>
      </c>
      <c r="D231" s="8">
        <f t="shared" si="5"/>
        <v>15.921371132554665</v>
      </c>
    </row>
    <row r="232" spans="1:4" x14ac:dyDescent="0.2">
      <c r="A232" s="7">
        <f>'GF + UG Iteration 15'!I201</f>
        <v>63</v>
      </c>
      <c r="C232" s="8">
        <f>'GF + UG Iteration 15'!J201</f>
        <v>20.684794394612364</v>
      </c>
      <c r="D232" s="8">
        <f t="shared" si="5"/>
        <v>20.684794394612364</v>
      </c>
    </row>
    <row r="233" spans="1:4" x14ac:dyDescent="0.2">
      <c r="A233" s="7">
        <f>'GF + UG Iteration 15'!I202</f>
        <v>75.600000000000009</v>
      </c>
      <c r="C233" s="8">
        <f>'GF + UG Iteration 15'!J202</f>
        <v>20.091775124652024</v>
      </c>
      <c r="D233" s="8">
        <f t="shared" si="5"/>
        <v>20.091775124652024</v>
      </c>
    </row>
    <row r="234" spans="1:4" x14ac:dyDescent="0.2">
      <c r="A234" s="7">
        <f>'GF + UG Iteration 15'!I203</f>
        <v>75.599999999999994</v>
      </c>
      <c r="C234" s="8">
        <f>'GF + UG Iteration 15'!J203</f>
        <v>18.702262258092222</v>
      </c>
      <c r="D234" s="8">
        <f t="shared" si="5"/>
        <v>18.702262258092222</v>
      </c>
    </row>
    <row r="235" spans="1:4" x14ac:dyDescent="0.2">
      <c r="A235" s="7">
        <f>'GF + UG Iteration 15'!I204</f>
        <v>63</v>
      </c>
      <c r="C235" s="8">
        <f>'GF + UG Iteration 15'!J204</f>
        <v>17.644818317342988</v>
      </c>
      <c r="D235" s="8">
        <f t="shared" si="5"/>
        <v>17.644818317342988</v>
      </c>
    </row>
    <row r="236" spans="1:4" x14ac:dyDescent="0.2">
      <c r="A236" s="7">
        <f>'GF + UG Iteration 15'!I205</f>
        <v>22.5</v>
      </c>
      <c r="C236" s="8">
        <f>'GF + UG Iteration 15'!J205</f>
        <v>10.052199284354144</v>
      </c>
      <c r="D236" s="8">
        <f t="shared" si="5"/>
        <v>10.052199284354144</v>
      </c>
    </row>
    <row r="237" spans="1:4" x14ac:dyDescent="0.2">
      <c r="A237" s="7">
        <f>'GF + UG Iteration 15'!I206</f>
        <v>60.300000000000004</v>
      </c>
      <c r="C237" s="8">
        <f>'GF + UG Iteration 15'!J206</f>
        <v>14.32125452507808</v>
      </c>
      <c r="D237" s="8">
        <f t="shared" si="5"/>
        <v>14.32125452507808</v>
      </c>
    </row>
    <row r="238" spans="1:4" x14ac:dyDescent="0.2">
      <c r="A238" s="7">
        <f>'GF + UG Iteration 15'!I207</f>
        <v>35.909999999999997</v>
      </c>
      <c r="C238" s="8">
        <f>'GF + UG Iteration 15'!J207</f>
        <v>11.275175223416678</v>
      </c>
      <c r="D238" s="8">
        <f t="shared" si="5"/>
        <v>11.275175223416678</v>
      </c>
    </row>
    <row r="239" spans="1:4" x14ac:dyDescent="0.2">
      <c r="A239" s="7">
        <f>'GF + UG Iteration 15'!I208</f>
        <v>75.600000000000009</v>
      </c>
      <c r="C239" s="8">
        <f>'GF + UG Iteration 15'!J208</f>
        <v>22.85730834684086</v>
      </c>
      <c r="D239" s="8">
        <f t="shared" si="5"/>
        <v>22.85730834684086</v>
      </c>
    </row>
    <row r="240" spans="1:4" x14ac:dyDescent="0.2">
      <c r="A240" s="7">
        <f>'GF + UG Iteration 15'!I209</f>
        <v>54</v>
      </c>
      <c r="C240" s="8">
        <f>'GF + UG Iteration 15'!J209</f>
        <v>14.106748959037901</v>
      </c>
      <c r="D240" s="8">
        <f t="shared" si="5"/>
        <v>14.106748959037901</v>
      </c>
    </row>
    <row r="241" spans="1:4" x14ac:dyDescent="0.2">
      <c r="A241" s="7">
        <f>'GF + UG Iteration 15'!I210</f>
        <v>100.89</v>
      </c>
      <c r="C241" s="8">
        <f>'GF + UG Iteration 15'!J210</f>
        <v>36.255870351171808</v>
      </c>
      <c r="D241" s="8">
        <f t="shared" si="5"/>
        <v>36.255870351171808</v>
      </c>
    </row>
    <row r="242" spans="1:4" x14ac:dyDescent="0.2">
      <c r="A242" s="7">
        <f>'GF + UG Iteration 15'!I211</f>
        <v>82.800000000000011</v>
      </c>
      <c r="C242" s="8">
        <f>'GF + UG Iteration 15'!J211</f>
        <v>20.349496464838179</v>
      </c>
      <c r="D242" s="8">
        <f t="shared" si="5"/>
        <v>20.349496464838179</v>
      </c>
    </row>
    <row r="243" spans="1:4" x14ac:dyDescent="0.2">
      <c r="A243" s="7">
        <f>'GF + UG Iteration 15'!I212</f>
        <v>37.800000000000004</v>
      </c>
      <c r="C243" s="8">
        <f>'GF + UG Iteration 15'!J212</f>
        <v>14.082757242508299</v>
      </c>
      <c r="D243" s="8">
        <f t="shared" si="5"/>
        <v>14.082757242508299</v>
      </c>
    </row>
    <row r="244" spans="1:4" x14ac:dyDescent="0.2">
      <c r="A244" s="7">
        <f>'GF + UG Iteration 15'!I213</f>
        <v>75.600000000000009</v>
      </c>
      <c r="C244" s="8">
        <f>'GF + UG Iteration 15'!J213</f>
        <v>18.92112864918483</v>
      </c>
      <c r="D244" s="8">
        <f t="shared" si="5"/>
        <v>18.92112864918483</v>
      </c>
    </row>
    <row r="245" spans="1:4" x14ac:dyDescent="0.2">
      <c r="A245" s="7">
        <f>'GF + UG Iteration 15'!I214</f>
        <v>64.350000000000009</v>
      </c>
      <c r="C245" s="8">
        <f>'GF + UG Iteration 15'!J214</f>
        <v>19.211193127776987</v>
      </c>
      <c r="D245" s="8">
        <f t="shared" si="5"/>
        <v>19.211193127776987</v>
      </c>
    </row>
    <row r="246" spans="1:4" x14ac:dyDescent="0.2">
      <c r="A246" s="7">
        <f>'GF + UG Iteration 15'!I215</f>
        <v>74.88000000000001</v>
      </c>
      <c r="C246" s="8">
        <f>'GF + UG Iteration 15'!J215</f>
        <v>16.449643323702176</v>
      </c>
      <c r="D246" s="8">
        <f t="shared" si="5"/>
        <v>16.449643323702176</v>
      </c>
    </row>
    <row r="247" spans="1:4" x14ac:dyDescent="0.2">
      <c r="A247" s="7">
        <f>'GF + UG Iteration 15'!I216</f>
        <v>99</v>
      </c>
      <c r="C247" s="8">
        <f>'GF + UG Iteration 15'!J216</f>
        <v>20.164207131156406</v>
      </c>
      <c r="D247" s="8">
        <f t="shared" si="5"/>
        <v>20.164207131156406</v>
      </c>
    </row>
    <row r="248" spans="1:4" x14ac:dyDescent="0.2">
      <c r="A248" s="7">
        <f>'GF + UG Iteration 15'!I217</f>
        <v>74.97</v>
      </c>
      <c r="C248" s="8">
        <f>'GF + UG Iteration 15'!J217</f>
        <v>18.514130559331051</v>
      </c>
      <c r="D248" s="8">
        <f t="shared" si="5"/>
        <v>18.514130559331051</v>
      </c>
    </row>
    <row r="249" spans="1:4" x14ac:dyDescent="0.2">
      <c r="A249" s="7">
        <f>'GF + UG Iteration 15'!I218</f>
        <v>74.7</v>
      </c>
      <c r="C249" s="8">
        <f>'GF + UG Iteration 15'!J218</f>
        <v>19.900468247486828</v>
      </c>
      <c r="D249" s="8">
        <f t="shared" si="5"/>
        <v>19.900468247486828</v>
      </c>
    </row>
    <row r="250" spans="1:4" x14ac:dyDescent="0.2">
      <c r="A250" s="7">
        <f>'GF + UG Iteration 15'!I219</f>
        <v>90</v>
      </c>
      <c r="C250" s="8">
        <f>'GF + UG Iteration 15'!J219</f>
        <v>18.249959933760056</v>
      </c>
      <c r="D250" s="8">
        <f t="shared" si="5"/>
        <v>18.249959933760056</v>
      </c>
    </row>
    <row r="251" spans="1:4" x14ac:dyDescent="0.2">
      <c r="A251" s="7">
        <f>'GF + UG Iteration 15'!I220</f>
        <v>90</v>
      </c>
      <c r="C251" s="8">
        <f>'GF + UG Iteration 15'!J220</f>
        <v>25.720627067235913</v>
      </c>
      <c r="D251" s="8">
        <f t="shared" si="5"/>
        <v>25.720627067235913</v>
      </c>
    </row>
    <row r="252" spans="1:4" x14ac:dyDescent="0.2">
      <c r="A252" s="7">
        <f>'GF + UG Iteration 15'!I221</f>
        <v>90</v>
      </c>
      <c r="C252" s="8">
        <f>'GF + UG Iteration 15'!J221</f>
        <v>23.864374847217739</v>
      </c>
      <c r="D252" s="8">
        <f t="shared" si="5"/>
        <v>23.864374847217739</v>
      </c>
    </row>
    <row r="253" spans="1:4" x14ac:dyDescent="0.2">
      <c r="A253" s="7">
        <f>'GF + UG Iteration 15'!I222</f>
        <v>14.4</v>
      </c>
      <c r="C253" s="8">
        <f>'GF + UG Iteration 15'!J222</f>
        <v>6.5943030432585399</v>
      </c>
      <c r="D253" s="8">
        <f t="shared" si="5"/>
        <v>6.5943030432585399</v>
      </c>
    </row>
    <row r="254" spans="1:4" x14ac:dyDescent="0.2">
      <c r="A254" s="7">
        <f>'GF + UG Iteration 15'!I223</f>
        <v>37.440000000000005</v>
      </c>
      <c r="C254" s="8">
        <f>'GF + UG Iteration 15'!J223</f>
        <v>7.938562553503238</v>
      </c>
      <c r="D254" s="8">
        <f t="shared" si="5"/>
        <v>7.938562553503238</v>
      </c>
    </row>
    <row r="255" spans="1:4" x14ac:dyDescent="0.2">
      <c r="A255" s="7">
        <f>'GF + UG Iteration 15'!I224</f>
        <v>37.440000000000005</v>
      </c>
      <c r="C255" s="8">
        <f>'GF + UG Iteration 15'!J224</f>
        <v>14.277009852872011</v>
      </c>
      <c r="D255" s="8">
        <f t="shared" si="5"/>
        <v>14.277009852872011</v>
      </c>
    </row>
    <row r="256" spans="1:4" x14ac:dyDescent="0.2">
      <c r="A256" s="7">
        <f>'GF + UG Iteration 15'!I225</f>
        <v>119.88</v>
      </c>
      <c r="C256" s="8">
        <f>'GF + UG Iteration 15'!J225</f>
        <v>27.92343674849274</v>
      </c>
      <c r="D256" s="8">
        <f t="shared" si="5"/>
        <v>27.92343674849274</v>
      </c>
    </row>
    <row r="257" spans="1:4" x14ac:dyDescent="0.2">
      <c r="A257" s="7">
        <f>'GF + UG Iteration 15'!I226</f>
        <v>45.000000000000007</v>
      </c>
      <c r="C257" s="8">
        <f>'GF + UG Iteration 15'!J226</f>
        <v>11.542634198439451</v>
      </c>
      <c r="D257" s="8">
        <f t="shared" si="5"/>
        <v>11.542634198439451</v>
      </c>
    </row>
    <row r="258" spans="1:4" x14ac:dyDescent="0.2">
      <c r="A258" s="7">
        <f>'GF + UG Iteration 15'!I227</f>
        <v>59.94</v>
      </c>
      <c r="C258" s="8">
        <f>'GF + UG Iteration 15'!J227</f>
        <v>15.681741317036805</v>
      </c>
      <c r="D258" s="8">
        <f t="shared" si="5"/>
        <v>15.681741317036805</v>
      </c>
    </row>
    <row r="259" spans="1:4" x14ac:dyDescent="0.2">
      <c r="A259" s="7">
        <f>'GF + UG Iteration 15'!I228</f>
        <v>29.700000000000003</v>
      </c>
      <c r="C259" s="8">
        <f>'GF + UG Iteration 15'!J228</f>
        <v>13.281446730758507</v>
      </c>
      <c r="D259" s="8">
        <f t="shared" si="5"/>
        <v>13.281446730758507</v>
      </c>
    </row>
    <row r="260" spans="1:4" x14ac:dyDescent="0.2">
      <c r="A260" s="7">
        <f>'GF + UG Iteration 15'!I229</f>
        <v>91.44</v>
      </c>
      <c r="C260" s="8">
        <f>'GF + UG Iteration 15'!J229</f>
        <v>22.882198947356379</v>
      </c>
      <c r="D260" s="8">
        <f t="shared" si="5"/>
        <v>22.882198947356379</v>
      </c>
    </row>
    <row r="261" spans="1:4" x14ac:dyDescent="0.2">
      <c r="A261" s="7">
        <f>'GF + UG Iteration 15'!I230</f>
        <v>74.88000000000001</v>
      </c>
      <c r="C261" s="8">
        <f>'GF + UG Iteration 15'!J230</f>
        <v>20.78997249009144</v>
      </c>
      <c r="D261" s="8">
        <f t="shared" si="5"/>
        <v>20.78997249009144</v>
      </c>
    </row>
    <row r="262" spans="1:4" x14ac:dyDescent="0.2">
      <c r="A262" s="7">
        <f>'GF + UG Iteration 15'!I231</f>
        <v>84.600000000000009</v>
      </c>
      <c r="C262" s="8">
        <f>'GF + UG Iteration 15'!J231</f>
        <v>22.332049947212361</v>
      </c>
      <c r="D262" s="8">
        <f t="shared" si="5"/>
        <v>22.332049947212361</v>
      </c>
    </row>
    <row r="263" spans="1:4" x14ac:dyDescent="0.2">
      <c r="A263" s="7">
        <f>'GF + UG Iteration 15'!I232</f>
        <v>90</v>
      </c>
      <c r="C263" s="8">
        <f>'GF + UG Iteration 15'!J232</f>
        <v>23.83058807181007</v>
      </c>
      <c r="D263" s="8">
        <f t="shared" si="5"/>
        <v>23.83058807181007</v>
      </c>
    </row>
    <row r="264" spans="1:4" x14ac:dyDescent="0.2">
      <c r="A264" s="7">
        <f>'GF + UG Iteration 15'!I233</f>
        <v>37.440000000000005</v>
      </c>
      <c r="C264" s="8">
        <f>'GF + UG Iteration 15'!J233</f>
        <v>15.483860842734353</v>
      </c>
      <c r="D264" s="8">
        <f t="shared" si="5"/>
        <v>15.483860842734353</v>
      </c>
    </row>
    <row r="265" spans="1:4" x14ac:dyDescent="0.2">
      <c r="A265" s="7">
        <f>'GF + UG Iteration 15'!I234</f>
        <v>28.503</v>
      </c>
      <c r="C265" s="8">
        <f>'GF + UG Iteration 15'!J234</f>
        <v>10.636079091493942</v>
      </c>
      <c r="D265" s="8">
        <f t="shared" si="5"/>
        <v>10.636079091493942</v>
      </c>
    </row>
    <row r="266" spans="1:4" x14ac:dyDescent="0.2">
      <c r="A266" s="7">
        <f>'GF + UG Iteration 15'!I235</f>
        <v>37.53</v>
      </c>
      <c r="C266" s="8">
        <f>'GF + UG Iteration 15'!J235</f>
        <v>13.266996739220549</v>
      </c>
      <c r="D266" s="8">
        <f t="shared" si="5"/>
        <v>13.266996739220549</v>
      </c>
    </row>
    <row r="267" spans="1:4" x14ac:dyDescent="0.2">
      <c r="A267" s="7">
        <f>'GF + UG Iteration 15'!I236</f>
        <v>55.44</v>
      </c>
      <c r="C267" s="8">
        <f>'GF + UG Iteration 15'!J236</f>
        <v>15.781202217151549</v>
      </c>
      <c r="D267" s="8">
        <f t="shared" si="5"/>
        <v>15.781202217151549</v>
      </c>
    </row>
    <row r="268" spans="1:4" x14ac:dyDescent="0.2">
      <c r="A268" s="7">
        <f>'GF + UG Iteration 15'!I237</f>
        <v>40.5</v>
      </c>
      <c r="C268" s="8">
        <f>'GF + UG Iteration 15'!J237</f>
        <v>13.704207795096579</v>
      </c>
      <c r="D268" s="8">
        <f t="shared" si="5"/>
        <v>13.704207795096579</v>
      </c>
    </row>
    <row r="269" spans="1:4" x14ac:dyDescent="0.2">
      <c r="A269" s="7">
        <f>'GF + UG Iteration 15'!I238</f>
        <v>34.47</v>
      </c>
      <c r="C269" s="8">
        <f>'GF + UG Iteration 15'!J238</f>
        <v>8.4396955431378995</v>
      </c>
      <c r="D269" s="8">
        <f t="shared" si="5"/>
        <v>8.4396955431378995</v>
      </c>
    </row>
    <row r="270" spans="1:4" x14ac:dyDescent="0.2">
      <c r="A270" s="7">
        <f>'GF + UG Iteration 15'!I239</f>
        <v>37.44</v>
      </c>
      <c r="C270" s="8">
        <f>'GF + UG Iteration 15'!J239</f>
        <v>11.661938815906087</v>
      </c>
      <c r="D270" s="8">
        <f t="shared" si="5"/>
        <v>11.661938815906087</v>
      </c>
    </row>
    <row r="271" spans="1:4" x14ac:dyDescent="0.2">
      <c r="A271" s="7">
        <f>'GF + UG Iteration 15'!I240</f>
        <v>29.880000000000003</v>
      </c>
      <c r="C271" s="8">
        <f>'GF + UG Iteration 15'!J240</f>
        <v>15.078802481948372</v>
      </c>
      <c r="D271" s="8">
        <f t="shared" si="5"/>
        <v>15.078802481948372</v>
      </c>
    </row>
    <row r="272" spans="1:4" x14ac:dyDescent="0.2">
      <c r="A272" s="7">
        <f>'GF + UG Iteration 15'!I241</f>
        <v>119.7</v>
      </c>
      <c r="C272" s="8">
        <f>'GF + UG Iteration 15'!J241</f>
        <v>27.868434549594902</v>
      </c>
      <c r="D272" s="8">
        <f t="shared" si="5"/>
        <v>27.868434549594902</v>
      </c>
    </row>
    <row r="273" spans="1:4" x14ac:dyDescent="0.2">
      <c r="A273" s="7">
        <f>'GF + UG Iteration 15'!I242</f>
        <v>74.88000000000001</v>
      </c>
      <c r="C273" s="8">
        <f>'GF + UG Iteration 15'!J242</f>
        <v>17.361113953076771</v>
      </c>
      <c r="D273" s="8">
        <f t="shared" si="5"/>
        <v>17.361113953076771</v>
      </c>
    </row>
    <row r="274" spans="1:4" x14ac:dyDescent="0.2">
      <c r="A274" s="7">
        <f>'GF + UG Iteration 15'!I243</f>
        <v>23.400000000000002</v>
      </c>
      <c r="C274" s="8">
        <f>'GF + UG Iteration 15'!J243</f>
        <v>10.296144788794322</v>
      </c>
      <c r="D274" s="8">
        <f t="shared" si="5"/>
        <v>10.296144788794322</v>
      </c>
    </row>
    <row r="275" spans="1:4" x14ac:dyDescent="0.2">
      <c r="A275" s="7">
        <f>'GF + UG Iteration 15'!I244</f>
        <v>23.400000000000002</v>
      </c>
      <c r="C275" s="8">
        <f>'GF + UG Iteration 15'!J244</f>
        <v>10.295811984267191</v>
      </c>
      <c r="D275" s="8">
        <f t="shared" si="5"/>
        <v>10.295811984267191</v>
      </c>
    </row>
    <row r="276" spans="1:4" x14ac:dyDescent="0.2">
      <c r="A276" s="7">
        <f>'GF + UG Iteration 15'!I245</f>
        <v>13.95</v>
      </c>
      <c r="C276" s="8">
        <f>'GF + UG Iteration 15'!J245</f>
        <v>8.7704620212910545</v>
      </c>
      <c r="D276" s="8">
        <f t="shared" si="5"/>
        <v>8.7704620212910545</v>
      </c>
    </row>
    <row r="277" spans="1:4" x14ac:dyDescent="0.2">
      <c r="A277" s="7">
        <f>'GF + UG Iteration 15'!I246</f>
        <v>22.5</v>
      </c>
      <c r="C277" s="8">
        <f>'GF + UG Iteration 15'!J246</f>
        <v>11.517908527239058</v>
      </c>
      <c r="D277" s="8">
        <f t="shared" si="5"/>
        <v>11.517908527239058</v>
      </c>
    </row>
    <row r="278" spans="1:4" x14ac:dyDescent="0.2">
      <c r="A278" s="7">
        <f>'GF + UG Iteration 15'!I247</f>
        <v>60.300000000000004</v>
      </c>
      <c r="C278" s="8">
        <f>'GF + UG Iteration 15'!J247</f>
        <v>16.979311890660028</v>
      </c>
      <c r="D278" s="8">
        <f t="shared" ref="D278:D316" si="7">SUM(B278:C278)</f>
        <v>16.979311890660028</v>
      </c>
    </row>
    <row r="279" spans="1:4" x14ac:dyDescent="0.2">
      <c r="A279" s="7">
        <f>'GF + UG Iteration 15'!I248</f>
        <v>75.240000000000009</v>
      </c>
      <c r="C279" s="8">
        <f>'GF + UG Iteration 15'!J248</f>
        <v>16.656656918800056</v>
      </c>
      <c r="D279" s="8">
        <f t="shared" si="7"/>
        <v>16.656656918800056</v>
      </c>
    </row>
    <row r="280" spans="1:4" x14ac:dyDescent="0.2">
      <c r="A280" s="7">
        <f>'GF + UG Iteration 15'!I249</f>
        <v>34.47</v>
      </c>
      <c r="C280" s="8">
        <f>'GF + UG Iteration 15'!J249</f>
        <v>10.416739056742269</v>
      </c>
      <c r="D280" s="8">
        <f t="shared" si="7"/>
        <v>10.416739056742269</v>
      </c>
    </row>
    <row r="281" spans="1:4" x14ac:dyDescent="0.2">
      <c r="A281" s="7">
        <f>'GF + UG Iteration 15'!I250</f>
        <v>14.4</v>
      </c>
      <c r="C281" s="8">
        <f>'GF + UG Iteration 15'!J250</f>
        <v>10.466511054893797</v>
      </c>
      <c r="D281" s="8">
        <f t="shared" si="7"/>
        <v>10.466511054893797</v>
      </c>
    </row>
    <row r="282" spans="1:4" x14ac:dyDescent="0.2">
      <c r="A282" s="7">
        <f>'GF + UG Iteration 15'!I251</f>
        <v>22.5</v>
      </c>
      <c r="C282" s="8">
        <f>'GF + UG Iteration 15'!J251</f>
        <v>9.7467920446345868</v>
      </c>
      <c r="D282" s="8">
        <f t="shared" si="7"/>
        <v>9.7467920446345868</v>
      </c>
    </row>
    <row r="283" spans="1:4" x14ac:dyDescent="0.2">
      <c r="A283" s="7">
        <f>'GF + UG Iteration 15'!I252</f>
        <v>74.88000000000001</v>
      </c>
      <c r="C283" s="8">
        <f>'GF + UG Iteration 15'!J252</f>
        <v>20.428796900472904</v>
      </c>
      <c r="D283" s="8">
        <f t="shared" si="7"/>
        <v>20.428796900472904</v>
      </c>
    </row>
    <row r="284" spans="1:4" x14ac:dyDescent="0.2">
      <c r="A284" s="7">
        <f>'GF + UG Iteration 15'!I253</f>
        <v>74.88000000000001</v>
      </c>
      <c r="C284" s="8">
        <f>'GF + UG Iteration 15'!J253</f>
        <v>21.533832474758192</v>
      </c>
      <c r="D284" s="8">
        <f t="shared" si="7"/>
        <v>21.533832474758192</v>
      </c>
    </row>
    <row r="285" spans="1:4" x14ac:dyDescent="0.2">
      <c r="A285" s="7">
        <f>'GF + UG Iteration 15'!I254</f>
        <v>195.3</v>
      </c>
      <c r="C285" s="8">
        <f>'GF + UG Iteration 15'!J254</f>
        <v>33.104516285559995</v>
      </c>
      <c r="D285" s="8">
        <f t="shared" si="7"/>
        <v>33.104516285559995</v>
      </c>
    </row>
    <row r="286" spans="1:4" x14ac:dyDescent="0.2">
      <c r="A286" s="7">
        <f>'GF + UG Iteration 15'!I255</f>
        <v>90</v>
      </c>
      <c r="C286" s="8">
        <f>'GF + UG Iteration 15'!J255</f>
        <v>24.67345603536365</v>
      </c>
      <c r="D286" s="8">
        <f t="shared" si="7"/>
        <v>24.67345603536365</v>
      </c>
    </row>
    <row r="287" spans="1:4" x14ac:dyDescent="0.2">
      <c r="A287" s="7">
        <f>'GF + UG Iteration 15'!I256</f>
        <v>225</v>
      </c>
      <c r="C287" s="8">
        <f>'GF + UG Iteration 15'!J256</f>
        <v>40.445402001976881</v>
      </c>
      <c r="D287" s="8">
        <f t="shared" si="7"/>
        <v>40.445402001976881</v>
      </c>
    </row>
    <row r="288" spans="1:4" x14ac:dyDescent="0.2">
      <c r="A288" s="7">
        <f>'GF + UG Iteration 15'!I257</f>
        <v>225</v>
      </c>
      <c r="C288" s="8">
        <f>'GF + UG Iteration 15'!J257</f>
        <v>41.081012296589989</v>
      </c>
      <c r="D288" s="8">
        <f t="shared" si="7"/>
        <v>41.081012296589989</v>
      </c>
    </row>
    <row r="289" spans="1:4" x14ac:dyDescent="0.2">
      <c r="A289" s="7">
        <f>'GF + UG Iteration 15'!I258</f>
        <v>14.940000000000001</v>
      </c>
      <c r="C289" s="8">
        <f>'GF + UG Iteration 15'!J258</f>
        <v>8.5942627574505348</v>
      </c>
      <c r="D289" s="8">
        <f t="shared" si="7"/>
        <v>8.5942627574505348</v>
      </c>
    </row>
    <row r="290" spans="1:4" x14ac:dyDescent="0.2">
      <c r="A290" s="7">
        <f>'GF + UG Iteration 15'!I259</f>
        <v>22.14</v>
      </c>
      <c r="C290" s="8">
        <f>'GF + UG Iteration 15'!J259</f>
        <v>11.218008951639197</v>
      </c>
      <c r="D290" s="8">
        <f t="shared" si="7"/>
        <v>11.218008951639197</v>
      </c>
    </row>
    <row r="291" spans="1:4" x14ac:dyDescent="0.2">
      <c r="A291" s="7">
        <f>'GF + UG Iteration 15'!I260</f>
        <v>43.47</v>
      </c>
      <c r="C291" s="8">
        <f>'GF + UG Iteration 15'!J260</f>
        <v>9.7328840638480401</v>
      </c>
      <c r="D291" s="8">
        <f t="shared" si="7"/>
        <v>9.7328840638480401</v>
      </c>
    </row>
    <row r="292" spans="1:4" x14ac:dyDescent="0.2">
      <c r="A292" s="7">
        <f>'GF + UG Iteration 15'!I261</f>
        <v>87.03</v>
      </c>
      <c r="C292" s="8">
        <f>'GF + UG Iteration 15'!J261</f>
        <v>17.466897162408994</v>
      </c>
      <c r="D292" s="8">
        <f t="shared" si="7"/>
        <v>17.466897162408994</v>
      </c>
    </row>
    <row r="293" spans="1:4" x14ac:dyDescent="0.2">
      <c r="A293" s="7">
        <f>'GF + UG Iteration 15'!I262</f>
        <v>87.03</v>
      </c>
      <c r="C293" s="8">
        <f>'GF + UG Iteration 15'!J262</f>
        <v>25.823667096677415</v>
      </c>
      <c r="D293" s="8">
        <f t="shared" si="7"/>
        <v>25.823667096677415</v>
      </c>
    </row>
    <row r="294" spans="1:4" x14ac:dyDescent="0.2">
      <c r="A294" s="7">
        <f>'GF + UG Iteration 15'!I263</f>
        <v>60.3</v>
      </c>
      <c r="C294" s="8">
        <f>'GF + UG Iteration 15'!J263</f>
        <v>11.846389337035134</v>
      </c>
      <c r="D294" s="8">
        <f t="shared" si="7"/>
        <v>11.846389337035134</v>
      </c>
    </row>
    <row r="295" spans="1:4" x14ac:dyDescent="0.2">
      <c r="A295" s="7">
        <f>'GF + UG Iteration 15'!I264</f>
        <v>60.300000000000004</v>
      </c>
      <c r="C295" s="8">
        <f>'GF + UG Iteration 15'!J264</f>
        <v>17.61382254413137</v>
      </c>
      <c r="D295" s="8">
        <f t="shared" si="7"/>
        <v>17.61382254413137</v>
      </c>
    </row>
    <row r="296" spans="1:4" x14ac:dyDescent="0.2">
      <c r="A296" s="7">
        <f>'GF + UG Iteration 15'!I265</f>
        <v>50.4</v>
      </c>
      <c r="C296" s="8">
        <f>'GF + UG Iteration 15'!J265</f>
        <v>15.955809652676514</v>
      </c>
      <c r="D296" s="8">
        <f t="shared" si="7"/>
        <v>15.955809652676514</v>
      </c>
    </row>
    <row r="297" spans="1:4" x14ac:dyDescent="0.2">
      <c r="A297" s="7">
        <f>'GF + UG Iteration 15'!I266</f>
        <v>45</v>
      </c>
      <c r="C297" s="8">
        <f>'GF + UG Iteration 15'!J266</f>
        <v>13.319566802175583</v>
      </c>
      <c r="D297" s="8">
        <f t="shared" si="7"/>
        <v>13.319566802175583</v>
      </c>
    </row>
    <row r="298" spans="1:4" x14ac:dyDescent="0.2">
      <c r="A298" s="7">
        <f>'GF + UG Iteration 15'!I267</f>
        <v>45</v>
      </c>
      <c r="C298" s="8">
        <f>'GF + UG Iteration 15'!J267</f>
        <v>15.0283468041535</v>
      </c>
      <c r="D298" s="8">
        <f t="shared" si="7"/>
        <v>15.0283468041535</v>
      </c>
    </row>
    <row r="299" spans="1:4" x14ac:dyDescent="0.2">
      <c r="A299" s="7">
        <f>'GF + UG Iteration 15'!I268</f>
        <v>45</v>
      </c>
      <c r="C299" s="8">
        <f>'GF + UG Iteration 15'!J268</f>
        <v>13.272185606647732</v>
      </c>
      <c r="D299" s="8">
        <f t="shared" si="7"/>
        <v>13.272185606647732</v>
      </c>
    </row>
    <row r="300" spans="1:4" x14ac:dyDescent="0.2">
      <c r="A300" s="7">
        <f>'GF + UG Iteration 15'!I269</f>
        <v>134.46</v>
      </c>
      <c r="C300" s="8">
        <f>'GF + UG Iteration 15'!J269</f>
        <v>29.07710932501919</v>
      </c>
      <c r="D300" s="8">
        <f t="shared" si="7"/>
        <v>29.07710932501919</v>
      </c>
    </row>
    <row r="301" spans="1:4" x14ac:dyDescent="0.2">
      <c r="A301" s="7">
        <f>'GF + UG Iteration 15'!I270</f>
        <v>15.03</v>
      </c>
      <c r="C301" s="8">
        <f>'GF + UG Iteration 15'!J270</f>
        <v>9.6920096199194141</v>
      </c>
      <c r="D301" s="8">
        <f t="shared" si="7"/>
        <v>9.6920096199194141</v>
      </c>
    </row>
    <row r="302" spans="1:4" x14ac:dyDescent="0.2">
      <c r="A302" s="7">
        <f>'GF + UG Iteration 15'!I271</f>
        <v>80.100000000000009</v>
      </c>
      <c r="C302" s="8">
        <f>'GF + UG Iteration 15'!J271</f>
        <v>17.625329506409109</v>
      </c>
      <c r="D302" s="8">
        <f t="shared" si="7"/>
        <v>17.625329506409109</v>
      </c>
    </row>
    <row r="303" spans="1:4" x14ac:dyDescent="0.2">
      <c r="A303" s="7">
        <f>'GF + UG Iteration 15'!I272</f>
        <v>80.100000000000009</v>
      </c>
      <c r="C303" s="8">
        <f>'GF + UG Iteration 15'!J272</f>
        <v>21.848742826696331</v>
      </c>
      <c r="D303" s="8">
        <f t="shared" si="7"/>
        <v>21.848742826696331</v>
      </c>
    </row>
    <row r="304" spans="1:4" x14ac:dyDescent="0.2">
      <c r="A304" s="7">
        <f>'GF + UG Iteration 15'!I273</f>
        <v>450</v>
      </c>
      <c r="C304" s="8">
        <f>'GF + UG Iteration 15'!J273</f>
        <v>62.245932039983515</v>
      </c>
      <c r="D304" s="8">
        <f t="shared" si="7"/>
        <v>62.245932039983515</v>
      </c>
    </row>
    <row r="305" spans="1:4" x14ac:dyDescent="0.2">
      <c r="A305" s="7">
        <f>'GF + UG Iteration 15'!I274</f>
        <v>113.4</v>
      </c>
      <c r="C305" s="8">
        <f>'GF + UG Iteration 15'!J274</f>
        <v>23.672659032498288</v>
      </c>
      <c r="D305" s="8">
        <f t="shared" si="7"/>
        <v>23.672659032498288</v>
      </c>
    </row>
    <row r="306" spans="1:4" x14ac:dyDescent="0.2">
      <c r="A306" s="7">
        <f>'GF + UG Iteration 15'!I275</f>
        <v>120.06</v>
      </c>
      <c r="C306" s="8">
        <f>'GF + UG Iteration 15'!J275</f>
        <v>26.940193754658477</v>
      </c>
      <c r="D306" s="8">
        <f t="shared" si="7"/>
        <v>26.940193754658477</v>
      </c>
    </row>
    <row r="307" spans="1:4" x14ac:dyDescent="0.2">
      <c r="A307" s="7">
        <f>'GF + UG Iteration 15'!I276</f>
        <v>120.06</v>
      </c>
      <c r="C307" s="8">
        <f>'GF + UG Iteration 15'!J276</f>
        <v>26.967179012208973</v>
      </c>
      <c r="D307" s="8">
        <f t="shared" si="7"/>
        <v>26.967179012208973</v>
      </c>
    </row>
    <row r="308" spans="1:4" x14ac:dyDescent="0.2">
      <c r="A308" s="7">
        <f>'GF + UG Iteration 15'!I277</f>
        <v>95.4</v>
      </c>
      <c r="C308" s="8">
        <f>'GF + UG Iteration 15'!J277</f>
        <v>20.990624551275292</v>
      </c>
      <c r="D308" s="8">
        <f t="shared" si="7"/>
        <v>20.990624551275292</v>
      </c>
    </row>
    <row r="309" spans="1:4" x14ac:dyDescent="0.2">
      <c r="A309" s="7">
        <f>'GF + UG Iteration 15'!I278</f>
        <v>95.4</v>
      </c>
      <c r="C309" s="8">
        <f>'GF + UG Iteration 15'!J278</f>
        <v>23.454238806944065</v>
      </c>
      <c r="D309" s="8">
        <f t="shared" si="7"/>
        <v>23.454238806944065</v>
      </c>
    </row>
    <row r="310" spans="1:4" x14ac:dyDescent="0.2">
      <c r="A310" s="7">
        <f>'GF + UG Iteration 15'!I279</f>
        <v>90</v>
      </c>
      <c r="C310" s="8">
        <f>'GF + UG Iteration 15'!J279</f>
        <v>22.770474834015843</v>
      </c>
      <c r="D310" s="8">
        <f t="shared" si="7"/>
        <v>22.770474834015843</v>
      </c>
    </row>
    <row r="311" spans="1:4" x14ac:dyDescent="0.2">
      <c r="A311" s="7">
        <f>'GF + UG Iteration 15'!I280</f>
        <v>261.72000000000003</v>
      </c>
      <c r="C311" s="8">
        <f>'GF + UG Iteration 15'!J280</f>
        <v>44.119710433562936</v>
      </c>
      <c r="D311" s="8">
        <f t="shared" si="7"/>
        <v>44.119710433562936</v>
      </c>
    </row>
    <row r="312" spans="1:4" x14ac:dyDescent="0.2">
      <c r="A312" s="7">
        <f>'GF + UG Iteration 15'!I281</f>
        <v>180</v>
      </c>
      <c r="C312" s="8">
        <f>'GF + UG Iteration 15'!J281</f>
        <v>36.163479431886053</v>
      </c>
      <c r="D312" s="8">
        <f t="shared" si="7"/>
        <v>36.163479431886053</v>
      </c>
    </row>
    <row r="313" spans="1:4" x14ac:dyDescent="0.2">
      <c r="A313" s="7">
        <f>'GF + UG Iteration 15'!I282</f>
        <v>90</v>
      </c>
      <c r="C313" s="8">
        <f>'GF + UG Iteration 15'!J282</f>
        <v>20.934814565560096</v>
      </c>
      <c r="D313" s="8">
        <f t="shared" si="7"/>
        <v>20.934814565560096</v>
      </c>
    </row>
    <row r="314" spans="1:4" x14ac:dyDescent="0.2">
      <c r="A314" s="7">
        <f>'GF + UG Iteration 15'!I283</f>
        <v>154.80000000000001</v>
      </c>
      <c r="C314" s="8">
        <f>'GF + UG Iteration 15'!J283</f>
        <v>32.278547850203438</v>
      </c>
      <c r="D314" s="8">
        <f t="shared" si="7"/>
        <v>32.278547850203438</v>
      </c>
    </row>
    <row r="315" spans="1:4" x14ac:dyDescent="0.2">
      <c r="A315" s="7">
        <f>'GF + UG Iteration 15'!I284</f>
        <v>90</v>
      </c>
      <c r="C315" s="8">
        <f>'GF + UG Iteration 15'!J284</f>
        <v>29.153090581815484</v>
      </c>
      <c r="D315" s="8">
        <f t="shared" si="7"/>
        <v>29.153090581815484</v>
      </c>
    </row>
    <row r="316" spans="1:4" x14ac:dyDescent="0.2">
      <c r="A316" s="7">
        <f>'GF + UG Iteration 15'!I285</f>
        <v>120.24</v>
      </c>
      <c r="C316" s="8">
        <f>'GF + UG Iteration 15'!J285</f>
        <v>30.922843094249984</v>
      </c>
      <c r="D316" s="8">
        <f t="shared" si="7"/>
        <v>30.922843094249984</v>
      </c>
    </row>
    <row r="317" spans="1:4" x14ac:dyDescent="0.2">
      <c r="A317" s="7">
        <f>'GF + UG Iteration 15'!I286</f>
        <v>99</v>
      </c>
      <c r="C317" s="8">
        <f>'GF + UG Iteration 15'!J286</f>
        <v>30.052136178580547</v>
      </c>
      <c r="D317" s="8">
        <f>SUM(B317:C317)</f>
        <v>30.052136178580547</v>
      </c>
    </row>
    <row r="318" spans="1:4" x14ac:dyDescent="0.2">
      <c r="A318" s="7">
        <f>'GF + UG Iteration 15'!I287</f>
        <v>114.03</v>
      </c>
      <c r="C318" s="8">
        <f>'GF + UG Iteration 15'!J287</f>
        <v>29.775911967148641</v>
      </c>
      <c r="D318" s="8">
        <f>SUM(B318:C318)</f>
        <v>29.775911967148641</v>
      </c>
    </row>
    <row r="319" spans="1:4" x14ac:dyDescent="0.2">
      <c r="A319" s="7">
        <f>'GF + UG Iteration 15'!I288</f>
        <v>101.97</v>
      </c>
      <c r="C319" s="8">
        <f>'GF + UG Iteration 15'!J288</f>
        <v>25.008813389493174</v>
      </c>
      <c r="D319" s="8">
        <f t="shared" ref="D319:D323" si="8">SUM(B319:C319)</f>
        <v>25.008813389493174</v>
      </c>
    </row>
    <row r="320" spans="1:4" x14ac:dyDescent="0.2">
      <c r="A320" s="7">
        <f>'GF + UG Iteration 15'!I289</f>
        <v>90</v>
      </c>
      <c r="C320" s="8">
        <f>'GF + UG Iteration 15'!J289</f>
        <v>22.146647157001567</v>
      </c>
      <c r="D320" s="8">
        <f t="shared" si="8"/>
        <v>22.146647157001567</v>
      </c>
    </row>
    <row r="321" spans="1:4" x14ac:dyDescent="0.2">
      <c r="A321" s="7">
        <f>'GF + UG Iteration 15'!I290</f>
        <v>54</v>
      </c>
      <c r="C321" s="8">
        <f>'GF + UG Iteration 15'!J290</f>
        <v>14.680349293846788</v>
      </c>
      <c r="D321" s="8">
        <f t="shared" si="8"/>
        <v>14.680349293846788</v>
      </c>
    </row>
    <row r="322" spans="1:4" x14ac:dyDescent="0.2">
      <c r="A322" s="7">
        <f>'GF + UG Iteration 15'!I291</f>
        <v>324</v>
      </c>
      <c r="C322" s="8">
        <f>'GF + UG Iteration 15'!J291</f>
        <v>51.821203396360403</v>
      </c>
      <c r="D322" s="8">
        <f t="shared" si="8"/>
        <v>51.821203396360403</v>
      </c>
    </row>
    <row r="323" spans="1:4" x14ac:dyDescent="0.2">
      <c r="A323" s="7">
        <f>'GF + UG Iteration 15'!I292</f>
        <v>119.97000000000003</v>
      </c>
      <c r="C323" s="8">
        <f>'GF + UG Iteration 15'!J292</f>
        <v>24.772713866842881</v>
      </c>
      <c r="D323" s="8">
        <f t="shared" si="8"/>
        <v>24.772713866842881</v>
      </c>
    </row>
  </sheetData>
  <printOptions horizontalCentered="1"/>
  <pageMargins left="0.5" right="0.5" top="1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89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7'!A8</f>
        <v>476</v>
      </c>
      <c r="B8" s="25" t="str">
        <f>'GF + UG Iteration 7'!B8</f>
        <v>GF</v>
      </c>
      <c r="C8" s="18">
        <f>'GF + UG Iteration 7'!C8</f>
        <v>22.5</v>
      </c>
      <c r="D8" s="19">
        <f>'GF + UG Iteration 7'!D8</f>
        <v>16.861812370959647</v>
      </c>
      <c r="E8" s="30">
        <f>'GF + UG Iteration 7'!E8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0.63287915776830439</v>
      </c>
      <c r="Q8" s="22">
        <v>0.26130650839200165</v>
      </c>
      <c r="R8" s="5" t="s">
        <v>19</v>
      </c>
    </row>
    <row r="9" spans="1:20" x14ac:dyDescent="0.2">
      <c r="A9" s="25">
        <f>'GF + UG Iteration 7'!A9</f>
        <v>478</v>
      </c>
      <c r="B9" s="25" t="str">
        <f>'GF + UG Iteration 7'!B9</f>
        <v>GF</v>
      </c>
      <c r="C9" s="18">
        <f>'GF + UG Iteration 7'!C9</f>
        <v>15.03</v>
      </c>
      <c r="D9" s="19">
        <f>'GF + UG Iteration 7'!D9</f>
        <v>6.0182252638842719</v>
      </c>
      <c r="E9" s="30">
        <f>'GF + UG Iteration 7'!E9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2.9513052286713054E-2</v>
      </c>
      <c r="Q9" s="22">
        <v>0.11747982856140343</v>
      </c>
      <c r="R9" s="5" t="s">
        <v>21</v>
      </c>
    </row>
    <row r="10" spans="1:20" x14ac:dyDescent="0.2">
      <c r="A10" s="25">
        <f>'GF + UG Iteration 7'!A10</f>
        <v>473</v>
      </c>
      <c r="B10" s="25" t="str">
        <f>'GF + UG Iteration 7'!B10</f>
        <v>GF</v>
      </c>
      <c r="C10" s="18">
        <f>'GF + UG Iteration 7'!C10</f>
        <v>45</v>
      </c>
      <c r="D10" s="19">
        <f>'GF + UG Iteration 7'!D10</f>
        <v>14.998991377977235</v>
      </c>
      <c r="E10" s="30">
        <f>'GF + UG Iteration 7'!E10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0.61903324634011248</v>
      </c>
      <c r="Q10" s="22">
        <v>0.35350676922258528</v>
      </c>
      <c r="R10" s="5" t="s">
        <v>22</v>
      </c>
    </row>
    <row r="11" spans="1:20" x14ac:dyDescent="0.2">
      <c r="A11" s="25">
        <f>'GF + UG Iteration 7'!A11</f>
        <v>1042</v>
      </c>
      <c r="B11" s="25" t="str">
        <f>'GF + UG Iteration 7'!B11</f>
        <v>GF</v>
      </c>
      <c r="C11" s="18">
        <f>'GF + UG Iteration 7'!C11</f>
        <v>22.5</v>
      </c>
      <c r="D11" s="19">
        <f>'GF + UG Iteration 7'!D11</f>
        <v>11.164764224012115</v>
      </c>
      <c r="E11" s="30">
        <f>'GF + UG Iteration 7'!E11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459.84697360403152</v>
      </c>
      <c r="Q11" s="22">
        <v>283</v>
      </c>
      <c r="R11" s="5" t="s">
        <v>24</v>
      </c>
    </row>
    <row r="12" spans="1:20" x14ac:dyDescent="0.2">
      <c r="A12" s="25">
        <f>'GF + UG Iteration 7'!A12</f>
        <v>443</v>
      </c>
      <c r="B12" s="25" t="str">
        <f>'GF + UG Iteration 7'!B12</f>
        <v>GF</v>
      </c>
      <c r="C12" s="18">
        <f>'GF + UG Iteration 7'!C12</f>
        <v>35.1</v>
      </c>
      <c r="D12" s="19">
        <f>'GF + UG Iteration 7'!D12</f>
        <v>11.705577131494863</v>
      </c>
      <c r="E12" s="30">
        <f>'GF + UG Iteration 7'!E12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57.465713252530954</v>
      </c>
      <c r="Q12" s="22">
        <v>35.365671155791823</v>
      </c>
      <c r="R12" s="5" t="s">
        <v>26</v>
      </c>
    </row>
    <row r="13" spans="1:20" x14ac:dyDescent="0.2">
      <c r="A13" s="25">
        <f>'GF + UG Iteration 7'!A13</f>
        <v>1195</v>
      </c>
      <c r="B13" s="25" t="str">
        <f>'GF + UG Iteration 7'!B13</f>
        <v>GF</v>
      </c>
      <c r="C13" s="18">
        <f>'GF + UG Iteration 7'!C13</f>
        <v>45</v>
      </c>
      <c r="D13" s="19">
        <f>'GF + UG Iteration 7'!D13</f>
        <v>31.659927445331629</v>
      </c>
      <c r="E13" s="30">
        <f>'GF + UG Iteration 7'!E13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7'!A14</f>
        <v>420</v>
      </c>
      <c r="B14" s="25" t="str">
        <f>'GF + UG Iteration 7'!B14</f>
        <v>GF</v>
      </c>
      <c r="C14" s="18">
        <f>'GF + UG Iteration 7'!C14</f>
        <v>22.5</v>
      </c>
      <c r="D14" s="19">
        <f>'GF + UG Iteration 7'!D14</f>
        <v>9.6396451057157435</v>
      </c>
      <c r="E14" s="30">
        <f>'GF + UG Iteration 7'!E14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7'!A15</f>
        <v>440</v>
      </c>
      <c r="B15" s="25" t="str">
        <f>'GF + UG Iteration 7'!B15</f>
        <v>GF</v>
      </c>
      <c r="C15" s="18">
        <f>'GF + UG Iteration 7'!C15</f>
        <v>37.800000000000004</v>
      </c>
      <c r="D15" s="19">
        <f>'GF + UG Iteration 7'!D15</f>
        <v>17.226881731570497</v>
      </c>
      <c r="E15" s="30">
        <f>'GF + UG Iteration 7'!E15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0.63287915776830439</v>
      </c>
      <c r="Q15" s="31">
        <f>(P15-'GF + UG Iteration 7'!P15)/'GF + UG Iteration 7'!P15</f>
        <v>3.0330569936032185E-4</v>
      </c>
      <c r="R15" s="32" t="s">
        <v>30</v>
      </c>
    </row>
    <row r="16" spans="1:20" x14ac:dyDescent="0.2">
      <c r="A16" s="25">
        <f>'GF + UG Iteration 7'!A16</f>
        <v>1102</v>
      </c>
      <c r="B16" s="25" t="str">
        <f>'GF + UG Iteration 7'!B16</f>
        <v>GF</v>
      </c>
      <c r="C16" s="18">
        <f>'GF + UG Iteration 7'!C16</f>
        <v>45</v>
      </c>
      <c r="D16" s="19">
        <f>'GF + UG Iteration 7'!D16</f>
        <v>16.293644713264708</v>
      </c>
      <c r="E16" s="30">
        <f>'GF + UG Iteration 7'!E16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1.2986256440966584</v>
      </c>
      <c r="Q16" s="31">
        <f>(P16-'GF + UG Iteration 7'!P16)/'GF + UG Iteration 7'!P16</f>
        <v>-6.9999604959826455E-4</v>
      </c>
      <c r="R16" s="32" t="s">
        <v>31</v>
      </c>
    </row>
    <row r="17" spans="1:18" x14ac:dyDescent="0.2">
      <c r="A17" s="25">
        <f>'GF + UG Iteration 7'!A17</f>
        <v>324</v>
      </c>
      <c r="B17" s="25" t="str">
        <f>'GF + UG Iteration 7'!B17</f>
        <v>GF</v>
      </c>
      <c r="C17" s="18">
        <f>'GF + UG Iteration 7'!C17</f>
        <v>22.5</v>
      </c>
      <c r="D17" s="19">
        <f>'GF + UG Iteration 7'!D17</f>
        <v>8.9094125785416409</v>
      </c>
      <c r="E17" s="30">
        <f>'GF + UG Iteration 7'!E17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7'!A18</f>
        <v>1103</v>
      </c>
      <c r="B18" s="25" t="str">
        <f>'GF + UG Iteration 7'!B18</f>
        <v>GF</v>
      </c>
      <c r="C18" s="18">
        <f>'GF + UG Iteration 7'!C18</f>
        <v>23.400000000000002</v>
      </c>
      <c r="D18" s="19">
        <f>'GF + UG Iteration 7'!D18</f>
        <v>17.299482978955592</v>
      </c>
      <c r="E18" s="30">
        <f>'GF + UG Iteration 7'!E18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7'!A19</f>
        <v>386</v>
      </c>
      <c r="B19" s="25" t="str">
        <f>'GF + UG Iteration 7'!B19</f>
        <v>GF</v>
      </c>
      <c r="C19" s="18">
        <f>'GF + UG Iteration 7'!C19</f>
        <v>14.940000000000001</v>
      </c>
      <c r="D19" s="19">
        <f>'GF + UG Iteration 7'!D19</f>
        <v>9.9511250787738224</v>
      </c>
      <c r="E19" s="30">
        <f>'GF + UG Iteration 7'!E19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7'!A20</f>
        <v>80</v>
      </c>
      <c r="B20" s="25" t="str">
        <f>'GF + UG Iteration 7'!B20</f>
        <v>GF</v>
      </c>
      <c r="C20" s="18">
        <f>'GF + UG Iteration 7'!C20</f>
        <v>14.940000000000001</v>
      </c>
      <c r="D20" s="19">
        <f>'GF + UG Iteration 7'!D20</f>
        <v>6.0754029342110369</v>
      </c>
      <c r="E20" s="30">
        <f>'GF + UG Iteration 7'!E20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7'!A21</f>
        <v>1052</v>
      </c>
      <c r="B21" s="25" t="str">
        <f>'GF + UG Iteration 7'!B21</f>
        <v>GF</v>
      </c>
      <c r="C21" s="18">
        <f>'GF + UG Iteration 7'!C21</f>
        <v>37.800000000000004</v>
      </c>
      <c r="D21" s="19">
        <f>'GF + UG Iteration 7'!D21</f>
        <v>10.90270245998838</v>
      </c>
      <c r="E21" s="30">
        <f>'GF + UG Iteration 7'!E21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7'!A22</f>
        <v>347</v>
      </c>
      <c r="B22" s="25" t="str">
        <f>'GF + UG Iteration 7'!B22</f>
        <v>GF</v>
      </c>
      <c r="C22" s="18">
        <f>'GF + UG Iteration 7'!C22</f>
        <v>75.600000000000009</v>
      </c>
      <c r="D22" s="19">
        <f>'GF + UG Iteration 7'!D22</f>
        <v>9.3004925979781259</v>
      </c>
      <c r="E22" s="30">
        <f>'GF + UG Iteration 7'!E22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7'!A23</f>
        <v>1358</v>
      </c>
      <c r="B23" s="25" t="str">
        <f>'GF + UG Iteration 7'!B23</f>
        <v>GF</v>
      </c>
      <c r="C23" s="18">
        <f>'GF + UG Iteration 7'!C23</f>
        <v>59.4</v>
      </c>
      <c r="D23" s="19">
        <f>'GF + UG Iteration 7'!D23</f>
        <v>13.07265503282744</v>
      </c>
      <c r="E23" s="30">
        <f>'GF + UG Iteration 7'!E23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7'!A24</f>
        <v>584</v>
      </c>
      <c r="B24" s="25" t="str">
        <f>'GF + UG Iteration 7'!B24</f>
        <v>GF</v>
      </c>
      <c r="C24" s="18">
        <f>'GF + UG Iteration 7'!C24</f>
        <v>37.800000000000004</v>
      </c>
      <c r="D24" s="19">
        <f>'GF + UG Iteration 7'!D24</f>
        <v>34.903749706800433</v>
      </c>
      <c r="E24" s="30">
        <f>'GF + UG Iteration 7'!E24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7'!A25</f>
        <v>422</v>
      </c>
      <c r="B25" s="25" t="str">
        <f>'GF + UG Iteration 7'!B25</f>
        <v>GF</v>
      </c>
      <c r="C25" s="18">
        <f>'GF + UG Iteration 7'!C25</f>
        <v>45</v>
      </c>
      <c r="D25" s="19">
        <f>'GF + UG Iteration 7'!D25</f>
        <v>13.650794587226329</v>
      </c>
      <c r="E25" s="30">
        <f>'GF + UG Iteration 7'!E25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7'!A26</f>
        <v>944</v>
      </c>
      <c r="B26" s="25" t="str">
        <f>'GF + UG Iteration 7'!B26</f>
        <v>GF</v>
      </c>
      <c r="C26" s="18">
        <f>'GF + UG Iteration 7'!C26</f>
        <v>135</v>
      </c>
      <c r="D26" s="19">
        <f>'GF + UG Iteration 7'!D26</f>
        <v>26.816090615909914</v>
      </c>
      <c r="E26" s="30">
        <f>'GF + UG Iteration 7'!E26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7'!A27</f>
        <v>387</v>
      </c>
      <c r="B27" s="25" t="str">
        <f>'GF + UG Iteration 7'!B27</f>
        <v>GF</v>
      </c>
      <c r="C27" s="18">
        <f>'GF + UG Iteration 7'!C27</f>
        <v>14.940000000000001</v>
      </c>
      <c r="D27" s="19">
        <f>'GF + UG Iteration 7'!D27</f>
        <v>9.5130592102135658</v>
      </c>
      <c r="E27" s="30">
        <f>'GF + UG Iteration 7'!E27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7'!A28</f>
        <v>587</v>
      </c>
      <c r="B28" s="25" t="str">
        <f>'GF + UG Iteration 7'!B28</f>
        <v>GF</v>
      </c>
      <c r="C28" s="18">
        <f>'GF + UG Iteration 7'!C28</f>
        <v>22.5</v>
      </c>
      <c r="D28" s="19">
        <f>'GF + UG Iteration 7'!D28</f>
        <v>20.241468864701357</v>
      </c>
      <c r="E28" s="30">
        <f>'GF + UG Iteration 7'!E28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7'!A29</f>
        <v>585</v>
      </c>
      <c r="B29" s="25" t="str">
        <f>'GF + UG Iteration 7'!B29</f>
        <v>GF</v>
      </c>
      <c r="C29" s="18">
        <f>'GF + UG Iteration 7'!C29</f>
        <v>37.800000000000004</v>
      </c>
      <c r="D29" s="19">
        <f>'GF + UG Iteration 7'!D29</f>
        <v>11.291169205189183</v>
      </c>
      <c r="E29" s="30">
        <f>'GF + UG Iteration 7'!E29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7'!A30</f>
        <v>831</v>
      </c>
      <c r="B30" s="25" t="str">
        <f>'GF + UG Iteration 7'!B30</f>
        <v>GF</v>
      </c>
      <c r="C30" s="18">
        <f>'GF + UG Iteration 7'!C30</f>
        <v>37.800000000000004</v>
      </c>
      <c r="D30" s="19">
        <f>'GF + UG Iteration 7'!D30</f>
        <v>20.965601428070691</v>
      </c>
      <c r="E30" s="30">
        <f>'GF + UG Iteration 7'!E30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7'!A31</f>
        <v>340</v>
      </c>
      <c r="B31" s="25" t="str">
        <f>'GF + UG Iteration 7'!B31</f>
        <v>GF</v>
      </c>
      <c r="C31" s="18">
        <f>'GF + UG Iteration 7'!C31</f>
        <v>45</v>
      </c>
      <c r="D31" s="19">
        <f>'GF + UG Iteration 7'!D31</f>
        <v>13.309615571039751</v>
      </c>
      <c r="E31" s="30">
        <f>'GF + UG Iteration 7'!E31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7'!A32</f>
        <v>334</v>
      </c>
      <c r="B32" s="25" t="str">
        <f>'GF + UG Iteration 7'!B32</f>
        <v>GF</v>
      </c>
      <c r="C32" s="18">
        <f>'GF + UG Iteration 7'!C32</f>
        <v>22.5</v>
      </c>
      <c r="D32" s="19">
        <f>'GF + UG Iteration 7'!D32</f>
        <v>7.9463711126733889</v>
      </c>
      <c r="E32" s="30">
        <f>'GF + UG Iteration 7'!E32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7'!A33</f>
        <v>343</v>
      </c>
      <c r="B33" s="25" t="str">
        <f>'GF + UG Iteration 7'!B33</f>
        <v>GF</v>
      </c>
      <c r="C33" s="18">
        <f>'GF + UG Iteration 7'!C33</f>
        <v>22.5</v>
      </c>
      <c r="D33" s="19">
        <f>'GF + UG Iteration 7'!D33</f>
        <v>13.99971574022935</v>
      </c>
      <c r="E33" s="30">
        <f>'GF + UG Iteration 7'!E33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7'!A34</f>
        <v>358</v>
      </c>
      <c r="B34" s="25" t="str">
        <f>'GF + UG Iteration 7'!B34</f>
        <v>GF</v>
      </c>
      <c r="C34" s="18">
        <f>'GF + UG Iteration 7'!C34</f>
        <v>35.1</v>
      </c>
      <c r="D34" s="19">
        <f>'GF + UG Iteration 7'!D34</f>
        <v>7.2248521864398549</v>
      </c>
      <c r="E34" s="30">
        <f>'GF + UG Iteration 7'!E34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7'!A35</f>
        <v>702</v>
      </c>
      <c r="B35" s="25" t="str">
        <f>'GF + UG Iteration 7'!B35</f>
        <v>GF</v>
      </c>
      <c r="C35" s="18">
        <f>'GF + UG Iteration 7'!C35</f>
        <v>37.800000000000004</v>
      </c>
      <c r="D35" s="19">
        <f>'GF + UG Iteration 7'!D35</f>
        <v>5.2101531080390755</v>
      </c>
      <c r="E35" s="30">
        <f>'GF + UG Iteration 7'!E35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7'!A36</f>
        <v>526</v>
      </c>
      <c r="B36" s="25" t="str">
        <f>'GF + UG Iteration 7'!B36</f>
        <v>GF</v>
      </c>
      <c r="C36" s="18">
        <f>'GF + UG Iteration 7'!C36</f>
        <v>22.5</v>
      </c>
      <c r="D36" s="19">
        <f>'GF + UG Iteration 7'!D36</f>
        <v>13.758834109767626</v>
      </c>
      <c r="E36" s="30">
        <f>'GF + UG Iteration 7'!E36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7'!A37</f>
        <v>288</v>
      </c>
      <c r="B37" s="25" t="str">
        <f>'GF + UG Iteration 7'!B37</f>
        <v>GF</v>
      </c>
      <c r="C37" s="18">
        <f>'GF + UG Iteration 7'!C37</f>
        <v>22.5</v>
      </c>
      <c r="D37" s="19">
        <f>'GF + UG Iteration 7'!D37</f>
        <v>4.4533584840568787</v>
      </c>
      <c r="E37" s="30">
        <f>'GF + UG Iteration 7'!E37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7'!A38</f>
        <v>851</v>
      </c>
      <c r="B38" s="25" t="str">
        <f>'GF + UG Iteration 7'!B38</f>
        <v>GF</v>
      </c>
      <c r="C38" s="18">
        <f>'GF + UG Iteration 7'!C38</f>
        <v>29.97</v>
      </c>
      <c r="D38" s="19">
        <f>'GF + UG Iteration 7'!D38</f>
        <v>12.931754132918639</v>
      </c>
      <c r="E38" s="30">
        <f>'GF + UG Iteration 7'!E38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7'!A39</f>
        <v>648</v>
      </c>
      <c r="B39" s="25" t="str">
        <f>'GF + UG Iteration 7'!B39</f>
        <v>GF</v>
      </c>
      <c r="C39" s="18">
        <f>'GF + UG Iteration 7'!C39</f>
        <v>45</v>
      </c>
      <c r="D39" s="19">
        <f>'GF + UG Iteration 7'!D39</f>
        <v>18.252962343541284</v>
      </c>
      <c r="E39" s="30">
        <f>'GF + UG Iteration 7'!E39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7'!A40</f>
        <v>855</v>
      </c>
      <c r="B40" s="25" t="str">
        <f>'GF + UG Iteration 7'!B40</f>
        <v>GF</v>
      </c>
      <c r="C40" s="18">
        <f>'GF + UG Iteration 7'!C40</f>
        <v>37.800000000000004</v>
      </c>
      <c r="D40" s="19">
        <f>'GF + UG Iteration 7'!D40</f>
        <v>28.66706963950903</v>
      </c>
      <c r="E40" s="30">
        <f>'GF + UG Iteration 7'!E40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7'!A41</f>
        <v>700</v>
      </c>
      <c r="B41" s="25" t="str">
        <f>'GF + UG Iteration 7'!B41</f>
        <v>GF</v>
      </c>
      <c r="C41" s="18">
        <f>'GF + UG Iteration 7'!C41</f>
        <v>37.800000000000004</v>
      </c>
      <c r="D41" s="19">
        <f>'GF + UG Iteration 7'!D41</f>
        <v>7.0657947644327148</v>
      </c>
      <c r="E41" s="30">
        <f>'GF + UG Iteration 7'!E41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7'!A42</f>
        <v>683</v>
      </c>
      <c r="B42" s="25" t="str">
        <f>'GF + UG Iteration 7'!B42</f>
        <v>GF</v>
      </c>
      <c r="C42" s="18">
        <f>'GF + UG Iteration 7'!C42</f>
        <v>90</v>
      </c>
      <c r="D42" s="19">
        <f>'GF + UG Iteration 7'!D42</f>
        <v>16.03232257186292</v>
      </c>
      <c r="E42" s="30">
        <f>'GF + UG Iteration 7'!E42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7'!A43</f>
        <v>559</v>
      </c>
      <c r="B43" s="25" t="str">
        <f>'GF + UG Iteration 7'!B43</f>
        <v>GF</v>
      </c>
      <c r="C43" s="18">
        <f>'GF + UG Iteration 7'!C43</f>
        <v>360</v>
      </c>
      <c r="D43" s="19">
        <f>'GF + UG Iteration 7'!D43</f>
        <v>56.859498956472109</v>
      </c>
      <c r="E43" s="30">
        <f>'GF + UG Iteration 7'!E43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7'!A44</f>
        <v>1074</v>
      </c>
      <c r="B44" s="25" t="str">
        <f>'GF + UG Iteration 7'!B44</f>
        <v>GF</v>
      </c>
      <c r="C44" s="18">
        <f>'GF + UG Iteration 7'!C44</f>
        <v>90</v>
      </c>
      <c r="D44" s="19">
        <f>'GF + UG Iteration 7'!D44</f>
        <v>43.13883453102715</v>
      </c>
      <c r="E44" s="30">
        <f>'GF + UG Iteration 7'!E44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7'!A45</f>
        <v>34</v>
      </c>
      <c r="B45" s="25" t="str">
        <f>'GF + UG Iteration 7'!B45</f>
        <v>GF</v>
      </c>
      <c r="C45" s="18">
        <f>'GF + UG Iteration 7'!C45</f>
        <v>45</v>
      </c>
      <c r="D45" s="19">
        <f>'GF + UG Iteration 7'!D45</f>
        <v>7.5134124542159286</v>
      </c>
      <c r="E45" s="30">
        <f>'GF + UG Iteration 7'!E45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7'!A46</f>
        <v>433</v>
      </c>
      <c r="B46" s="25" t="str">
        <f>'GF + UG Iteration 7'!B46</f>
        <v>GF</v>
      </c>
      <c r="C46" s="18">
        <f>'GF + UG Iteration 7'!C46</f>
        <v>90</v>
      </c>
      <c r="D46" s="19">
        <f>'GF + UG Iteration 7'!D46</f>
        <v>22.308265318441425</v>
      </c>
      <c r="E46" s="30">
        <f>'GF + UG Iteration 7'!E46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7'!A47</f>
        <v>79A</v>
      </c>
      <c r="B47" s="25" t="str">
        <f>'GF + UG Iteration 7'!B47</f>
        <v>GF</v>
      </c>
      <c r="C47" s="18">
        <f>'GF + UG Iteration 7'!C47</f>
        <v>37.440000000000005</v>
      </c>
      <c r="D47" s="19">
        <f>'GF + UG Iteration 7'!D47</f>
        <v>5.0823375539699818</v>
      </c>
      <c r="E47" s="30">
        <f>'GF + UG Iteration 7'!E47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7'!A48</f>
        <v>10A</v>
      </c>
      <c r="B48" s="25" t="str">
        <f>'GF + UG Iteration 7'!B48</f>
        <v>GF</v>
      </c>
      <c r="C48" s="18">
        <f>'GF + UG Iteration 7'!C48</f>
        <v>22.5</v>
      </c>
      <c r="D48" s="19">
        <f>'GF + UG Iteration 7'!D48</f>
        <v>8.9160103759227685</v>
      </c>
      <c r="E48" s="30">
        <f>'GF + UG Iteration 7'!E48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7'!A49</f>
        <v>345</v>
      </c>
      <c r="B49" s="25" t="str">
        <f>'GF + UG Iteration 7'!B49</f>
        <v>GF</v>
      </c>
      <c r="C49" s="18">
        <f>'GF + UG Iteration 7'!C49</f>
        <v>45</v>
      </c>
      <c r="D49" s="19">
        <f>'GF + UG Iteration 7'!D49</f>
        <v>8.3689831482940882</v>
      </c>
      <c r="E49" s="30">
        <f>'GF + UG Iteration 7'!E49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7'!A50</f>
        <v>1049</v>
      </c>
      <c r="B50" s="25" t="str">
        <f>'GF + UG Iteration 7'!B50</f>
        <v>GF</v>
      </c>
      <c r="C50" s="18">
        <f>'GF + UG Iteration 7'!C50</f>
        <v>90</v>
      </c>
      <c r="D50" s="19">
        <f>'GF + UG Iteration 7'!D50</f>
        <v>54.551770509232071</v>
      </c>
      <c r="E50" s="30">
        <f>'GF + UG Iteration 7'!E50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7'!A51</f>
        <v>230</v>
      </c>
      <c r="B51" s="25" t="str">
        <f>'GF + UG Iteration 7'!B51</f>
        <v>GF</v>
      </c>
      <c r="C51" s="18">
        <f>'GF + UG Iteration 7'!C51</f>
        <v>45</v>
      </c>
      <c r="D51" s="19">
        <f>'GF + UG Iteration 7'!D51</f>
        <v>10.739901169983137</v>
      </c>
      <c r="E51" s="30">
        <f>'GF + UG Iteration 7'!E51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7'!A52</f>
        <v>79B</v>
      </c>
      <c r="B52" s="25" t="str">
        <f>'GF + UG Iteration 7'!B52</f>
        <v>GF</v>
      </c>
      <c r="C52" s="18">
        <f>'GF + UG Iteration 7'!C52</f>
        <v>14.940000000000001</v>
      </c>
      <c r="D52" s="19">
        <f>'GF + UG Iteration 7'!D52</f>
        <v>3.3788339951362953</v>
      </c>
      <c r="E52" s="30">
        <f>'GF + UG Iteration 7'!E52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7'!A53</f>
        <v>10B</v>
      </c>
      <c r="B53" s="25" t="str">
        <f>'GF + UG Iteration 7'!B53</f>
        <v>GF</v>
      </c>
      <c r="C53" s="18">
        <f>'GF + UG Iteration 7'!C53</f>
        <v>22.5</v>
      </c>
      <c r="D53" s="19">
        <f>'GF + UG Iteration 7'!D53</f>
        <v>9.7991326901064184</v>
      </c>
      <c r="E53" s="30">
        <f>'GF + UG Iteration 7'!E53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7'!A54</f>
        <v>8</v>
      </c>
      <c r="B54" s="25" t="str">
        <f>'GF + UG Iteration 7'!B54</f>
        <v>GF</v>
      </c>
      <c r="C54" s="18">
        <f>'GF + UG Iteration 7'!C54</f>
        <v>42.03</v>
      </c>
      <c r="D54" s="19">
        <f>'GF + UG Iteration 7'!D54</f>
        <v>11.984110505191126</v>
      </c>
      <c r="E54" s="30">
        <f>'GF + UG Iteration 7'!E54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7'!A55</f>
        <v>487</v>
      </c>
      <c r="B55" s="25" t="str">
        <f>'GF + UG Iteration 7'!B55</f>
        <v>GF</v>
      </c>
      <c r="C55" s="18">
        <f>'GF + UG Iteration 7'!C55</f>
        <v>37.440000000000005</v>
      </c>
      <c r="D55" s="19">
        <f>'GF + UG Iteration 7'!D55</f>
        <v>16.813794941974642</v>
      </c>
      <c r="E55" s="30">
        <f>'GF + UG Iteration 7'!E55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7'!A56</f>
        <v>385</v>
      </c>
      <c r="B56" s="25" t="str">
        <f>'GF + UG Iteration 7'!B56</f>
        <v>GF</v>
      </c>
      <c r="C56" s="18">
        <f>'GF + UG Iteration 7'!C56</f>
        <v>14.940000000000001</v>
      </c>
      <c r="D56" s="19">
        <f>'GF + UG Iteration 7'!D56</f>
        <v>8.5880709825089685</v>
      </c>
      <c r="E56" s="30">
        <f>'GF + UG Iteration 7'!E56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7'!A57</f>
        <v>865</v>
      </c>
      <c r="B57" s="25" t="str">
        <f>'GF + UG Iteration 7'!B57</f>
        <v>GF</v>
      </c>
      <c r="C57" s="18">
        <f>'GF + UG Iteration 7'!C57</f>
        <v>29.97</v>
      </c>
      <c r="D57" s="19">
        <f>'GF + UG Iteration 7'!D57</f>
        <v>8.6091983279462436</v>
      </c>
      <c r="E57" s="30">
        <f>'GF + UG Iteration 7'!E57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7'!A58</f>
        <v>863</v>
      </c>
      <c r="B58" s="25" t="str">
        <f>'GF + UG Iteration 7'!B58</f>
        <v>GF</v>
      </c>
      <c r="C58" s="18">
        <f>'GF + UG Iteration 7'!C58</f>
        <v>29.97</v>
      </c>
      <c r="D58" s="19">
        <f>'GF + UG Iteration 7'!D58</f>
        <v>8.2434360504581008</v>
      </c>
      <c r="E58" s="30">
        <f>'GF + UG Iteration 7'!E58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7'!A59</f>
        <v>527</v>
      </c>
      <c r="B59" s="25" t="str">
        <f>'GF + UG Iteration 7'!B59</f>
        <v>GF</v>
      </c>
      <c r="C59" s="18">
        <f>'GF + UG Iteration 7'!C59</f>
        <v>22.5</v>
      </c>
      <c r="D59" s="19">
        <f>'GF + UG Iteration 7'!D59</f>
        <v>6.9318595783251213</v>
      </c>
      <c r="E59" s="30">
        <f>'GF + UG Iteration 7'!E59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7'!A60</f>
        <v>595</v>
      </c>
      <c r="B60" s="25" t="str">
        <f>'GF + UG Iteration 7'!B60</f>
        <v>GF</v>
      </c>
      <c r="C60" s="18">
        <f>'GF + UG Iteration 7'!C60</f>
        <v>37.800000000000004</v>
      </c>
      <c r="D60" s="19">
        <f>'GF + UG Iteration 7'!D60</f>
        <v>19.087371326529755</v>
      </c>
      <c r="E60" s="30">
        <f>'GF + UG Iteration 7'!E60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7'!A61</f>
        <v>528</v>
      </c>
      <c r="B61" s="25" t="str">
        <f>'GF + UG Iteration 7'!B61</f>
        <v>GF</v>
      </c>
      <c r="C61" s="18">
        <f>'GF + UG Iteration 7'!C61</f>
        <v>22.5</v>
      </c>
      <c r="D61" s="19">
        <f>'GF + UG Iteration 7'!D61</f>
        <v>5.2657663175025586</v>
      </c>
      <c r="E61" s="30">
        <f>'GF + UG Iteration 7'!E61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7'!A62</f>
        <v>529</v>
      </c>
      <c r="B62" s="25" t="str">
        <f>'GF + UG Iteration 7'!B62</f>
        <v>GF</v>
      </c>
      <c r="C62" s="18">
        <f>'GF + UG Iteration 7'!C62</f>
        <v>22.5</v>
      </c>
      <c r="D62" s="19">
        <f>'GF + UG Iteration 7'!D62</f>
        <v>7.7921694439597555</v>
      </c>
      <c r="E62" s="30">
        <f>'GF + UG Iteration 7'!E62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7'!A63</f>
        <v>1095</v>
      </c>
      <c r="B63" s="25" t="str">
        <f>'GF + UG Iteration 7'!B63</f>
        <v>GF</v>
      </c>
      <c r="C63" s="18">
        <f>'GF + UG Iteration 7'!C63</f>
        <v>22.5</v>
      </c>
      <c r="D63" s="19">
        <f>'GF + UG Iteration 7'!D63</f>
        <v>11.923356574074873</v>
      </c>
      <c r="E63" s="30">
        <f>'GF + UG Iteration 7'!E63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7'!A64</f>
        <v>561</v>
      </c>
      <c r="B64" s="25" t="str">
        <f>'GF + UG Iteration 7'!B64</f>
        <v>GF</v>
      </c>
      <c r="C64" s="18">
        <f>'GF + UG Iteration 7'!C64</f>
        <v>135</v>
      </c>
      <c r="D64" s="19">
        <f>'GF + UG Iteration 7'!D64</f>
        <v>58.100097147658744</v>
      </c>
      <c r="E64" s="30">
        <f>'GF + UG Iteration 7'!E64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7'!A65</f>
        <v>1018</v>
      </c>
      <c r="B65" s="25" t="str">
        <f>'GF + UG Iteration 7'!B65</f>
        <v>GF</v>
      </c>
      <c r="C65" s="18">
        <f>'GF + UG Iteration 7'!C65</f>
        <v>22.5</v>
      </c>
      <c r="D65" s="19">
        <f>'GF + UG Iteration 7'!D65</f>
        <v>10.634643135603309</v>
      </c>
      <c r="E65" s="30">
        <f>'GF + UG Iteration 7'!E65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7'!A66</f>
        <v>360</v>
      </c>
      <c r="B66" s="25" t="str">
        <f>'GF + UG Iteration 7'!B66</f>
        <v>GF</v>
      </c>
      <c r="C66" s="18">
        <f>'GF + UG Iteration 7'!C66</f>
        <v>37.800000000000004</v>
      </c>
      <c r="D66" s="19">
        <f>'GF + UG Iteration 7'!D66</f>
        <v>7.1174715515965792</v>
      </c>
      <c r="E66" s="30">
        <f>'GF + UG Iteration 7'!E66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7'!A67</f>
        <v>1106</v>
      </c>
      <c r="B67" s="25" t="str">
        <f>'GF + UG Iteration 7'!B67</f>
        <v>GF</v>
      </c>
      <c r="C67" s="18">
        <f>'GF + UG Iteration 7'!C67</f>
        <v>22.5</v>
      </c>
      <c r="D67" s="19">
        <f>'GF + UG Iteration 7'!D67</f>
        <v>20.217898457447252</v>
      </c>
      <c r="E67" s="30">
        <f>'GF + UG Iteration 7'!E67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7'!A68</f>
        <v>899</v>
      </c>
      <c r="B68" s="25" t="str">
        <f>'GF + UG Iteration 7'!B68</f>
        <v>GF</v>
      </c>
      <c r="C68" s="18">
        <f>'GF + UG Iteration 7'!C68</f>
        <v>45</v>
      </c>
      <c r="D68" s="19">
        <f>'GF + UG Iteration 7'!D68</f>
        <v>15.17251837286627</v>
      </c>
      <c r="E68" s="30">
        <f>'GF + UG Iteration 7'!E68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7'!A69</f>
        <v>1191</v>
      </c>
      <c r="B69" s="25" t="str">
        <f>'GF + UG Iteration 7'!B69</f>
        <v>GF</v>
      </c>
      <c r="C69" s="18">
        <f>'GF + UG Iteration 7'!C69</f>
        <v>14.940000000000001</v>
      </c>
      <c r="D69" s="19">
        <f>'GF + UG Iteration 7'!D69</f>
        <v>12.628076471206382</v>
      </c>
      <c r="E69" s="30">
        <f>'GF + UG Iteration 7'!E69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7'!A70</f>
        <v>1115</v>
      </c>
      <c r="B70" s="25" t="str">
        <f>'GF + UG Iteration 7'!B70</f>
        <v>GF</v>
      </c>
      <c r="C70" s="18">
        <f>'GF + UG Iteration 7'!C70</f>
        <v>22.5</v>
      </c>
      <c r="D70" s="19">
        <f>'GF + UG Iteration 7'!D70</f>
        <v>24.362790290493837</v>
      </c>
      <c r="E70" s="30">
        <f>'GF + UG Iteration 7'!E70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7'!A71</f>
        <v>1053</v>
      </c>
      <c r="B71" s="25" t="str">
        <f>'GF + UG Iteration 7'!B71</f>
        <v>GF</v>
      </c>
      <c r="C71" s="18">
        <f>'GF + UG Iteration 7'!C71</f>
        <v>14.940000000000001</v>
      </c>
      <c r="D71" s="19">
        <f>'GF + UG Iteration 7'!D71</f>
        <v>14.71443826778331</v>
      </c>
      <c r="E71" s="30">
        <f>'GF + UG Iteration 7'!E71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7'!A72</f>
        <v>864</v>
      </c>
      <c r="B72" s="25" t="str">
        <f>'GF + UG Iteration 7'!B72</f>
        <v>GF</v>
      </c>
      <c r="C72" s="18">
        <f>'GF + UG Iteration 7'!C72</f>
        <v>29.97</v>
      </c>
      <c r="D72" s="19">
        <f>'GF + UG Iteration 7'!D72</f>
        <v>9.825778201045452</v>
      </c>
      <c r="E72" s="30">
        <f>'GF + UG Iteration 7'!E72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7'!A73</f>
        <v>834</v>
      </c>
      <c r="B73" s="25" t="str">
        <f>'GF + UG Iteration 7'!B73</f>
        <v>GF</v>
      </c>
      <c r="C73" s="18">
        <f>'GF + UG Iteration 7'!C73</f>
        <v>45</v>
      </c>
      <c r="D73" s="19">
        <f>'GF + UG Iteration 7'!D73</f>
        <v>25.798393978216257</v>
      </c>
      <c r="E73" s="30">
        <f>'GF + UG Iteration 7'!E73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7'!A74</f>
        <v>722</v>
      </c>
      <c r="B74" s="25" t="str">
        <f>'GF + UG Iteration 7'!B74</f>
        <v>GF</v>
      </c>
      <c r="C74" s="18">
        <f>'GF + UG Iteration 7'!C74</f>
        <v>22.5</v>
      </c>
      <c r="D74" s="19">
        <f>'GF + UG Iteration 7'!D74</f>
        <v>13.501544643115857</v>
      </c>
      <c r="E74" s="30">
        <f>'GF + UG Iteration 7'!E74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7'!A75</f>
        <v>927</v>
      </c>
      <c r="B75" s="25" t="str">
        <f>'GF + UG Iteration 7'!B75</f>
        <v>GF</v>
      </c>
      <c r="C75" s="18">
        <f>'GF + UG Iteration 7'!C75</f>
        <v>67.5</v>
      </c>
      <c r="D75" s="19">
        <f>'GF + UG Iteration 7'!D75</f>
        <v>25.887106037100622</v>
      </c>
      <c r="E75" s="30">
        <f>'GF + UG Iteration 7'!E75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7'!A76</f>
        <v>1068</v>
      </c>
      <c r="B76" s="25" t="str">
        <f>'GF + UG Iteration 7'!B76</f>
        <v>GF</v>
      </c>
      <c r="C76" s="18">
        <f>'GF + UG Iteration 7'!C76</f>
        <v>22.5</v>
      </c>
      <c r="D76" s="19">
        <f>'GF + UG Iteration 7'!D76</f>
        <v>26.918199168374588</v>
      </c>
      <c r="E76" s="30">
        <f>'GF + UG Iteration 7'!E76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7'!A77</f>
        <v>506</v>
      </c>
      <c r="B77" s="25" t="str">
        <f>'GF + UG Iteration 7'!B77</f>
        <v>GF</v>
      </c>
      <c r="C77" s="18">
        <f>'GF + UG Iteration 7'!C77</f>
        <v>113.4</v>
      </c>
      <c r="D77" s="19">
        <f>'GF + UG Iteration 7'!D77</f>
        <v>19.752251348773594</v>
      </c>
      <c r="E77" s="30">
        <f>'GF + UG Iteration 7'!E77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7'!A78</f>
        <v>456</v>
      </c>
      <c r="B78" s="25" t="str">
        <f>'GF + UG Iteration 7'!B78</f>
        <v>GF</v>
      </c>
      <c r="C78" s="18">
        <f>'GF + UG Iteration 7'!C78</f>
        <v>45</v>
      </c>
      <c r="D78" s="19">
        <f>'GF + UG Iteration 7'!D78</f>
        <v>17.647037003819346</v>
      </c>
      <c r="E78" s="30">
        <f>'GF + UG Iteration 7'!E78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7'!A79</f>
        <v>130</v>
      </c>
      <c r="B79" s="25" t="str">
        <f>'GF + UG Iteration 7'!B79</f>
        <v>GF</v>
      </c>
      <c r="C79" s="18">
        <f>'GF + UG Iteration 7'!C79</f>
        <v>45</v>
      </c>
      <c r="D79" s="19">
        <f>'GF + UG Iteration 7'!D79</f>
        <v>8.4369732753123952</v>
      </c>
      <c r="E79" s="30">
        <f>'GF + UG Iteration 7'!E79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7'!A80</f>
        <v>308</v>
      </c>
      <c r="B80" s="25" t="str">
        <f>'GF + UG Iteration 7'!B80</f>
        <v>GF</v>
      </c>
      <c r="C80" s="18">
        <f>'GF + UG Iteration 7'!C80</f>
        <v>54</v>
      </c>
      <c r="D80" s="19">
        <f>'GF + UG Iteration 7'!D80</f>
        <v>8.8753762889293544</v>
      </c>
      <c r="E80" s="30">
        <f>'GF + UG Iteration 7'!E80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7'!A81</f>
        <v>829</v>
      </c>
      <c r="B81" s="25" t="str">
        <f>'GF + UG Iteration 7'!B81</f>
        <v>GF</v>
      </c>
      <c r="C81" s="18">
        <f>'GF + UG Iteration 7'!C81</f>
        <v>45</v>
      </c>
      <c r="D81" s="19">
        <f>'GF + UG Iteration 7'!D81</f>
        <v>27.761077137379147</v>
      </c>
      <c r="E81" s="30">
        <f>'GF + UG Iteration 7'!E81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7'!A82</f>
        <v>425</v>
      </c>
      <c r="B82" s="25" t="str">
        <f>'GF + UG Iteration 7'!B82</f>
        <v>GF</v>
      </c>
      <c r="C82" s="18">
        <f>'GF + UG Iteration 7'!C82</f>
        <v>27</v>
      </c>
      <c r="D82" s="19">
        <f>'GF + UG Iteration 7'!D82</f>
        <v>11.725448588458148</v>
      </c>
      <c r="E82" s="30">
        <f>'GF + UG Iteration 7'!E82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7'!A83</f>
        <v>333</v>
      </c>
      <c r="B83" s="25" t="str">
        <f>'GF + UG Iteration 7'!B83</f>
        <v>GF</v>
      </c>
      <c r="C83" s="18">
        <f>'GF + UG Iteration 7'!C83</f>
        <v>27</v>
      </c>
      <c r="D83" s="19">
        <f>'GF + UG Iteration 7'!D83</f>
        <v>7.5607136656563343</v>
      </c>
      <c r="E83" s="30">
        <f>'GF + UG Iteration 7'!E83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7'!A84</f>
        <v>769</v>
      </c>
      <c r="B84" s="25" t="str">
        <f>'GF + UG Iteration 7'!B84</f>
        <v>GF</v>
      </c>
      <c r="C84" s="18">
        <f>'GF + UG Iteration 7'!C84</f>
        <v>135</v>
      </c>
      <c r="D84" s="19">
        <f>'GF + UG Iteration 7'!D84</f>
        <v>33.576028123503924</v>
      </c>
      <c r="E84" s="30">
        <f>'GF + UG Iteration 7'!E84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7'!A85</f>
        <v>948</v>
      </c>
      <c r="B85" s="25" t="str">
        <f>'GF + UG Iteration 7'!B85</f>
        <v>GF</v>
      </c>
      <c r="C85" s="18">
        <f>'GF + UG Iteration 7'!C85</f>
        <v>225</v>
      </c>
      <c r="D85" s="19">
        <f>'GF + UG Iteration 7'!D85</f>
        <v>12.653662771089085</v>
      </c>
      <c r="E85" s="30">
        <f>'GF + UG Iteration 7'!E85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7'!A86</f>
        <v>1128</v>
      </c>
      <c r="B86" s="25" t="str">
        <f>'GF + UG Iteration 7'!B86</f>
        <v>GF</v>
      </c>
      <c r="C86" s="18">
        <f>'GF + UG Iteration 7'!C86</f>
        <v>225</v>
      </c>
      <c r="D86" s="19">
        <f>'GF + UG Iteration 7'!D86</f>
        <v>63.556235718349399</v>
      </c>
      <c r="E86" s="30">
        <f>'GF + UG Iteration 7'!E86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7'!A87</f>
        <v>1214</v>
      </c>
      <c r="B87" s="25" t="str">
        <f>'GF + UG Iteration 7'!B87</f>
        <v>GF</v>
      </c>
      <c r="C87" s="18">
        <f>'GF + UG Iteration 7'!C87</f>
        <v>90</v>
      </c>
      <c r="D87" s="19">
        <f>'GF + UG Iteration 7'!D87</f>
        <v>22.631695273294461</v>
      </c>
      <c r="E87" s="30">
        <f>'GF + UG Iteration 7'!E87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7'!A88</f>
        <v>1225</v>
      </c>
      <c r="B88" s="25" t="str">
        <f>'GF + UG Iteration 7'!B88</f>
        <v>GF</v>
      </c>
      <c r="C88" s="18">
        <f>'GF + UG Iteration 7'!C88</f>
        <v>37.800000000000004</v>
      </c>
      <c r="D88" s="19">
        <f>'GF + UG Iteration 7'!D88</f>
        <v>18.636695744675041</v>
      </c>
      <c r="E88" s="30">
        <f>'GF + UG Iteration 7'!E88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7'!A89</f>
        <v>1263</v>
      </c>
      <c r="B89" s="25" t="str">
        <f>'GF + UG Iteration 7'!B89</f>
        <v>GF</v>
      </c>
      <c r="C89" s="18">
        <f>'GF + UG Iteration 7'!C89</f>
        <v>27</v>
      </c>
      <c r="D89" s="19">
        <f>'GF + UG Iteration 7'!D89</f>
        <v>19.611656992669992</v>
      </c>
      <c r="E89" s="30">
        <f>'GF + UG Iteration 7'!E89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7'!A90</f>
        <v>1309</v>
      </c>
      <c r="B90" s="25" t="str">
        <f>'GF + UG Iteration 7'!B90</f>
        <v>GF</v>
      </c>
      <c r="C90" s="18">
        <f>'GF + UG Iteration 7'!C90</f>
        <v>45</v>
      </c>
      <c r="D90" s="19">
        <f>'GF + UG Iteration 7'!D90</f>
        <v>16.109333942693336</v>
      </c>
      <c r="E90" s="30">
        <f>'GF + UG Iteration 7'!E90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7'!A91</f>
        <v>1349</v>
      </c>
      <c r="B91" s="25" t="str">
        <f>'GF + UG Iteration 7'!B91</f>
        <v>GF</v>
      </c>
      <c r="C91" s="18">
        <f>'GF + UG Iteration 7'!C91</f>
        <v>29.7</v>
      </c>
      <c r="D91" s="19">
        <f>'GF + UG Iteration 7'!D91</f>
        <v>8.9679522578977586</v>
      </c>
      <c r="E91" s="30">
        <f>'GF + UG Iteration 7'!E91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7'!A92</f>
        <v>1358</v>
      </c>
      <c r="B92" s="25" t="str">
        <f>'GF + UG Iteration 7'!B92</f>
        <v>GF</v>
      </c>
      <c r="C92" s="18">
        <f>'GF + UG Iteration 7'!C92</f>
        <v>59.4</v>
      </c>
      <c r="D92" s="19">
        <f>'GF + UG Iteration 7'!D92</f>
        <v>13.07265503282744</v>
      </c>
      <c r="E92" s="30">
        <f>'GF + UG Iteration 7'!E92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7'!A93</f>
        <v>1404</v>
      </c>
      <c r="B93" s="25" t="str">
        <f>'GF + UG Iteration 7'!B93</f>
        <v>GF</v>
      </c>
      <c r="C93" s="18">
        <f>'GF + UG Iteration 7'!C93</f>
        <v>150.98400000000001</v>
      </c>
      <c r="D93" s="19">
        <f>'GF + UG Iteration 7'!D93</f>
        <v>35.276341164894447</v>
      </c>
      <c r="E93" s="30">
        <f>'GF + UG Iteration 7'!E93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7'!A94</f>
        <v>1482</v>
      </c>
      <c r="B94" s="25" t="str">
        <f>'GF + UG Iteration 7'!B94</f>
        <v>GF</v>
      </c>
      <c r="C94" s="18">
        <f>'GF + UG Iteration 7'!C94</f>
        <v>90</v>
      </c>
      <c r="D94" s="19">
        <f>'GF + UG Iteration 7'!D94</f>
        <v>18.765793673519447</v>
      </c>
      <c r="E94" s="30">
        <f>'GF + UG Iteration 7'!E94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7'!A95</f>
        <v>1515</v>
      </c>
      <c r="B95" s="25" t="str">
        <f>'GF + UG Iteration 7'!B95</f>
        <v>GF</v>
      </c>
      <c r="C95" s="18">
        <f>'GF + UG Iteration 7'!C95</f>
        <v>37.800000000000004</v>
      </c>
      <c r="D95" s="19">
        <f>'GF + UG Iteration 7'!D95</f>
        <v>12.99271394051414</v>
      </c>
      <c r="E95" s="30">
        <f>'GF + UG Iteration 7'!E95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7'!A96</f>
        <v>1618</v>
      </c>
      <c r="B96" s="25" t="str">
        <f>'GF + UG Iteration 7'!B96</f>
        <v>GF</v>
      </c>
      <c r="C96" s="18">
        <f>'GF + UG Iteration 7'!C96</f>
        <v>45</v>
      </c>
      <c r="D96" s="19">
        <f>'GF + UG Iteration 7'!D96</f>
        <v>15.965955598995766</v>
      </c>
      <c r="E96" s="30">
        <f>'GF + UG Iteration 7'!E96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7'!A97</f>
        <v>1634</v>
      </c>
      <c r="B97" s="25" t="str">
        <f>'GF + UG Iteration 7'!B97</f>
        <v>GF</v>
      </c>
      <c r="C97" s="18">
        <f>'GF + UG Iteration 7'!C97</f>
        <v>45</v>
      </c>
      <c r="D97" s="19">
        <f>'GF + UG Iteration 7'!D97</f>
        <v>17.172783979023848</v>
      </c>
      <c r="E97" s="30">
        <f>'GF + UG Iteration 7'!E97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7'!A98</f>
        <v>1258</v>
      </c>
      <c r="B98" s="25" t="str">
        <f>'GF + UG Iteration 7'!B98</f>
        <v>GF</v>
      </c>
      <c r="C98" s="18">
        <f>'GF + UG Iteration 7'!C98</f>
        <v>75.600000000000009</v>
      </c>
      <c r="D98" s="19">
        <f>'GF + UG Iteration 7'!D98</f>
        <v>53.518330212347877</v>
      </c>
      <c r="E98" s="30">
        <f>'GF + UG Iteration 7'!E98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7'!A99</f>
        <v>1284</v>
      </c>
      <c r="B99" s="25" t="str">
        <f>'GF + UG Iteration 7'!B99</f>
        <v>GF</v>
      </c>
      <c r="C99" s="18">
        <f>'GF + UG Iteration 7'!C99</f>
        <v>37.800000000000004</v>
      </c>
      <c r="D99" s="19">
        <f>'GF + UG Iteration 7'!D99</f>
        <v>7.0843108002972475</v>
      </c>
      <c r="E99" s="30">
        <f>'GF + UG Iteration 7'!E99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7'!A100</f>
        <v>Pre-01</v>
      </c>
      <c r="B100" s="25" t="str">
        <f>'GF + UG Iteration 7'!B100</f>
        <v>GF</v>
      </c>
      <c r="C100" s="18">
        <f>'GF + UG Iteration 7'!C100</f>
        <v>6.75</v>
      </c>
      <c r="D100" s="19">
        <f>'GF + UG Iteration 7'!D100</f>
        <v>2.4933711786255444</v>
      </c>
      <c r="E100" s="30">
        <f>'GF + UG Iteration 7'!E100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7'!A101</f>
        <v>Pre-02</v>
      </c>
      <c r="B101" s="25" t="str">
        <f>'GF + UG Iteration 7'!B101</f>
        <v>GF</v>
      </c>
      <c r="C101" s="18">
        <f>'GF + UG Iteration 7'!C101</f>
        <v>4.5</v>
      </c>
      <c r="D101" s="19">
        <f>'GF + UG Iteration 7'!D101</f>
        <v>1.4940223849019025</v>
      </c>
      <c r="E101" s="30">
        <f>'GF + UG Iteration 7'!E101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7'!A102</f>
        <v>Pre-03</v>
      </c>
      <c r="B102" s="25" t="str">
        <f>'GF + UG Iteration 7'!B102</f>
        <v>GF</v>
      </c>
      <c r="C102" s="18">
        <f>'GF + UG Iteration 7'!C102</f>
        <v>10.08</v>
      </c>
      <c r="D102" s="19">
        <f>'GF + UG Iteration 7'!D102</f>
        <v>1.9369408873503524</v>
      </c>
      <c r="E102" s="30">
        <f>'GF + UG Iteration 7'!E102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7'!A103</f>
        <v>Pre-04</v>
      </c>
      <c r="B103" s="25" t="str">
        <f>'GF + UG Iteration 7'!B103</f>
        <v>GF</v>
      </c>
      <c r="C103" s="18">
        <f>'GF + UG Iteration 7'!C103</f>
        <v>13.5</v>
      </c>
      <c r="D103" s="19">
        <f>'GF + UG Iteration 7'!D103</f>
        <v>8.526519330793306</v>
      </c>
      <c r="E103" s="30">
        <f>'GF + UG Iteration 7'!E103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7'!A104</f>
        <v>Pre-05</v>
      </c>
      <c r="B104" s="25" t="str">
        <f>'GF + UG Iteration 7'!B104</f>
        <v>GF</v>
      </c>
      <c r="C104" s="18">
        <f>'GF + UG Iteration 7'!C104</f>
        <v>16.11</v>
      </c>
      <c r="D104" s="19">
        <f>'GF + UG Iteration 7'!D104</f>
        <v>4.0521826998299986</v>
      </c>
      <c r="E104" s="30">
        <f>'GF + UG Iteration 7'!E104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7'!A105</f>
        <v>Pre-06</v>
      </c>
      <c r="B105" s="25" t="str">
        <f>'GF + UG Iteration 7'!B105</f>
        <v>GF</v>
      </c>
      <c r="C105" s="18">
        <f>'GF + UG Iteration 7'!C105</f>
        <v>29.880000000000003</v>
      </c>
      <c r="D105" s="19">
        <f>'GF + UG Iteration 7'!D105</f>
        <v>9.6482174286466869</v>
      </c>
      <c r="E105" s="30">
        <f>'GF + UG Iteration 7'!E105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7'!A106</f>
        <v>Pre-07</v>
      </c>
      <c r="B106" s="25" t="str">
        <f>'GF + UG Iteration 7'!B106</f>
        <v>GF</v>
      </c>
      <c r="C106" s="18">
        <f>'GF + UG Iteration 7'!C106</f>
        <v>22.5</v>
      </c>
      <c r="D106" s="19">
        <f>'GF + UG Iteration 7'!D106</f>
        <v>5.029432718717521</v>
      </c>
      <c r="E106" s="30">
        <f>'GF + UG Iteration 7'!E106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7'!A107</f>
        <v>Pre-08</v>
      </c>
      <c r="B107" s="25" t="str">
        <f>'GF + UG Iteration 7'!B107</f>
        <v>GF</v>
      </c>
      <c r="C107" s="18">
        <f>'GF + UG Iteration 7'!C107</f>
        <v>37.800000000000004</v>
      </c>
      <c r="D107" s="19">
        <f>'GF + UG Iteration 7'!D107</f>
        <v>6.372939235597177</v>
      </c>
      <c r="E107" s="30">
        <f>'GF + UG Iteration 7'!E107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7'!A108</f>
        <v>Pre-09</v>
      </c>
      <c r="B108" s="25" t="str">
        <f>'GF + UG Iteration 7'!B108</f>
        <v>GF</v>
      </c>
      <c r="C108" s="18">
        <f>'GF + UG Iteration 7'!C108</f>
        <v>22.5</v>
      </c>
      <c r="D108" s="19">
        <f>'GF + UG Iteration 7'!D108</f>
        <v>2.9443376052628771</v>
      </c>
      <c r="E108" s="30">
        <f>'GF + UG Iteration 7'!E108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7'!A109</f>
        <v>Pre-10</v>
      </c>
      <c r="B109" s="25" t="str">
        <f>'GF + UG Iteration 7'!B109</f>
        <v>GF</v>
      </c>
      <c r="C109" s="18">
        <f>'GF + UG Iteration 7'!C109</f>
        <v>22.5</v>
      </c>
      <c r="D109" s="19">
        <f>'GF + UG Iteration 7'!D109</f>
        <v>13.481108575958453</v>
      </c>
      <c r="E109" s="30">
        <f>'GF + UG Iteration 7'!E109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7'!A110</f>
        <v>Pre-11</v>
      </c>
      <c r="B110" s="25" t="str">
        <f>'GF + UG Iteration 7'!B110</f>
        <v>GF</v>
      </c>
      <c r="C110" s="18">
        <f>'GF + UG Iteration 7'!C110</f>
        <v>26.91</v>
      </c>
      <c r="D110" s="19">
        <f>'GF + UG Iteration 7'!D110</f>
        <v>2.9102311039234974</v>
      </c>
      <c r="E110" s="30">
        <f>'GF + UG Iteration 7'!E110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7'!A111</f>
        <v>Pre-12</v>
      </c>
      <c r="B111" s="25" t="str">
        <f>'GF + UG Iteration 7'!B111</f>
        <v>GF</v>
      </c>
      <c r="C111" s="18">
        <f>'GF + UG Iteration 7'!C111</f>
        <v>37.800000000000004</v>
      </c>
      <c r="D111" s="19">
        <f>'GF + UG Iteration 7'!D111</f>
        <v>9.8906921245327926</v>
      </c>
      <c r="E111" s="30">
        <f>'GF + UG Iteration 7'!E111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7'!A112</f>
        <v>Pre-13</v>
      </c>
      <c r="B112" s="25" t="str">
        <f>'GF + UG Iteration 7'!B112</f>
        <v>GF</v>
      </c>
      <c r="C112" s="18">
        <f>'GF + UG Iteration 7'!C112</f>
        <v>13.41</v>
      </c>
      <c r="D112" s="19">
        <f>'GF + UG Iteration 7'!D112</f>
        <v>5.9446476688134462</v>
      </c>
      <c r="E112" s="30">
        <f>'GF + UG Iteration 7'!E112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7'!A113</f>
        <v>Pre-14</v>
      </c>
      <c r="B113" s="25" t="str">
        <f>'GF + UG Iteration 7'!B113</f>
        <v>GF</v>
      </c>
      <c r="C113" s="18">
        <f>'GF + UG Iteration 7'!C113</f>
        <v>74.7</v>
      </c>
      <c r="D113" s="19">
        <f>'GF + UG Iteration 7'!D113</f>
        <v>7.1936227504100643</v>
      </c>
      <c r="E113" s="30">
        <f>'GF + UG Iteration 7'!E113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7'!A114</f>
        <v>Pre-15</v>
      </c>
      <c r="B114" s="25" t="str">
        <f>'GF + UG Iteration 7'!B114</f>
        <v>GF</v>
      </c>
      <c r="C114" s="18">
        <f>'GF + UG Iteration 7'!C114</f>
        <v>90</v>
      </c>
      <c r="D114" s="19">
        <f>'GF + UG Iteration 7'!D114</f>
        <v>17.594466678549747</v>
      </c>
      <c r="E114" s="30">
        <f>'GF + UG Iteration 7'!E114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7'!A115</f>
        <v>Pre-16</v>
      </c>
      <c r="B115" s="25" t="str">
        <f>'GF + UG Iteration 7'!B115</f>
        <v>GF</v>
      </c>
      <c r="C115" s="18">
        <f>'GF + UG Iteration 7'!C115</f>
        <v>168.75</v>
      </c>
      <c r="D115" s="19">
        <f>'GF + UG Iteration 7'!D115</f>
        <v>14.026199251012313</v>
      </c>
      <c r="E115" s="30">
        <f>'GF + UG Iteration 7'!E115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7'!A116</f>
        <v>Pre-17</v>
      </c>
      <c r="B116" s="25" t="str">
        <f>'GF + UG Iteration 7'!B116</f>
        <v>GF</v>
      </c>
      <c r="C116" s="18">
        <f>'GF + UG Iteration 7'!C116</f>
        <v>90</v>
      </c>
      <c r="D116" s="19">
        <f>'GF + UG Iteration 7'!D116</f>
        <v>14.219904176944949</v>
      </c>
      <c r="E116" s="30">
        <f>'GF + UG Iteration 7'!E116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7'!A117</f>
        <v>Pre-18</v>
      </c>
      <c r="B117" s="25" t="str">
        <f>'GF + UG Iteration 7'!B117</f>
        <v>GF</v>
      </c>
      <c r="C117" s="18">
        <f>'GF + UG Iteration 7'!C117</f>
        <v>202.5</v>
      </c>
      <c r="D117" s="19">
        <f>'GF + UG Iteration 7'!D117</f>
        <v>23.447549869052086</v>
      </c>
      <c r="E117" s="30">
        <f>'GF + UG Iteration 7'!E117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7'!A118</f>
        <v>1184</v>
      </c>
      <c r="B118" s="34" t="str">
        <f>'GF + UG Iteration 7'!B118</f>
        <v>UG</v>
      </c>
      <c r="C118" s="35">
        <f>'GF + UG Iteration 7'!C118</f>
        <v>45</v>
      </c>
      <c r="D118" s="36">
        <f>'GF + UG Iteration 7'!P$16*(C118^'GF + UG Iteration 7'!P$15)</f>
        <v>14.446231871215252</v>
      </c>
      <c r="E118" s="37">
        <f>'GF + UG Iteration 7'!E118</f>
        <v>2013</v>
      </c>
      <c r="F118" s="35">
        <f>'GF + UG Iteration 7'!F118</f>
        <v>45</v>
      </c>
      <c r="G118" s="36">
        <f>'GF + UG Iteration 7'!G118</f>
        <v>18.869341885211266</v>
      </c>
      <c r="H118" s="38">
        <f>'GF + UG Iteration 7'!H118</f>
        <v>2012</v>
      </c>
      <c r="I118" s="35">
        <f>C118+F118</f>
        <v>90</v>
      </c>
      <c r="J118" s="36">
        <f>D118+G118</f>
        <v>33.315573756426517</v>
      </c>
      <c r="K118" s="38">
        <f>MAX(E118,H118)</f>
        <v>2013</v>
      </c>
      <c r="M118" s="21">
        <f t="shared" si="8"/>
        <v>4.499809670330265</v>
      </c>
      <c r="N118" s="21">
        <f t="shared" si="9"/>
        <v>3.5060249680311868</v>
      </c>
    </row>
    <row r="119" spans="1:14" x14ac:dyDescent="0.2">
      <c r="A119" s="33">
        <f>'GF + UG Iteration 7'!A119</f>
        <v>1481</v>
      </c>
      <c r="B119" s="34" t="str">
        <f>'GF + UG Iteration 7'!B119</f>
        <v>UG</v>
      </c>
      <c r="C119" s="35">
        <f>'GF + UG Iteration 7'!C119</f>
        <v>90</v>
      </c>
      <c r="D119" s="36">
        <f>'GF + UG Iteration 7'!P$16*(C119^'GF + UG Iteration 7'!P$15)</f>
        <v>22.398164217345766</v>
      </c>
      <c r="E119" s="37">
        <f>'GF + UG Iteration 7'!E119</f>
        <v>2013</v>
      </c>
      <c r="F119" s="35">
        <f>'GF + UG Iteration 7'!F119</f>
        <v>0</v>
      </c>
      <c r="G119" s="36">
        <f>'GF + UG Iteration 7'!G119</f>
        <v>1.1114331301697908</v>
      </c>
      <c r="H119" s="38">
        <f>'GF + UG Iteration 7'!H119</f>
        <v>2014</v>
      </c>
      <c r="I119" s="35">
        <f t="shared" ref="I119:I183" si="10">C119+F119</f>
        <v>90</v>
      </c>
      <c r="J119" s="36">
        <f t="shared" ref="J119:J183" si="11">D119+G119</f>
        <v>23.509597347515555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3.1574087355450633</v>
      </c>
    </row>
    <row r="120" spans="1:14" x14ac:dyDescent="0.2">
      <c r="A120" s="33">
        <f>'GF + UG Iteration 7'!A120</f>
        <v>457</v>
      </c>
      <c r="B120" s="34" t="str">
        <f>'GF + UG Iteration 7'!B120</f>
        <v>UG</v>
      </c>
      <c r="C120" s="35">
        <f>'GF + UG Iteration 7'!C120</f>
        <v>22.5</v>
      </c>
      <c r="D120" s="36">
        <f>'GF + UG Iteration 7'!P$16*(C120^'GF + UG Iteration 7'!P$15)</f>
        <v>9.3174428605759143</v>
      </c>
      <c r="E120" s="37">
        <f>'GF + UG Iteration 7'!E120</f>
        <v>1990</v>
      </c>
      <c r="F120" s="35">
        <f>'GF + UG Iteration 7'!F120</f>
        <v>22.5</v>
      </c>
      <c r="G120" s="36">
        <f>'GF + UG Iteration 7'!G120</f>
        <v>3.289132084924363</v>
      </c>
      <c r="H120" s="38">
        <f>'GF + UG Iteration 7'!H120</f>
        <v>2006</v>
      </c>
      <c r="I120" s="35">
        <f t="shared" si="10"/>
        <v>45</v>
      </c>
      <c r="J120" s="36">
        <f t="shared" si="11"/>
        <v>12.606574945500277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2.5342184989276126</v>
      </c>
    </row>
    <row r="121" spans="1:14" x14ac:dyDescent="0.2">
      <c r="A121" s="33">
        <f>'GF + UG Iteration 7'!A121</f>
        <v>407</v>
      </c>
      <c r="B121" s="34" t="str">
        <f>'GF + UG Iteration 7'!B121</f>
        <v>UG</v>
      </c>
      <c r="C121" s="35">
        <f>'GF + UG Iteration 7'!C121</f>
        <v>73.8</v>
      </c>
      <c r="D121" s="36">
        <f>'GF + UG Iteration 7'!P$16*(C121^'GF + UG Iteration 7'!P$15)</f>
        <v>19.755296255465066</v>
      </c>
      <c r="E121" s="37">
        <f>'GF + UG Iteration 7'!E121</f>
        <v>1982</v>
      </c>
      <c r="F121" s="35">
        <f>'GF + UG Iteration 7'!F121</f>
        <v>0</v>
      </c>
      <c r="G121" s="36">
        <f>'GF + UG Iteration 7'!G121</f>
        <v>0.60106525862386018</v>
      </c>
      <c r="H121" s="38">
        <f>'GF + UG Iteration 7'!H121</f>
        <v>2004</v>
      </c>
      <c r="I121" s="35">
        <f t="shared" si="10"/>
        <v>73.8</v>
      </c>
      <c r="J121" s="36">
        <f t="shared" si="11"/>
        <v>20.356361514088924</v>
      </c>
      <c r="K121" s="38">
        <f t="shared" si="12"/>
        <v>2004</v>
      </c>
      <c r="M121" s="21">
        <f t="shared" si="8"/>
        <v>4.3013587316064266</v>
      </c>
      <c r="N121" s="21">
        <f t="shared" si="9"/>
        <v>3.0133934681527403</v>
      </c>
    </row>
    <row r="122" spans="1:14" x14ac:dyDescent="0.2">
      <c r="A122" s="33">
        <f>'GF + UG Iteration 7'!A122</f>
        <v>706</v>
      </c>
      <c r="B122" s="34" t="str">
        <f>'GF + UG Iteration 7'!B122</f>
        <v>UG</v>
      </c>
      <c r="C122" s="35">
        <f>'GF + UG Iteration 7'!C122</f>
        <v>22.5</v>
      </c>
      <c r="D122" s="36">
        <f>'GF + UG Iteration 7'!P$16*(C122^'GF + UG Iteration 7'!P$15)</f>
        <v>9.3174428605759143</v>
      </c>
      <c r="E122" s="37">
        <f>'GF + UG Iteration 7'!E122</f>
        <v>1984</v>
      </c>
      <c r="F122" s="35">
        <f>'GF + UG Iteration 7'!F122</f>
        <v>37.800000000000004</v>
      </c>
      <c r="G122" s="36">
        <f>'GF + UG Iteration 7'!G122</f>
        <v>5.8346214151737739</v>
      </c>
      <c r="H122" s="38">
        <f>'GF + UG Iteration 7'!H122</f>
        <v>2008</v>
      </c>
      <c r="I122" s="35">
        <f t="shared" si="10"/>
        <v>60.300000000000004</v>
      </c>
      <c r="J122" s="36">
        <f t="shared" si="11"/>
        <v>15.152064275749687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2.718136778498458</v>
      </c>
    </row>
    <row r="123" spans="1:14" x14ac:dyDescent="0.2">
      <c r="A123" s="33">
        <f>'GF + UG Iteration 7'!A123</f>
        <v>1070</v>
      </c>
      <c r="B123" s="34" t="str">
        <f>'GF + UG Iteration 7'!B123</f>
        <v>UG</v>
      </c>
      <c r="C123" s="35">
        <f>'GF + UG Iteration 7'!C123</f>
        <v>60.300000000000004</v>
      </c>
      <c r="D123" s="36">
        <f>'GF + UG Iteration 7'!P$16*(C123^'GF + UG Iteration 7'!P$15)</f>
        <v>17.38489883891798</v>
      </c>
      <c r="E123" s="37">
        <f>'GF + UG Iteration 7'!E123</f>
        <v>1984</v>
      </c>
      <c r="F123" s="35">
        <f>'GF + UG Iteration 7'!F123</f>
        <v>0</v>
      </c>
      <c r="G123" s="36">
        <f>'GF + UG Iteration 7'!G123</f>
        <v>0.83607952853202894</v>
      </c>
      <c r="H123" s="38">
        <f>'GF + UG Iteration 7'!H123</f>
        <v>2011</v>
      </c>
      <c r="I123" s="35">
        <f t="shared" si="10"/>
        <v>60.300000000000004</v>
      </c>
      <c r="J123" s="36">
        <f t="shared" si="11"/>
        <v>18.220978367450009</v>
      </c>
      <c r="K123" s="38">
        <f t="shared" si="12"/>
        <v>2011</v>
      </c>
      <c r="M123" s="21">
        <f t="shared" si="8"/>
        <v>4.0993321037331398</v>
      </c>
      <c r="N123" s="21">
        <f t="shared" si="9"/>
        <v>2.9025735878352719</v>
      </c>
    </row>
    <row r="124" spans="1:14" x14ac:dyDescent="0.2">
      <c r="A124" s="33">
        <f>'GF + UG Iteration 7'!A124</f>
        <v>1264</v>
      </c>
      <c r="B124" s="34" t="str">
        <f>'GF + UG Iteration 7'!B124</f>
        <v>UG</v>
      </c>
      <c r="C124" s="35">
        <f>'GF + UG Iteration 7'!C124</f>
        <v>60.300000000000004</v>
      </c>
      <c r="D124" s="36">
        <f>'GF + UG Iteration 7'!P$16*(C124^'GF + UG Iteration 7'!P$15)</f>
        <v>17.38489883891798</v>
      </c>
      <c r="E124" s="37">
        <f>'GF + UG Iteration 7'!E124</f>
        <v>1984</v>
      </c>
      <c r="F124" s="35">
        <f>'GF + UG Iteration 7'!F124</f>
        <v>15.3</v>
      </c>
      <c r="G124" s="36">
        <f>'GF + UG Iteration 7'!G124</f>
        <v>8.0578720930203094</v>
      </c>
      <c r="H124" s="38">
        <f>'GF + UG Iteration 7'!H124</f>
        <v>2013</v>
      </c>
      <c r="I124" s="35">
        <f t="shared" si="10"/>
        <v>75.600000000000009</v>
      </c>
      <c r="J124" s="36">
        <f t="shared" si="11"/>
        <v>25.442770931938291</v>
      </c>
      <c r="K124" s="38">
        <f t="shared" si="12"/>
        <v>2013</v>
      </c>
      <c r="M124" s="21">
        <f t="shared" si="8"/>
        <v>4.3254562831854875</v>
      </c>
      <c r="N124" s="21">
        <f t="shared" si="9"/>
        <v>3.2364316528211314</v>
      </c>
    </row>
    <row r="125" spans="1:14" x14ac:dyDescent="0.2">
      <c r="A125" s="33">
        <f>'GF + UG Iteration 7'!A125</f>
        <v>1208</v>
      </c>
      <c r="B125" s="34" t="str">
        <f>'GF + UG Iteration 7'!B125</f>
        <v>UG</v>
      </c>
      <c r="C125" s="35">
        <f>'GF + UG Iteration 7'!C125</f>
        <v>37.800000000000004</v>
      </c>
      <c r="D125" s="36">
        <f>'GF + UG Iteration 7'!P$16*(C125^'GF + UG Iteration 7'!P$15)</f>
        <v>12.937401320418509</v>
      </c>
      <c r="E125" s="37">
        <f>'GF + UG Iteration 7'!E125</f>
        <v>1961</v>
      </c>
      <c r="F125" s="35">
        <f>'GF + UG Iteration 7'!F125</f>
        <v>0</v>
      </c>
      <c r="G125" s="36">
        <f>'GF + UG Iteration 7'!G125</f>
        <v>2.7992110812000917</v>
      </c>
      <c r="H125" s="38">
        <f>'GF + UG Iteration 7'!H125</f>
        <v>2012</v>
      </c>
      <c r="I125" s="35">
        <f t="shared" si="10"/>
        <v>37.800000000000004</v>
      </c>
      <c r="J125" s="36">
        <f t="shared" si="11"/>
        <v>15.736612401618601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2.755989997565051</v>
      </c>
    </row>
    <row r="126" spans="1:14" x14ac:dyDescent="0.2">
      <c r="A126" s="33">
        <f>'GF + UG Iteration 7'!A126</f>
        <v>655</v>
      </c>
      <c r="B126" s="34" t="str">
        <f>'GF + UG Iteration 7'!B126</f>
        <v>UG</v>
      </c>
      <c r="C126" s="35">
        <f>'GF + UG Iteration 7'!C126</f>
        <v>47.79</v>
      </c>
      <c r="D126" s="36">
        <f>'GF + UG Iteration 7'!P$16*(C126^'GF + UG Iteration 7'!P$15)</f>
        <v>15.006631914230422</v>
      </c>
      <c r="E126" s="37">
        <f>'GF + UG Iteration 7'!E126</f>
        <v>1974</v>
      </c>
      <c r="F126" s="35">
        <f>'GF + UG Iteration 7'!F126</f>
        <v>0</v>
      </c>
      <c r="G126" s="36">
        <f>'GF + UG Iteration 7'!G126</f>
        <v>0.75599519377801261</v>
      </c>
      <c r="H126" s="38">
        <f>'GF + UG Iteration 7'!H126</f>
        <v>2007</v>
      </c>
      <c r="I126" s="35">
        <f t="shared" si="10"/>
        <v>47.79</v>
      </c>
      <c r="J126" s="36">
        <f t="shared" si="11"/>
        <v>15.762627108008434</v>
      </c>
      <c r="K126" s="38">
        <f t="shared" si="12"/>
        <v>2007</v>
      </c>
      <c r="M126" s="21">
        <f t="shared" si="8"/>
        <v>3.866816412590067</v>
      </c>
      <c r="N126" s="21">
        <f t="shared" si="9"/>
        <v>2.7576417652083061</v>
      </c>
    </row>
    <row r="127" spans="1:14" x14ac:dyDescent="0.2">
      <c r="A127" s="33">
        <f>'GF + UG Iteration 7'!A127</f>
        <v>733</v>
      </c>
      <c r="B127" s="34" t="str">
        <f>'GF + UG Iteration 7'!B127</f>
        <v>UG</v>
      </c>
      <c r="C127" s="35">
        <f>'GF + UG Iteration 7'!C127</f>
        <v>37.800000000000004</v>
      </c>
      <c r="D127" s="36">
        <f>'GF + UG Iteration 7'!P$16*(C127^'GF + UG Iteration 7'!P$15)</f>
        <v>12.937401320418509</v>
      </c>
      <c r="E127" s="37">
        <f>'GF + UG Iteration 7'!E127</f>
        <v>2007</v>
      </c>
      <c r="F127" s="35">
        <f>'GF + UG Iteration 7'!F127</f>
        <v>37.800000000000004</v>
      </c>
      <c r="G127" s="36">
        <f>'GF + UG Iteration 7'!G127</f>
        <v>6.8611311312555712</v>
      </c>
      <c r="H127" s="38">
        <f>'GF + UG Iteration 7'!H127</f>
        <v>2009</v>
      </c>
      <c r="I127" s="35">
        <f t="shared" si="10"/>
        <v>75.600000000000009</v>
      </c>
      <c r="J127" s="36">
        <f t="shared" si="11"/>
        <v>19.798532451674081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2.9856078163512509</v>
      </c>
    </row>
    <row r="128" spans="1:14" x14ac:dyDescent="0.2">
      <c r="A128" s="33">
        <f>'GF + UG Iteration 7'!A128</f>
        <v>7</v>
      </c>
      <c r="B128" s="34" t="str">
        <f>'GF + UG Iteration 7'!B128</f>
        <v>UG</v>
      </c>
      <c r="C128" s="35">
        <f>'GF + UG Iteration 7'!C128</f>
        <v>22.5</v>
      </c>
      <c r="D128" s="36">
        <f>'GF + UG Iteration 7'!P$16*(C128^'GF + UG Iteration 7'!P$15)</f>
        <v>9.3174428605759143</v>
      </c>
      <c r="E128" s="37">
        <f>'GF + UG Iteration 7'!E128</f>
        <v>0</v>
      </c>
      <c r="F128" s="35">
        <f>'GF + UG Iteration 7'!F128</f>
        <v>37.800000000000004</v>
      </c>
      <c r="G128" s="36">
        <f>'GF + UG Iteration 7'!G128</f>
        <v>4.0238803148956235</v>
      </c>
      <c r="H128" s="38">
        <f>'GF + UG Iteration 7'!H128</f>
        <v>2016</v>
      </c>
      <c r="I128" s="35">
        <f t="shared" ref="I128" si="13">C128+F128</f>
        <v>60.300000000000004</v>
      </c>
      <c r="J128" s="36">
        <f t="shared" ref="J128" si="14">D128+G128</f>
        <v>13.341323175471537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2.5908662241346994</v>
      </c>
    </row>
    <row r="129" spans="1:14" x14ac:dyDescent="0.2">
      <c r="A129" s="33">
        <f>'GF + UG Iteration 7'!A129</f>
        <v>1569</v>
      </c>
      <c r="B129" s="34" t="str">
        <f>'GF + UG Iteration 7'!B129</f>
        <v>UG</v>
      </c>
      <c r="C129" s="35">
        <f>'GF + UG Iteration 7'!C129</f>
        <v>47.79</v>
      </c>
      <c r="D129" s="36">
        <f>'GF + UG Iteration 7'!P$16*(C129^'GF + UG Iteration 7'!P$15)</f>
        <v>15.006631914230422</v>
      </c>
      <c r="E129" s="37">
        <f>'GF + UG Iteration 7'!E129</f>
        <v>1997</v>
      </c>
      <c r="F129" s="35">
        <f>'GF + UG Iteration 7'!F129</f>
        <v>15.299999999999994</v>
      </c>
      <c r="G129" s="36">
        <f>'GF + UG Iteration 7'!G129</f>
        <v>3.7372730134616279</v>
      </c>
      <c r="H129" s="38">
        <f>'GF + UG Iteration 7'!H129</f>
        <v>2015</v>
      </c>
      <c r="I129" s="35">
        <f t="shared" si="10"/>
        <v>63.089999999999989</v>
      </c>
      <c r="J129" s="36">
        <f t="shared" si="11"/>
        <v>18.74390492769205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2.9308686290464538</v>
      </c>
    </row>
    <row r="130" spans="1:14" x14ac:dyDescent="0.2">
      <c r="A130" s="33">
        <f>'GF + UG Iteration 7'!A130</f>
        <v>401</v>
      </c>
      <c r="B130" s="34" t="str">
        <f>'GF + UG Iteration 7'!B130</f>
        <v>UG</v>
      </c>
      <c r="C130" s="35">
        <f>'GF + UG Iteration 7'!C130</f>
        <v>2.7</v>
      </c>
      <c r="D130" s="36">
        <f>'GF + UG Iteration 7'!P$16*(C130^'GF + UG Iteration 7'!P$15)</f>
        <v>2.4361635648090951</v>
      </c>
      <c r="E130" s="37">
        <f>'GF + UG Iteration 7'!E130</f>
        <v>1986</v>
      </c>
      <c r="F130" s="35">
        <f>'GF + UG Iteration 7'!F130</f>
        <v>6.3</v>
      </c>
      <c r="G130" s="36">
        <f>'GF + UG Iteration 7'!G130</f>
        <v>0.36204281296556784</v>
      </c>
      <c r="H130" s="38">
        <f>'GF + UG Iteration 7'!H130</f>
        <v>2004</v>
      </c>
      <c r="I130" s="35">
        <f t="shared" si="10"/>
        <v>9</v>
      </c>
      <c r="J130" s="36">
        <f t="shared" si="11"/>
        <v>2.7982063777746631</v>
      </c>
      <c r="K130" s="38">
        <f t="shared" si="12"/>
        <v>2004</v>
      </c>
      <c r="M130" s="21">
        <f t="shared" si="8"/>
        <v>2.1972245773362196</v>
      </c>
      <c r="N130" s="21">
        <f t="shared" si="9"/>
        <v>1.0289786325563433</v>
      </c>
    </row>
    <row r="131" spans="1:14" x14ac:dyDescent="0.2">
      <c r="A131" s="33">
        <f>'GF + UG Iteration 7'!A131</f>
        <v>1412</v>
      </c>
      <c r="B131" s="34" t="str">
        <f>'GF + UG Iteration 7'!B131</f>
        <v>UG</v>
      </c>
      <c r="C131" s="35">
        <f>'GF + UG Iteration 7'!C131</f>
        <v>9</v>
      </c>
      <c r="D131" s="36">
        <f>'GF + UG Iteration 7'!P$16*(C131^'GF + UG Iteration 7'!P$15)</f>
        <v>5.2182533950186194</v>
      </c>
      <c r="E131" s="37">
        <f>'GF + UG Iteration 7'!E131</f>
        <v>1986</v>
      </c>
      <c r="F131" s="35">
        <f>'GF + UG Iteration 7'!F131</f>
        <v>3.6</v>
      </c>
      <c r="G131" s="36">
        <f>'GF + UG Iteration 7'!G131</f>
        <v>4.3574845496482366</v>
      </c>
      <c r="H131" s="38">
        <f>'GF + UG Iteration 7'!H131</f>
        <v>2015</v>
      </c>
      <c r="I131" s="35">
        <f t="shared" si="10"/>
        <v>12.6</v>
      </c>
      <c r="J131" s="36">
        <f t="shared" si="11"/>
        <v>9.5757379446668551</v>
      </c>
      <c r="K131" s="38">
        <f t="shared" si="12"/>
        <v>2015</v>
      </c>
      <c r="M131" s="21">
        <f t="shared" si="8"/>
        <v>2.5336968139574321</v>
      </c>
      <c r="N131" s="21">
        <f t="shared" si="9"/>
        <v>2.2592326020360716</v>
      </c>
    </row>
    <row r="132" spans="1:14" x14ac:dyDescent="0.2">
      <c r="A132" s="33">
        <f>'GF + UG Iteration 7'!A132</f>
        <v>1318</v>
      </c>
      <c r="B132" s="34" t="str">
        <f>'GF + UG Iteration 7'!B132</f>
        <v>UG</v>
      </c>
      <c r="C132" s="35">
        <f>'GF + UG Iteration 7'!C132</f>
        <v>80.100000000000009</v>
      </c>
      <c r="D132" s="36">
        <f>'GF + UG Iteration 7'!P$16*(C132^'GF + UG Iteration 7'!P$15)</f>
        <v>20.806169223234154</v>
      </c>
      <c r="E132" s="37">
        <f>'GF + UG Iteration 7'!E132</f>
        <v>1997</v>
      </c>
      <c r="F132" s="35">
        <f>'GF + UG Iteration 7'!F132</f>
        <v>0</v>
      </c>
      <c r="G132" s="36">
        <f>'GF + UG Iteration 7'!G132</f>
        <v>1.6878206182928517</v>
      </c>
      <c r="H132" s="38">
        <f>'GF + UG Iteration 7'!H132</f>
        <v>2013</v>
      </c>
      <c r="I132" s="35">
        <f t="shared" si="10"/>
        <v>80.100000000000009</v>
      </c>
      <c r="J132" s="36">
        <f t="shared" si="11"/>
        <v>22.493989841527004</v>
      </c>
      <c r="K132" s="38">
        <f t="shared" si="12"/>
        <v>2013</v>
      </c>
      <c r="M132" s="21">
        <f t="shared" si="8"/>
        <v>4.3832758540743137</v>
      </c>
      <c r="N132" s="21">
        <f t="shared" si="9"/>
        <v>3.1132481553736104</v>
      </c>
    </row>
    <row r="133" spans="1:14" x14ac:dyDescent="0.2">
      <c r="A133" s="33">
        <f>'GF + UG Iteration 7'!A133</f>
        <v>1194</v>
      </c>
      <c r="B133" s="34" t="str">
        <f>'GF + UG Iteration 7'!B133</f>
        <v>UG</v>
      </c>
      <c r="C133" s="35">
        <f>'GF + UG Iteration 7'!C133</f>
        <v>22.5</v>
      </c>
      <c r="D133" s="36">
        <f>'GF + UG Iteration 7'!P$16*(C133^'GF + UG Iteration 7'!P$15)</f>
        <v>9.3174428605759143</v>
      </c>
      <c r="E133" s="37">
        <f>'GF + UG Iteration 7'!E133</f>
        <v>1980</v>
      </c>
      <c r="F133" s="35">
        <f>'GF + UG Iteration 7'!F133</f>
        <v>0</v>
      </c>
      <c r="G133" s="36">
        <f>'GF + UG Iteration 7'!G133</f>
        <v>1.6086060831571487</v>
      </c>
      <c r="H133" s="38">
        <f>'GF + UG Iteration 7'!H133</f>
        <v>2011</v>
      </c>
      <c r="I133" s="35">
        <f t="shared" si="10"/>
        <v>22.5</v>
      </c>
      <c r="J133" s="36">
        <f t="shared" si="11"/>
        <v>10.926048943733063</v>
      </c>
      <c r="K133" s="38">
        <f t="shared" si="12"/>
        <v>2011</v>
      </c>
      <c r="M133" s="21">
        <f t="shared" si="8"/>
        <v>3.1135153092103742</v>
      </c>
      <c r="N133" s="21">
        <f t="shared" si="9"/>
        <v>2.3911497495290304</v>
      </c>
    </row>
    <row r="134" spans="1:14" x14ac:dyDescent="0.2">
      <c r="A134" s="33">
        <f>'GF + UG Iteration 7'!A134</f>
        <v>801</v>
      </c>
      <c r="B134" s="34" t="str">
        <f>'GF + UG Iteration 7'!B134</f>
        <v>UG</v>
      </c>
      <c r="C134" s="35">
        <f>'GF + UG Iteration 7'!C134</f>
        <v>37.800000000000004</v>
      </c>
      <c r="D134" s="36">
        <f>'GF + UG Iteration 7'!P$16*(C134^'GF + UG Iteration 7'!P$15)</f>
        <v>12.937401320418509</v>
      </c>
      <c r="E134" s="37">
        <f>'GF + UG Iteration 7'!E134</f>
        <v>2008</v>
      </c>
      <c r="F134" s="35">
        <f>'GF + UG Iteration 7'!F134</f>
        <v>37.800000000000004</v>
      </c>
      <c r="G134" s="36">
        <f>'GF + UG Iteration 7'!G134</f>
        <v>6.3106495854024782</v>
      </c>
      <c r="H134" s="38">
        <f>'GF + UG Iteration 7'!H134</f>
        <v>2009</v>
      </c>
      <c r="I134" s="35">
        <f t="shared" si="10"/>
        <v>75.600000000000009</v>
      </c>
      <c r="J134" s="36">
        <f t="shared" si="11"/>
        <v>19.248050905820989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2.9574098039618364</v>
      </c>
    </row>
    <row r="135" spans="1:14" x14ac:dyDescent="0.2">
      <c r="A135" s="33">
        <f>'GF + UG Iteration 7'!A135</f>
        <v>804</v>
      </c>
      <c r="B135" s="34" t="str">
        <f>'GF + UG Iteration 7'!B135</f>
        <v>UG</v>
      </c>
      <c r="C135" s="35">
        <f>'GF + UG Iteration 7'!C135</f>
        <v>25.2</v>
      </c>
      <c r="D135" s="36">
        <f>'GF + UG Iteration 7'!P$16*(C135^'GF + UG Iteration 7'!P$15)</f>
        <v>10.01005247196044</v>
      </c>
      <c r="E135" s="37">
        <f>'GF + UG Iteration 7'!E135</f>
        <v>1982</v>
      </c>
      <c r="F135" s="35">
        <f>'GF + UG Iteration 7'!F135</f>
        <v>22.5</v>
      </c>
      <c r="G135" s="36">
        <f>'GF + UG Iteration 7'!G135</f>
        <v>15.177136024298601</v>
      </c>
      <c r="H135" s="38">
        <f>'GF + UG Iteration 7'!H135</f>
        <v>2009</v>
      </c>
      <c r="I135" s="35">
        <f t="shared" si="10"/>
        <v>47.7</v>
      </c>
      <c r="J135" s="36">
        <f t="shared" si="11"/>
        <v>25.18718849625904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3.2263354722362427</v>
      </c>
    </row>
    <row r="136" spans="1:14" x14ac:dyDescent="0.2">
      <c r="A136" s="33">
        <f>'GF + UG Iteration 7'!A136</f>
        <v>365</v>
      </c>
      <c r="B136" s="34" t="str">
        <f>'GF + UG Iteration 7'!B136</f>
        <v>UG</v>
      </c>
      <c r="C136" s="35">
        <f>'GF + UG Iteration 7'!C136</f>
        <v>22.5</v>
      </c>
      <c r="D136" s="36">
        <f>'GF + UG Iteration 7'!P$16*(C136^'GF + UG Iteration 7'!P$15)</f>
        <v>9.3174428605759143</v>
      </c>
      <c r="E136" s="37">
        <f>'GF + UG Iteration 7'!E136</f>
        <v>1982</v>
      </c>
      <c r="F136" s="35">
        <f>'GF + UG Iteration 7'!F136</f>
        <v>0</v>
      </c>
      <c r="G136" s="36">
        <f>'GF + UG Iteration 7'!G136</f>
        <v>0.59607313292480213</v>
      </c>
      <c r="H136" s="38">
        <f>'GF + UG Iteration 7'!H136</f>
        <v>2003</v>
      </c>
      <c r="I136" s="35">
        <f t="shared" si="10"/>
        <v>22.5</v>
      </c>
      <c r="J136" s="36">
        <f t="shared" si="11"/>
        <v>9.9135159935007167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2.2938990779003401</v>
      </c>
    </row>
    <row r="137" spans="1:14" x14ac:dyDescent="0.2">
      <c r="A137" s="33">
        <f>'GF + UG Iteration 7'!A137</f>
        <v>708</v>
      </c>
      <c r="B137" s="34" t="str">
        <f>'GF + UG Iteration 7'!B137</f>
        <v>UG</v>
      </c>
      <c r="C137" s="35">
        <f>'GF + UG Iteration 7'!C137</f>
        <v>22.5</v>
      </c>
      <c r="D137" s="36">
        <f>'GF + UG Iteration 7'!P$16*(C137^'GF + UG Iteration 7'!P$15)</f>
        <v>9.3174428605759143</v>
      </c>
      <c r="E137" s="37">
        <f>'GF + UG Iteration 7'!E137</f>
        <v>1982</v>
      </c>
      <c r="F137" s="35">
        <f>'GF + UG Iteration 7'!F137</f>
        <v>22.5</v>
      </c>
      <c r="G137" s="36">
        <f>'GF + UG Iteration 7'!G137</f>
        <v>6.8374623210633541</v>
      </c>
      <c r="H137" s="38">
        <f>'GF + UG Iteration 7'!H137</f>
        <v>2007</v>
      </c>
      <c r="I137" s="35">
        <f t="shared" si="10"/>
        <v>45</v>
      </c>
      <c r="J137" s="36">
        <f t="shared" si="11"/>
        <v>16.154905181639268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2.7822237299704269</v>
      </c>
    </row>
    <row r="138" spans="1:14" x14ac:dyDescent="0.2">
      <c r="A138" s="33">
        <f>'GF + UG Iteration 7'!A138</f>
        <v>1568</v>
      </c>
      <c r="B138" s="34" t="str">
        <f>'GF + UG Iteration 7'!B138</f>
        <v>UG</v>
      </c>
      <c r="C138" s="35">
        <f>'GF + UG Iteration 7'!C138</f>
        <v>45</v>
      </c>
      <c r="D138" s="36">
        <f>'GF + UG Iteration 7'!P$16*(C138^'GF + UG Iteration 7'!P$15)</f>
        <v>14.446231871215252</v>
      </c>
      <c r="E138" s="37">
        <f>'GF + UG Iteration 7'!E138</f>
        <v>1997</v>
      </c>
      <c r="F138" s="35">
        <f>'GF + UG Iteration 7'!F138</f>
        <v>30.6</v>
      </c>
      <c r="G138" s="36">
        <f>'GF + UG Iteration 7'!G138</f>
        <v>3.5848996641236104</v>
      </c>
      <c r="H138" s="38">
        <f>'GF + UG Iteration 7'!H138</f>
        <v>2015</v>
      </c>
      <c r="I138" s="35">
        <f t="shared" si="10"/>
        <v>75.599999999999994</v>
      </c>
      <c r="J138" s="36">
        <f t="shared" si="11"/>
        <v>18.031131535338861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2.8920997937229149</v>
      </c>
    </row>
    <row r="139" spans="1:14" x14ac:dyDescent="0.2">
      <c r="A139" s="33">
        <f>'GF + UG Iteration 7'!A139</f>
        <v>398</v>
      </c>
      <c r="B139" s="34" t="str">
        <f>'GF + UG Iteration 7'!B139</f>
        <v>UG</v>
      </c>
      <c r="C139" s="35">
        <f>'GF + UG Iteration 7'!C139</f>
        <v>60.300000000000004</v>
      </c>
      <c r="D139" s="36">
        <f>'GF + UG Iteration 7'!P$16*(C139^'GF + UG Iteration 7'!P$15)</f>
        <v>17.38489883891798</v>
      </c>
      <c r="E139" s="37">
        <f>'GF + UG Iteration 7'!E139</f>
        <v>1981</v>
      </c>
      <c r="F139" s="35">
        <f>'GF + UG Iteration 7'!F139</f>
        <v>0</v>
      </c>
      <c r="G139" s="36">
        <f>'GF + UG Iteration 7'!G139</f>
        <v>1.454685054931611</v>
      </c>
      <c r="H139" s="38">
        <f>'GF + UG Iteration 7'!H139</f>
        <v>2004</v>
      </c>
      <c r="I139" s="35">
        <f t="shared" si="10"/>
        <v>60.300000000000004</v>
      </c>
      <c r="J139" s="36">
        <f t="shared" si="11"/>
        <v>18.839583893849593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2.9359601825905948</v>
      </c>
    </row>
    <row r="140" spans="1:14" x14ac:dyDescent="0.2">
      <c r="A140" s="33">
        <f>'GF + UG Iteration 7'!A140</f>
        <v>1642</v>
      </c>
      <c r="B140" s="34" t="str">
        <f>'GF + UG Iteration 7'!B140</f>
        <v>UG</v>
      </c>
      <c r="C140" s="35">
        <f>'GF + UG Iteration 7'!C140</f>
        <v>22.5</v>
      </c>
      <c r="D140" s="36">
        <f>'GF + UG Iteration 7'!P$16*(C140^'GF + UG Iteration 7'!P$15)</f>
        <v>9.3174428605759143</v>
      </c>
      <c r="E140" s="37" t="str">
        <f>'GF + UG Iteration 7'!E140</f>
        <v>unknown</v>
      </c>
      <c r="F140" s="35">
        <f>'GF + UG Iteration 7'!F140</f>
        <v>37.800000000000004</v>
      </c>
      <c r="G140" s="36">
        <f>'GF + UG Iteration 7'!G140</f>
        <v>10.134123990225088</v>
      </c>
      <c r="H140" s="38">
        <f>'GF + UG Iteration 7'!H140</f>
        <v>2015</v>
      </c>
      <c r="I140" s="35">
        <f t="shared" si="10"/>
        <v>60.300000000000004</v>
      </c>
      <c r="J140" s="36">
        <f t="shared" si="11"/>
        <v>19.451566850801001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2.9679276247016428</v>
      </c>
    </row>
    <row r="141" spans="1:14" x14ac:dyDescent="0.2">
      <c r="A141" s="33">
        <f>'GF + UG Iteration 7'!A141</f>
        <v>522</v>
      </c>
      <c r="B141" s="34" t="str">
        <f>'GF + UG Iteration 7'!B141</f>
        <v>UG</v>
      </c>
      <c r="C141" s="35">
        <f>'GF + UG Iteration 7'!C141</f>
        <v>75.600000000000009</v>
      </c>
      <c r="D141" s="36">
        <f>'GF + UG Iteration 7'!P$16*(C141^'GF + UG Iteration 7'!P$15)</f>
        <v>20.058797470766567</v>
      </c>
      <c r="E141" s="37">
        <f>'GF + UG Iteration 7'!E141</f>
        <v>1981</v>
      </c>
      <c r="F141" s="35">
        <f>'GF + UG Iteration 7'!F141</f>
        <v>0</v>
      </c>
      <c r="G141" s="36">
        <f>'GF + UG Iteration 7'!G141</f>
        <v>0.49326793696611254</v>
      </c>
      <c r="H141" s="38">
        <f>'GF + UG Iteration 7'!H141</f>
        <v>2006</v>
      </c>
      <c r="I141" s="35">
        <f t="shared" si="10"/>
        <v>75.600000000000009</v>
      </c>
      <c r="J141" s="36">
        <f t="shared" si="11"/>
        <v>20.55206540773268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3.0229614423508191</v>
      </c>
    </row>
    <row r="142" spans="1:14" x14ac:dyDescent="0.2">
      <c r="A142" s="33">
        <f>'GF + UG Iteration 7'!A142</f>
        <v>170</v>
      </c>
      <c r="B142" s="34" t="str">
        <f>'GF + UG Iteration 7'!B142</f>
        <v>UG</v>
      </c>
      <c r="C142" s="35">
        <f>'GF + UG Iteration 7'!C142</f>
        <v>34.56</v>
      </c>
      <c r="D142" s="36">
        <f>'GF + UG Iteration 7'!P$16*(C142^'GF + UG Iteration 7'!P$15)</f>
        <v>12.224302425630267</v>
      </c>
      <c r="E142" s="37" t="str">
        <f>'GF + UG Iteration 7'!E142</f>
        <v>unknown</v>
      </c>
      <c r="F142" s="35">
        <f>'GF + UG Iteration 7'!F142</f>
        <v>10.440000000000001</v>
      </c>
      <c r="G142" s="36">
        <f>'GF + UG Iteration 7'!G142</f>
        <v>4.433742547698083</v>
      </c>
      <c r="H142" s="38">
        <f>'GF + UG Iteration 7'!H142</f>
        <v>2001</v>
      </c>
      <c r="I142" s="35">
        <f t="shared" si="10"/>
        <v>45</v>
      </c>
      <c r="J142" s="36">
        <f t="shared" si="11"/>
        <v>16.658044973328352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2.8128932813131033</v>
      </c>
    </row>
    <row r="143" spans="1:14" x14ac:dyDescent="0.2">
      <c r="A143" s="33">
        <f>'GF + UG Iteration 7'!A143</f>
        <v>1312</v>
      </c>
      <c r="B143" s="34" t="str">
        <f>'GF + UG Iteration 7'!B143</f>
        <v>UG</v>
      </c>
      <c r="C143" s="35">
        <f>'GF + UG Iteration 7'!C143</f>
        <v>45</v>
      </c>
      <c r="D143" s="36">
        <f>'GF + UG Iteration 7'!P$16*(C143^'GF + UG Iteration 7'!P$15)</f>
        <v>14.446231871215252</v>
      </c>
      <c r="E143" s="37" t="str">
        <f>'GF + UG Iteration 7'!E143</f>
        <v>unknown</v>
      </c>
      <c r="F143" s="35">
        <f>'GF + UG Iteration 7'!F143</f>
        <v>22.5</v>
      </c>
      <c r="G143" s="36">
        <f>'GF + UG Iteration 7'!G143</f>
        <v>6.0245111186360631</v>
      </c>
      <c r="H143" s="38">
        <f>'GF + UG Iteration 7'!H143</f>
        <v>2013</v>
      </c>
      <c r="I143" s="35">
        <f t="shared" si="10"/>
        <v>67.5</v>
      </c>
      <c r="J143" s="36">
        <f t="shared" si="11"/>
        <v>20.470742989851317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3.0189966955387413</v>
      </c>
    </row>
    <row r="144" spans="1:14" x14ac:dyDescent="0.2">
      <c r="A144" s="33">
        <f>'GF + UG Iteration 7'!A144</f>
        <v>170</v>
      </c>
      <c r="B144" s="34" t="str">
        <f>'GF + UG Iteration 7'!B144</f>
        <v>UG</v>
      </c>
      <c r="C144" s="35">
        <f>'GF + UG Iteration 7'!C144</f>
        <v>27.090000000000003</v>
      </c>
      <c r="D144" s="36">
        <f>'GF + UG Iteration 7'!P$16*(C144^'GF + UG Iteration 7'!P$15)</f>
        <v>10.478716463046601</v>
      </c>
      <c r="E144" s="37" t="str">
        <f>'GF + UG Iteration 7'!E144</f>
        <v>unknown</v>
      </c>
      <c r="F144" s="35">
        <f>'GF + UG Iteration 7'!F144</f>
        <v>17.91</v>
      </c>
      <c r="G144" s="36">
        <f>'GF + UG Iteration 7'!G144</f>
        <v>4.8829870198591019</v>
      </c>
      <c r="H144" s="38">
        <f>'GF + UG Iteration 7'!H144</f>
        <v>2001</v>
      </c>
      <c r="I144" s="35">
        <f t="shared" si="10"/>
        <v>45</v>
      </c>
      <c r="J144" s="36">
        <f t="shared" si="11"/>
        <v>15.361703482905703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2.7318776254051573</v>
      </c>
    </row>
    <row r="145" spans="1:14" x14ac:dyDescent="0.2">
      <c r="A145" s="33">
        <f>'GF + UG Iteration 7'!A145</f>
        <v>1366</v>
      </c>
      <c r="B145" s="34" t="str">
        <f>'GF + UG Iteration 7'!B145</f>
        <v>UG</v>
      </c>
      <c r="C145" s="35">
        <f>'GF + UG Iteration 7'!C145</f>
        <v>45</v>
      </c>
      <c r="D145" s="36">
        <f>'GF + UG Iteration 7'!P$16*(C145^'GF + UG Iteration 7'!P$15)</f>
        <v>14.446231871215252</v>
      </c>
      <c r="E145" s="37">
        <f>'GF + UG Iteration 7'!E145</f>
        <v>0</v>
      </c>
      <c r="F145" s="35">
        <f>'GF + UG Iteration 7'!F145</f>
        <v>29.7</v>
      </c>
      <c r="G145" s="36">
        <f>'GF + UG Iteration 7'!G145</f>
        <v>5.5737060104438019</v>
      </c>
      <c r="H145" s="38">
        <f>'GF + UG Iteration 7'!H145</f>
        <v>2013</v>
      </c>
      <c r="I145" s="35">
        <f t="shared" si="10"/>
        <v>74.7</v>
      </c>
      <c r="J145" s="36">
        <f t="shared" si="11"/>
        <v>20.019937881659054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2.9967286710680279</v>
      </c>
    </row>
    <row r="146" spans="1:14" x14ac:dyDescent="0.2">
      <c r="A146" s="33">
        <f>'GF + UG Iteration 7'!A146</f>
        <v>170</v>
      </c>
      <c r="B146" s="34" t="str">
        <f>'GF + UG Iteration 7'!B146</f>
        <v>UG</v>
      </c>
      <c r="C146" s="35">
        <f>'GF + UG Iteration 7'!C146</f>
        <v>22.5</v>
      </c>
      <c r="D146" s="36">
        <f>'GF + UG Iteration 7'!P$16*(C146^'GF + UG Iteration 7'!P$15)</f>
        <v>9.3174428605759143</v>
      </c>
      <c r="E146" s="37" t="str">
        <f>'GF + UG Iteration 7'!E146</f>
        <v>unknown</v>
      </c>
      <c r="F146" s="35">
        <f>'GF + UG Iteration 7'!F146</f>
        <v>22.5</v>
      </c>
      <c r="G146" s="36">
        <f>'GF + UG Iteration 7'!G146</f>
        <v>5.2097107088088661</v>
      </c>
      <c r="H146" s="38">
        <f>'GF + UG Iteration 7'!H146</f>
        <v>2001</v>
      </c>
      <c r="I146" s="35">
        <f t="shared" si="10"/>
        <v>45</v>
      </c>
      <c r="J146" s="36">
        <f t="shared" si="11"/>
        <v>14.52715356938478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2.6760195581424204</v>
      </c>
    </row>
    <row r="147" spans="1:14" x14ac:dyDescent="0.2">
      <c r="A147" s="33">
        <f>'GF + UG Iteration 7'!A147</f>
        <v>1350</v>
      </c>
      <c r="B147" s="34" t="str">
        <f>'GF + UG Iteration 7'!B147</f>
        <v>UG</v>
      </c>
      <c r="C147" s="35">
        <f>'GF + UG Iteration 7'!C147</f>
        <v>45</v>
      </c>
      <c r="D147" s="36">
        <f>'GF + UG Iteration 7'!P$16*(C147^'GF + UG Iteration 7'!P$15)</f>
        <v>14.446231871215252</v>
      </c>
      <c r="E147" s="37">
        <f>'GF + UG Iteration 7'!E147</f>
        <v>0</v>
      </c>
      <c r="F147" s="35">
        <f>'GF + UG Iteration 7'!F147</f>
        <v>29.7</v>
      </c>
      <c r="G147" s="36">
        <f>'GF + UG Iteration 7'!G147</f>
        <v>6.5300342953877131</v>
      </c>
      <c r="H147" s="38">
        <f>'GF + UG Iteration 7'!H147</f>
        <v>2013</v>
      </c>
      <c r="I147" s="35">
        <f t="shared" si="10"/>
        <v>74.7</v>
      </c>
      <c r="J147" s="36">
        <f t="shared" si="11"/>
        <v>20.976266166602965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3.0433916160428103</v>
      </c>
    </row>
    <row r="148" spans="1:14" x14ac:dyDescent="0.2">
      <c r="A148" s="33">
        <f>'GF + UG Iteration 7'!A148</f>
        <v>658</v>
      </c>
      <c r="B148" s="34" t="str">
        <f>'GF + UG Iteration 7'!B148</f>
        <v>UG</v>
      </c>
      <c r="C148" s="35">
        <f>'GF + UG Iteration 7'!C148</f>
        <v>6.75</v>
      </c>
      <c r="D148" s="36">
        <f>'GF + UG Iteration 7'!P$16*(C148^'GF + UG Iteration 7'!P$15)</f>
        <v>4.3498874232121665</v>
      </c>
      <c r="E148" s="37">
        <f>'GF + UG Iteration 7'!E148</f>
        <v>1996</v>
      </c>
      <c r="F148" s="35">
        <f>'GF + UG Iteration 7'!F148</f>
        <v>15.75</v>
      </c>
      <c r="G148" s="36">
        <f>'GF + UG Iteration 7'!G148</f>
        <v>7.2630990700286144</v>
      </c>
      <c r="H148" s="38">
        <f>'GF + UG Iteration 7'!H148</f>
        <v>2008</v>
      </c>
      <c r="I148" s="35">
        <f t="shared" si="10"/>
        <v>22.5</v>
      </c>
      <c r="J148" s="36">
        <f t="shared" si="11"/>
        <v>11.612986493240781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2.4521239971905926</v>
      </c>
    </row>
    <row r="149" spans="1:14" x14ac:dyDescent="0.2">
      <c r="A149" s="33">
        <f>'GF + UG Iteration 7'!A149</f>
        <v>897</v>
      </c>
      <c r="B149" s="34" t="str">
        <f>'GF + UG Iteration 7'!B149</f>
        <v>UG</v>
      </c>
      <c r="C149" s="35">
        <f>'GF + UG Iteration 7'!C149</f>
        <v>22.5</v>
      </c>
      <c r="D149" s="36">
        <f>'GF + UG Iteration 7'!P$16*(C149^'GF + UG Iteration 7'!P$15)</f>
        <v>9.3174428605759143</v>
      </c>
      <c r="E149" s="37">
        <f>'GF + UG Iteration 7'!E149</f>
        <v>1996</v>
      </c>
      <c r="F149" s="35">
        <f>'GF + UG Iteration 7'!F149</f>
        <v>22.5</v>
      </c>
      <c r="G149" s="36">
        <f>'GF + UG Iteration 7'!G149</f>
        <v>6.2372112776035529</v>
      </c>
      <c r="H149" s="38">
        <f>'GF + UG Iteration 7'!H149</f>
        <v>2010</v>
      </c>
      <c r="I149" s="35">
        <f t="shared" si="10"/>
        <v>45</v>
      </c>
      <c r="J149" s="36">
        <f t="shared" si="11"/>
        <v>15.554654138179467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2.7443598953341284</v>
      </c>
    </row>
    <row r="150" spans="1:14" x14ac:dyDescent="0.2">
      <c r="A150" s="33">
        <f>'GF + UG Iteration 7'!A150</f>
        <v>483</v>
      </c>
      <c r="B150" s="34" t="str">
        <f>'GF + UG Iteration 7'!B150</f>
        <v>UG</v>
      </c>
      <c r="C150" s="35">
        <f>'GF + UG Iteration 7'!C150</f>
        <v>37.800000000000004</v>
      </c>
      <c r="D150" s="36">
        <f>'GF + UG Iteration 7'!P$16*(C150^'GF + UG Iteration 7'!P$15)</f>
        <v>12.937401320418509</v>
      </c>
      <c r="E150" s="37">
        <f>'GF + UG Iteration 7'!E150</f>
        <v>1986</v>
      </c>
      <c r="F150" s="35">
        <f>'GF + UG Iteration 7'!F150</f>
        <v>37.800000000000004</v>
      </c>
      <c r="G150" s="36">
        <f>'GF + UG Iteration 7'!G150</f>
        <v>3.6200694377675466</v>
      </c>
      <c r="H150" s="38">
        <f>'GF + UG Iteration 7'!H150</f>
        <v>2005</v>
      </c>
      <c r="I150" s="35">
        <f t="shared" si="10"/>
        <v>75.600000000000009</v>
      </c>
      <c r="J150" s="36">
        <f t="shared" si="11"/>
        <v>16.557470758186057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2.8068374052987992</v>
      </c>
    </row>
    <row r="151" spans="1:14" x14ac:dyDescent="0.2">
      <c r="A151" s="33">
        <f>'GF + UG Iteration 7'!A151</f>
        <v>1494</v>
      </c>
      <c r="B151" s="34" t="str">
        <f>'GF + UG Iteration 7'!B151</f>
        <v>UG</v>
      </c>
      <c r="C151" s="35">
        <f>'GF + UG Iteration 7'!C151</f>
        <v>22.5</v>
      </c>
      <c r="D151" s="36">
        <f>'GF + UG Iteration 7'!P$16*(C151^'GF + UG Iteration 7'!P$15)</f>
        <v>9.3174428605759143</v>
      </c>
      <c r="E151" s="37">
        <f>'GF + UG Iteration 7'!E151</f>
        <v>0</v>
      </c>
      <c r="F151" s="35">
        <f>'GF + UG Iteration 7'!F151</f>
        <v>37.800000000000004</v>
      </c>
      <c r="G151" s="36">
        <f>'GF + UG Iteration 7'!G151</f>
        <v>6.4297485673579153</v>
      </c>
      <c r="H151" s="38">
        <f>'GF + UG Iteration 7'!H151</f>
        <v>2014</v>
      </c>
      <c r="I151" s="35">
        <f t="shared" si="10"/>
        <v>60.300000000000004</v>
      </c>
      <c r="J151" s="36">
        <f t="shared" si="11"/>
        <v>15.74719142793383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2.7566620273344302</v>
      </c>
    </row>
    <row r="152" spans="1:14" x14ac:dyDescent="0.2">
      <c r="A152" s="33">
        <f>'GF + UG Iteration 7'!A152</f>
        <v>488</v>
      </c>
      <c r="B152" s="34" t="str">
        <f>'GF + UG Iteration 7'!B152</f>
        <v>UG</v>
      </c>
      <c r="C152" s="35">
        <f>'GF + UG Iteration 7'!C152</f>
        <v>171.9</v>
      </c>
      <c r="D152" s="36">
        <f>'GF + UG Iteration 7'!P$16*(C152^'GF + UG Iteration 7'!P$15)</f>
        <v>33.730179750234427</v>
      </c>
      <c r="E152" s="37">
        <f>'GF + UG Iteration 7'!E152</f>
        <v>1982</v>
      </c>
      <c r="F152" s="35">
        <f>'GF + UG Iteration 7'!F152</f>
        <v>0</v>
      </c>
      <c r="G152" s="36">
        <f>'GF + UG Iteration 7'!G152</f>
        <v>0.40462675342078769</v>
      </c>
      <c r="H152" s="38">
        <f>'GF + UG Iteration 7'!H152</f>
        <v>2006</v>
      </c>
      <c r="I152" s="35">
        <f t="shared" si="10"/>
        <v>171.9</v>
      </c>
      <c r="J152" s="36">
        <f t="shared" si="11"/>
        <v>34.134806503655213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3.5303175822927364</v>
      </c>
    </row>
    <row r="153" spans="1:14" x14ac:dyDescent="0.2">
      <c r="A153" s="33">
        <f>'GF + UG Iteration 7'!A153</f>
        <v>1692</v>
      </c>
      <c r="B153" s="34" t="str">
        <f>'GF + UG Iteration 7'!B153</f>
        <v>UG</v>
      </c>
      <c r="C153" s="35">
        <f>'GF + UG Iteration 7'!C153</f>
        <v>171.9</v>
      </c>
      <c r="D153" s="36">
        <f>'GF + UG Iteration 7'!P$16*(C153^'GF + UG Iteration 7'!P$15)</f>
        <v>33.730179750234427</v>
      </c>
      <c r="E153" s="37">
        <f>'GF + UG Iteration 7'!E153</f>
        <v>0</v>
      </c>
      <c r="F153" s="35">
        <f>'GF + UG Iteration 7'!F153</f>
        <v>0</v>
      </c>
      <c r="G153" s="36">
        <f>'GF + UG Iteration 7'!G153</f>
        <v>2.2188176481219593</v>
      </c>
      <c r="H153" s="38">
        <f>'GF + UG Iteration 7'!H153</f>
        <v>2016</v>
      </c>
      <c r="I153" s="35">
        <f t="shared" si="10"/>
        <v>171.9</v>
      </c>
      <c r="J153" s="36">
        <f t="shared" si="11"/>
        <v>35.948997398356383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3.5821011949980837</v>
      </c>
    </row>
    <row r="154" spans="1:14" x14ac:dyDescent="0.2">
      <c r="A154" s="33">
        <f>'GF + UG Iteration 7'!A154</f>
        <v>318</v>
      </c>
      <c r="B154" s="34" t="str">
        <f>'GF + UG Iteration 7'!B154</f>
        <v>UG</v>
      </c>
      <c r="C154" s="35">
        <f>'GF + UG Iteration 7'!C154</f>
        <v>42.300000000000004</v>
      </c>
      <c r="D154" s="36">
        <f>'GF + UG Iteration 7'!P$16*(C154^'GF + UG Iteration 7'!P$15)</f>
        <v>13.891620696135679</v>
      </c>
      <c r="E154" s="37">
        <f>'GF + UG Iteration 7'!E154</f>
        <v>1996</v>
      </c>
      <c r="F154" s="35">
        <f>'GF + UG Iteration 7'!F154</f>
        <v>0</v>
      </c>
      <c r="G154" s="36">
        <f>'GF + UG Iteration 7'!G154</f>
        <v>0.76702040063252341</v>
      </c>
      <c r="H154" s="38">
        <f>'GF + UG Iteration 7'!H154</f>
        <v>2001</v>
      </c>
      <c r="I154" s="35">
        <f t="shared" si="10"/>
        <v>42.300000000000004</v>
      </c>
      <c r="J154" s="36">
        <f t="shared" si="11"/>
        <v>14.658641096768202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2.6850299975350946</v>
      </c>
    </row>
    <row r="155" spans="1:14" x14ac:dyDescent="0.2">
      <c r="A155" s="33">
        <f>'GF + UG Iteration 7'!A155</f>
        <v>806</v>
      </c>
      <c r="B155" s="34" t="str">
        <f>'GF + UG Iteration 7'!B155</f>
        <v>UG</v>
      </c>
      <c r="C155" s="35">
        <f>'GF + UG Iteration 7'!C155</f>
        <v>42.300000000000004</v>
      </c>
      <c r="D155" s="36">
        <f>'GF + UG Iteration 7'!P$16*(C155^'GF + UG Iteration 7'!P$15)</f>
        <v>13.891620696135679</v>
      </c>
      <c r="E155" s="37">
        <f>'GF + UG Iteration 7'!E155</f>
        <v>1996</v>
      </c>
      <c r="F155" s="35">
        <f>'GF + UG Iteration 7'!F155</f>
        <v>0</v>
      </c>
      <c r="G155" s="36">
        <f>'GF + UG Iteration 7'!G155</f>
        <v>0.68947713107767894</v>
      </c>
      <c r="H155" s="38">
        <f>'GF + UG Iteration 7'!H155</f>
        <v>2008</v>
      </c>
      <c r="I155" s="35">
        <f t="shared" si="10"/>
        <v>42.300000000000004</v>
      </c>
      <c r="J155" s="36">
        <f t="shared" si="11"/>
        <v>14.581097827213357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2.6797260205368905</v>
      </c>
    </row>
    <row r="156" spans="1:14" x14ac:dyDescent="0.2">
      <c r="A156" s="33">
        <f>'GF + UG Iteration 7'!A156</f>
        <v>1495</v>
      </c>
      <c r="B156" s="34" t="str">
        <f>'GF + UG Iteration 7'!B156</f>
        <v>UG</v>
      </c>
      <c r="C156" s="35">
        <f>'GF + UG Iteration 7'!C156</f>
        <v>42.300000000000004</v>
      </c>
      <c r="D156" s="36">
        <f>'GF + UG Iteration 7'!P$16*(C156^'GF + UG Iteration 7'!P$15)</f>
        <v>13.891620696135679</v>
      </c>
      <c r="E156" s="37">
        <f>'GF + UG Iteration 7'!E156</f>
        <v>1996</v>
      </c>
      <c r="F156" s="35">
        <f>'GF + UG Iteration 7'!F156</f>
        <v>37.800000000000004</v>
      </c>
      <c r="G156" s="36">
        <f>'GF + UG Iteration 7'!G156</f>
        <v>5.142810508174632</v>
      </c>
      <c r="H156" s="38">
        <f>'GF + UG Iteration 7'!H156</f>
        <v>2014</v>
      </c>
      <c r="I156" s="35">
        <f t="shared" si="10"/>
        <v>80.100000000000009</v>
      </c>
      <c r="J156" s="36">
        <f t="shared" si="11"/>
        <v>19.034431204310309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2.9462495078177486</v>
      </c>
    </row>
    <row r="157" spans="1:14" x14ac:dyDescent="0.2">
      <c r="A157" s="33">
        <f>'GF + UG Iteration 7'!A157</f>
        <v>1386</v>
      </c>
      <c r="B157" s="34" t="str">
        <f>'GF + UG Iteration 7'!B157</f>
        <v>UG</v>
      </c>
      <c r="C157" s="35">
        <f>'GF + UG Iteration 7'!C157</f>
        <v>84.600000000000009</v>
      </c>
      <c r="D157" s="36">
        <f>'GF + UG Iteration 7'!P$16*(C157^'GF + UG Iteration 7'!P$15)</f>
        <v>21.538267166893508</v>
      </c>
      <c r="E157" s="37">
        <f>'GF + UG Iteration 7'!E157</f>
        <v>0</v>
      </c>
      <c r="F157" s="35">
        <f>'GF + UG Iteration 7'!F157</f>
        <v>0</v>
      </c>
      <c r="G157" s="36">
        <f>'GF + UG Iteration 7'!G157</f>
        <v>0.85934464632152285</v>
      </c>
      <c r="H157" s="38">
        <f>'GF + UG Iteration 7'!H157</f>
        <v>2013</v>
      </c>
      <c r="I157" s="35">
        <f t="shared" si="10"/>
        <v>84.600000000000009</v>
      </c>
      <c r="J157" s="36">
        <f t="shared" si="11"/>
        <v>22.397611813215033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3.1089543376956881</v>
      </c>
    </row>
    <row r="158" spans="1:14" x14ac:dyDescent="0.2">
      <c r="A158" s="33">
        <f>'GF + UG Iteration 7'!A158</f>
        <v>928</v>
      </c>
      <c r="B158" s="34" t="str">
        <f>'GF + UG Iteration 7'!B158</f>
        <v>UG</v>
      </c>
      <c r="C158" s="35">
        <f>'GF + UG Iteration 7'!C158</f>
        <v>22.5</v>
      </c>
      <c r="D158" s="36">
        <f>'GF + UG Iteration 7'!P$16*(C158^'GF + UG Iteration 7'!P$15)</f>
        <v>9.3174428605759143</v>
      </c>
      <c r="E158" s="37">
        <f>'GF + UG Iteration 7'!E158</f>
        <v>1992</v>
      </c>
      <c r="F158" s="35">
        <f>'GF + UG Iteration 7'!F158</f>
        <v>37.800000000000004</v>
      </c>
      <c r="G158" s="36">
        <f>'GF + UG Iteration 7'!G158</f>
        <v>10.364367944955573</v>
      </c>
      <c r="H158" s="38">
        <f>'GF + UG Iteration 7'!H158</f>
        <v>2010</v>
      </c>
      <c r="I158" s="35">
        <f t="shared" si="10"/>
        <v>60.300000000000004</v>
      </c>
      <c r="J158" s="36">
        <f t="shared" si="11"/>
        <v>19.681810805531487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2.9796948998674124</v>
      </c>
    </row>
    <row r="159" spans="1:14" x14ac:dyDescent="0.2">
      <c r="A159" s="33">
        <f>'GF + UG Iteration 7'!A159</f>
        <v>1450</v>
      </c>
      <c r="B159" s="34" t="str">
        <f>'GF + UG Iteration 7'!B159</f>
        <v>UG</v>
      </c>
      <c r="C159" s="35">
        <f>'GF + UG Iteration 7'!C159</f>
        <v>60.300000000000004</v>
      </c>
      <c r="D159" s="36">
        <f>'GF + UG Iteration 7'!P$16*(C159^'GF + UG Iteration 7'!P$15)</f>
        <v>17.38489883891798</v>
      </c>
      <c r="E159" s="37">
        <f>'GF + UG Iteration 7'!E159</f>
        <v>1992</v>
      </c>
      <c r="F159" s="35">
        <f>'GF + UG Iteration 7'!F159</f>
        <v>24.3</v>
      </c>
      <c r="G159" s="36">
        <f>'GF + UG Iteration 7'!G159</f>
        <v>5.1529943993409928</v>
      </c>
      <c r="H159" s="38">
        <f>'GF + UG Iteration 7'!H159</f>
        <v>2014</v>
      </c>
      <c r="I159" s="35">
        <f t="shared" si="10"/>
        <v>84.600000000000009</v>
      </c>
      <c r="J159" s="36">
        <f t="shared" si="11"/>
        <v>22.537893238258974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3.1151980365528797</v>
      </c>
    </row>
    <row r="160" spans="1:14" x14ac:dyDescent="0.2">
      <c r="A160" s="33">
        <f>'GF + UG Iteration 7'!A160</f>
        <v>170</v>
      </c>
      <c r="B160" s="34" t="str">
        <f>'GF + UG Iteration 7'!B160</f>
        <v>UG</v>
      </c>
      <c r="C160" s="35">
        <f>'GF + UG Iteration 7'!C160</f>
        <v>59.94</v>
      </c>
      <c r="D160" s="36">
        <f>'GF + UG Iteration 7'!P$16*(C160^'GF + UG Iteration 7'!P$15)</f>
        <v>17.319159751821378</v>
      </c>
      <c r="E160" s="37" t="str">
        <f>'GF + UG Iteration 7'!E160</f>
        <v>unknown</v>
      </c>
      <c r="F160" s="35">
        <f>'GF + UG Iteration 7'!F160</f>
        <v>0</v>
      </c>
      <c r="G160" s="36">
        <f>'GF + UG Iteration 7'!G160</f>
        <v>1.1342290648673055</v>
      </c>
      <c r="H160" s="38">
        <f>'GF + UG Iteration 7'!H160</f>
        <v>2001</v>
      </c>
      <c r="I160" s="35">
        <f t="shared" si="10"/>
        <v>59.94</v>
      </c>
      <c r="J160" s="36">
        <f t="shared" si="11"/>
        <v>18.453388816688683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2.9152480293215035</v>
      </c>
    </row>
    <row r="161" spans="1:14" x14ac:dyDescent="0.2">
      <c r="A161" s="33">
        <f>'GF + UG Iteration 7'!A161</f>
        <v>649</v>
      </c>
      <c r="B161" s="34" t="str">
        <f>'GF + UG Iteration 7'!B161</f>
        <v>UG</v>
      </c>
      <c r="C161" s="35">
        <f>'GF + UG Iteration 7'!C161</f>
        <v>59.94</v>
      </c>
      <c r="D161" s="36">
        <f>'GF + UG Iteration 7'!P$16*(C161^'GF + UG Iteration 7'!P$15)</f>
        <v>17.319159751821378</v>
      </c>
      <c r="E161" s="37">
        <f>'GF + UG Iteration 7'!E161</f>
        <v>1997</v>
      </c>
      <c r="F161" s="35">
        <f>'GF + UG Iteration 7'!F161</f>
        <v>22.5</v>
      </c>
      <c r="G161" s="36">
        <f>'GF + UG Iteration 7'!G161</f>
        <v>5.0180795362586865</v>
      </c>
      <c r="H161" s="38">
        <f>'GF + UG Iteration 7'!H161</f>
        <v>2007</v>
      </c>
      <c r="I161" s="35">
        <f t="shared" si="10"/>
        <v>82.44</v>
      </c>
      <c r="J161" s="36">
        <f t="shared" si="11"/>
        <v>22.337239288080063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3.106255208926894</v>
      </c>
    </row>
    <row r="162" spans="1:14" x14ac:dyDescent="0.2">
      <c r="A162" s="33">
        <f>'GF + UG Iteration 7'!A162</f>
        <v>1203</v>
      </c>
      <c r="B162" s="34" t="str">
        <f>'GF + UG Iteration 7'!B162</f>
        <v>UG</v>
      </c>
      <c r="C162" s="35">
        <f>'GF + UG Iteration 7'!C162</f>
        <v>22.5</v>
      </c>
      <c r="D162" s="36">
        <f>'GF + UG Iteration 7'!P$16*(C162^'GF + UG Iteration 7'!P$15)</f>
        <v>9.3174428605759143</v>
      </c>
      <c r="E162" s="37">
        <f>'GF + UG Iteration 7'!E162</f>
        <v>1977</v>
      </c>
      <c r="F162" s="35">
        <f>'GF + UG Iteration 7'!F162</f>
        <v>37.800000000000004</v>
      </c>
      <c r="G162" s="36">
        <f>'GF + UG Iteration 7'!G162</f>
        <v>12.443615523285567</v>
      </c>
      <c r="H162" s="38">
        <f>'GF + UG Iteration 7'!H162</f>
        <v>2012</v>
      </c>
      <c r="I162" s="35">
        <f t="shared" si="10"/>
        <v>60.300000000000004</v>
      </c>
      <c r="J162" s="36">
        <f t="shared" si="11"/>
        <v>21.761058383861482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3.0801220597691281</v>
      </c>
    </row>
    <row r="163" spans="1:14" x14ac:dyDescent="0.2">
      <c r="A163" s="33">
        <f>'GF + UG Iteration 7'!A163</f>
        <v>170</v>
      </c>
      <c r="B163" s="34" t="str">
        <f>'GF + UG Iteration 7'!B163</f>
        <v>UG</v>
      </c>
      <c r="C163" s="35">
        <f>'GF + UG Iteration 7'!C163</f>
        <v>13.5</v>
      </c>
      <c r="D163" s="36">
        <f>'GF + UG Iteration 7'!P$16*(C163^'GF + UG Iteration 7'!P$15)</f>
        <v>6.7442841635544868</v>
      </c>
      <c r="E163" s="37">
        <f>'GF + UG Iteration 7'!E163</f>
        <v>1972</v>
      </c>
      <c r="F163" s="35">
        <f>'GF + UG Iteration 7'!F163</f>
        <v>0</v>
      </c>
      <c r="G163" s="36">
        <f>'GF + UG Iteration 7'!G163</f>
        <v>2.9004939377112939</v>
      </c>
      <c r="H163" s="38">
        <f>'GF + UG Iteration 7'!H163</f>
        <v>2001</v>
      </c>
      <c r="I163" s="35">
        <f t="shared" si="10"/>
        <v>13.5</v>
      </c>
      <c r="J163" s="36">
        <f t="shared" si="11"/>
        <v>9.6447781012657803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2.2664166394850302</v>
      </c>
    </row>
    <row r="164" spans="1:14" x14ac:dyDescent="0.2">
      <c r="A164" s="33">
        <f>'GF + UG Iteration 7'!A164</f>
        <v>363</v>
      </c>
      <c r="B164" s="34" t="str">
        <f>'GF + UG Iteration 7'!B164</f>
        <v>UG</v>
      </c>
      <c r="C164" s="35">
        <f>'GF + UG Iteration 7'!C164</f>
        <v>37.800000000000004</v>
      </c>
      <c r="D164" s="36">
        <f>'GF + UG Iteration 7'!P$16*(C164^'GF + UG Iteration 7'!P$15)</f>
        <v>12.937401320418509</v>
      </c>
      <c r="E164" s="37">
        <f>'GF + UG Iteration 7'!E164</f>
        <v>1975</v>
      </c>
      <c r="F164" s="35">
        <f>'GF + UG Iteration 7'!F164</f>
        <v>0</v>
      </c>
      <c r="G164" s="36">
        <f>'GF + UG Iteration 7'!G164</f>
        <v>0.82194253395528394</v>
      </c>
      <c r="H164" s="38">
        <f>'GF + UG Iteration 7'!H164</f>
        <v>2004</v>
      </c>
      <c r="I164" s="35">
        <f t="shared" si="10"/>
        <v>37.800000000000004</v>
      </c>
      <c r="J164" s="36">
        <f t="shared" si="11"/>
        <v>13.759343854373792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2.6217181463663271</v>
      </c>
    </row>
    <row r="165" spans="1:14" x14ac:dyDescent="0.2">
      <c r="A165" s="33">
        <f>'GF + UG Iteration 7'!A165</f>
        <v>493</v>
      </c>
      <c r="B165" s="34" t="str">
        <f>'GF + UG Iteration 7'!B165</f>
        <v>UG</v>
      </c>
      <c r="C165" s="35">
        <f>'GF + UG Iteration 7'!C165</f>
        <v>37.800000000000004</v>
      </c>
      <c r="D165" s="36">
        <f>'GF + UG Iteration 7'!P$16*(C165^'GF + UG Iteration 7'!P$15)</f>
        <v>12.937401320418509</v>
      </c>
      <c r="E165" s="37">
        <f>'GF + UG Iteration 7'!E165</f>
        <v>1975</v>
      </c>
      <c r="F165" s="35">
        <f>'GF + UG Iteration 7'!F165</f>
        <v>37.800000000000004</v>
      </c>
      <c r="G165" s="36">
        <f>'GF + UG Iteration 7'!G165</f>
        <v>3.4002692913337142</v>
      </c>
      <c r="H165" s="38">
        <f>'GF + UG Iteration 7'!H165</f>
        <v>2006</v>
      </c>
      <c r="I165" s="35">
        <f t="shared" si="10"/>
        <v>75.600000000000009</v>
      </c>
      <c r="J165" s="36">
        <f t="shared" si="11"/>
        <v>16.337670611752223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2.7934735218492772</v>
      </c>
    </row>
    <row r="166" spans="1:14" x14ac:dyDescent="0.2">
      <c r="A166" s="33">
        <f>'GF + UG Iteration 7'!A166</f>
        <v>685</v>
      </c>
      <c r="B166" s="34" t="str">
        <f>'GF + UG Iteration 7'!B166</f>
        <v>UG</v>
      </c>
      <c r="C166" s="35">
        <f>'GF + UG Iteration 7'!C166</f>
        <v>75.600000000000009</v>
      </c>
      <c r="D166" s="36">
        <f>'GF + UG Iteration 7'!P$16*(C166^'GF + UG Iteration 7'!P$15)</f>
        <v>20.058797470766567</v>
      </c>
      <c r="E166" s="37">
        <f>'GF + UG Iteration 7'!E166</f>
        <v>1975</v>
      </c>
      <c r="F166" s="35">
        <f>'GF + UG Iteration 7'!F166</f>
        <v>0</v>
      </c>
      <c r="G166" s="36">
        <f>'GF + UG Iteration 7'!G166</f>
        <v>0.94606982488538283</v>
      </c>
      <c r="H166" s="38">
        <f>'GF + UG Iteration 7'!H166</f>
        <v>2007</v>
      </c>
      <c r="I166" s="35">
        <f t="shared" si="10"/>
        <v>75.600000000000009</v>
      </c>
      <c r="J166" s="36">
        <f t="shared" si="11"/>
        <v>21.004867295651952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3.0447541868509456</v>
      </c>
    </row>
    <row r="167" spans="1:14" x14ac:dyDescent="0.2">
      <c r="A167" s="33">
        <f>'GF + UG Iteration 7'!A167</f>
        <v>1574</v>
      </c>
      <c r="B167" s="34" t="str">
        <f>'GF + UG Iteration 7'!B167</f>
        <v>UG</v>
      </c>
      <c r="C167" s="35">
        <f>'GF + UG Iteration 7'!C167</f>
        <v>37.800000000000004</v>
      </c>
      <c r="D167" s="36">
        <f>'GF + UG Iteration 7'!P$16*(C167^'GF + UG Iteration 7'!P$15)</f>
        <v>12.937401320418509</v>
      </c>
      <c r="E167" s="37">
        <f>'GF + UG Iteration 7'!E167</f>
        <v>2013</v>
      </c>
      <c r="F167" s="35">
        <f>'GF + UG Iteration 7'!F167</f>
        <v>37.800000000000004</v>
      </c>
      <c r="G167" s="36">
        <f>'GF + UG Iteration 7'!G167</f>
        <v>6.2662260340537754</v>
      </c>
      <c r="H167" s="38">
        <f>'GF + UG Iteration 7'!H167</f>
        <v>2015</v>
      </c>
      <c r="I167" s="35">
        <f t="shared" si="10"/>
        <v>75.600000000000009</v>
      </c>
      <c r="J167" s="36">
        <f t="shared" si="11"/>
        <v>19.203627354472285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2.9550991859018079</v>
      </c>
    </row>
    <row r="168" spans="1:14" x14ac:dyDescent="0.2">
      <c r="A168" s="33">
        <f>'GF + UG Iteration 7'!A168</f>
        <v>435</v>
      </c>
      <c r="B168" s="34" t="str">
        <f>'GF + UG Iteration 7'!B168</f>
        <v>UG</v>
      </c>
      <c r="C168" s="35">
        <f>'GF + UG Iteration 7'!C168</f>
        <v>15.03</v>
      </c>
      <c r="D168" s="36">
        <f>'GF + UG Iteration 7'!P$16*(C168^'GF + UG Iteration 7'!P$15)</f>
        <v>7.2183018353247625</v>
      </c>
      <c r="E168" s="37">
        <f>'GF + UG Iteration 7'!E168</f>
        <v>1990</v>
      </c>
      <c r="F168" s="35">
        <f>'GF + UG Iteration 7'!F168</f>
        <v>29.7</v>
      </c>
      <c r="G168" s="36">
        <f>'GF + UG Iteration 7'!G168</f>
        <v>3.0773639102073269</v>
      </c>
      <c r="H168" s="38">
        <f>'GF + UG Iteration 7'!H168</f>
        <v>2004</v>
      </c>
      <c r="I168" s="35">
        <f t="shared" si="10"/>
        <v>44.73</v>
      </c>
      <c r="J168" s="36">
        <f t="shared" si="11"/>
        <v>10.295665745532089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2.3317230052691822</v>
      </c>
    </row>
    <row r="169" spans="1:14" x14ac:dyDescent="0.2">
      <c r="A169" s="33">
        <f>'GF + UG Iteration 7'!A169</f>
        <v>652</v>
      </c>
      <c r="B169" s="34" t="str">
        <f>'GF + UG Iteration 7'!B169</f>
        <v>UG</v>
      </c>
      <c r="C169" s="35">
        <f>'GF + UG Iteration 7'!C169</f>
        <v>12.15</v>
      </c>
      <c r="D169" s="36">
        <f>'GF + UG Iteration 7'!P$16*(C169^'GF + UG Iteration 7'!P$15)</f>
        <v>6.3093653913035164</v>
      </c>
      <c r="E169" s="37">
        <f>'GF + UG Iteration 7'!E169</f>
        <v>1986</v>
      </c>
      <c r="F169" s="35">
        <f>'GF + UG Iteration 7'!F169</f>
        <v>10.35</v>
      </c>
      <c r="G169" s="36">
        <f>'GF + UG Iteration 7'!G169</f>
        <v>4.380227937072533</v>
      </c>
      <c r="H169" s="38">
        <f>'GF + UG Iteration 7'!H169</f>
        <v>2007</v>
      </c>
      <c r="I169" s="35">
        <f t="shared" si="10"/>
        <v>22.5</v>
      </c>
      <c r="J169" s="36">
        <f t="shared" si="11"/>
        <v>10.689593328376048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2.3692706820659999</v>
      </c>
    </row>
    <row r="170" spans="1:14" x14ac:dyDescent="0.2">
      <c r="A170" s="33">
        <f>'GF + UG Iteration 7'!A170</f>
        <v>366</v>
      </c>
      <c r="B170" s="34" t="str">
        <f>'GF + UG Iteration 7'!B170</f>
        <v>UG</v>
      </c>
      <c r="C170" s="35">
        <f>'GF + UG Iteration 7'!C170</f>
        <v>22.5</v>
      </c>
      <c r="D170" s="36">
        <f>'GF + UG Iteration 7'!P$16*(C170^'GF + UG Iteration 7'!P$15)</f>
        <v>9.3174428605759143</v>
      </c>
      <c r="E170" s="37">
        <f>'GF + UG Iteration 7'!E170</f>
        <v>1981</v>
      </c>
      <c r="F170" s="35">
        <f>'GF + UG Iteration 7'!F170</f>
        <v>0</v>
      </c>
      <c r="G170" s="36">
        <f>'GF + UG Iteration 7'!G170</f>
        <v>0.60207988766843201</v>
      </c>
      <c r="H170" s="38">
        <f>'GF + UG Iteration 7'!H170</f>
        <v>2003</v>
      </c>
      <c r="I170" s="35">
        <f t="shared" si="10"/>
        <v>22.5</v>
      </c>
      <c r="J170" s="36">
        <f t="shared" si="11"/>
        <v>9.9195227482443471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2.294504810083442</v>
      </c>
    </row>
    <row r="171" spans="1:14" x14ac:dyDescent="0.2">
      <c r="A171" s="33">
        <f>'GF + UG Iteration 7'!A171</f>
        <v>1640</v>
      </c>
      <c r="B171" s="34" t="str">
        <f>'GF + UG Iteration 7'!B171</f>
        <v>UG</v>
      </c>
      <c r="C171" s="35">
        <f>'GF + UG Iteration 7'!C171</f>
        <v>22.5</v>
      </c>
      <c r="D171" s="36">
        <f>'GF + UG Iteration 7'!P$16*(C171^'GF + UG Iteration 7'!P$15)</f>
        <v>9.3174428605759143</v>
      </c>
      <c r="E171" s="37">
        <f>'GF + UG Iteration 7'!E171</f>
        <v>1981</v>
      </c>
      <c r="F171" s="35">
        <f>'GF + UG Iteration 7'!F171</f>
        <v>37.800000000000004</v>
      </c>
      <c r="G171" s="36">
        <f>'GF + UG Iteration 7'!G171</f>
        <v>8.3244002844443177</v>
      </c>
      <c r="H171" s="38">
        <f>'GF + UG Iteration 7'!H171</f>
        <v>2015</v>
      </c>
      <c r="I171" s="35">
        <f t="shared" si="10"/>
        <v>60.300000000000004</v>
      </c>
      <c r="J171" s="36">
        <f t="shared" si="11"/>
        <v>17.641843145020232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2.8702735317994437</v>
      </c>
    </row>
    <row r="172" spans="1:14" x14ac:dyDescent="0.2">
      <c r="A172" s="33">
        <f>'GF + UG Iteration 7'!A172</f>
        <v>367</v>
      </c>
      <c r="B172" s="34" t="str">
        <f>'GF + UG Iteration 7'!B172</f>
        <v>UG</v>
      </c>
      <c r="C172" s="35">
        <f>'GF + UG Iteration 7'!C172</f>
        <v>63</v>
      </c>
      <c r="D172" s="36">
        <f>'GF + UG Iteration 7'!P$16*(C172^'GF + UG Iteration 7'!P$15)</f>
        <v>17.873430988976594</v>
      </c>
      <c r="E172" s="37">
        <f>'GF + UG Iteration 7'!E172</f>
        <v>1988</v>
      </c>
      <c r="F172" s="35">
        <f>'GF + UG Iteration 7'!F172</f>
        <v>0</v>
      </c>
      <c r="G172" s="36">
        <f>'GF + UG Iteration 7'!G172</f>
        <v>0.55588557988620213</v>
      </c>
      <c r="H172" s="38">
        <f>'GF + UG Iteration 7'!H172</f>
        <v>2004</v>
      </c>
      <c r="I172" s="35">
        <f t="shared" si="10"/>
        <v>63</v>
      </c>
      <c r="J172" s="36">
        <f t="shared" si="11"/>
        <v>18.429316568862795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2.9139426884582269</v>
      </c>
    </row>
    <row r="173" spans="1:14" x14ac:dyDescent="0.2">
      <c r="A173" s="33">
        <f>'GF + UG Iteration 7'!A173</f>
        <v>650</v>
      </c>
      <c r="B173" s="34" t="str">
        <f>'GF + UG Iteration 7'!B173</f>
        <v>UG</v>
      </c>
      <c r="C173" s="35">
        <f>'GF + UG Iteration 7'!C173</f>
        <v>37.800000000000004</v>
      </c>
      <c r="D173" s="36">
        <f>'GF + UG Iteration 7'!P$16*(C173^'GF + UG Iteration 7'!P$15)</f>
        <v>12.937401320418509</v>
      </c>
      <c r="E173" s="37">
        <f>'GF + UG Iteration 7'!E173</f>
        <v>1981</v>
      </c>
      <c r="F173" s="35">
        <f>'GF + UG Iteration 7'!F173</f>
        <v>37.800000000000004</v>
      </c>
      <c r="G173" s="36">
        <f>'GF + UG Iteration 7'!G173</f>
        <v>11.89537586181191</v>
      </c>
      <c r="H173" s="38">
        <f>'GF + UG Iteration 7'!H173</f>
        <v>2007</v>
      </c>
      <c r="I173" s="35">
        <f t="shared" si="10"/>
        <v>75.600000000000009</v>
      </c>
      <c r="J173" s="36">
        <f t="shared" si="11"/>
        <v>24.832777182230419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3.2121644411201986</v>
      </c>
    </row>
    <row r="174" spans="1:14" x14ac:dyDescent="0.2">
      <c r="A174" s="33">
        <f>'GF + UG Iteration 7'!A174</f>
        <v>902</v>
      </c>
      <c r="B174" s="34" t="str">
        <f>'GF + UG Iteration 7'!B174</f>
        <v>UG</v>
      </c>
      <c r="C174" s="35">
        <f>'GF + UG Iteration 7'!C174</f>
        <v>37.800000000000004</v>
      </c>
      <c r="D174" s="36">
        <f>'GF + UG Iteration 7'!P$16*(C174^'GF + UG Iteration 7'!P$15)</f>
        <v>12.937401320418509</v>
      </c>
      <c r="E174" s="37">
        <f>'GF + UG Iteration 7'!E174</f>
        <v>2002</v>
      </c>
      <c r="F174" s="35">
        <f>'GF + UG Iteration 7'!F174</f>
        <v>0</v>
      </c>
      <c r="G174" s="36">
        <f>'GF + UG Iteration 7'!G174</f>
        <v>0.54699963688402187</v>
      </c>
      <c r="H174" s="38">
        <f>'GF + UG Iteration 7'!H174</f>
        <v>2009</v>
      </c>
      <c r="I174" s="35">
        <f t="shared" si="10"/>
        <v>37.800000000000004</v>
      </c>
      <c r="J174" s="36">
        <f t="shared" si="11"/>
        <v>13.484400957302531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2.6015335327130527</v>
      </c>
    </row>
    <row r="175" spans="1:14" x14ac:dyDescent="0.2">
      <c r="A175" s="33">
        <f>'GF + UG Iteration 7'!A175</f>
        <v>1202</v>
      </c>
      <c r="B175" s="34" t="str">
        <f>'GF + UG Iteration 7'!B175</f>
        <v>UG</v>
      </c>
      <c r="C175" s="35">
        <f>'GF + UG Iteration 7'!C175</f>
        <v>22.5</v>
      </c>
      <c r="D175" s="36">
        <f>'GF + UG Iteration 7'!P$16*(C175^'GF + UG Iteration 7'!P$15)</f>
        <v>9.3174428605759143</v>
      </c>
      <c r="E175" s="37">
        <f>'GF + UG Iteration 7'!E175</f>
        <v>1989</v>
      </c>
      <c r="F175" s="35">
        <f>'GF + UG Iteration 7'!F175</f>
        <v>37.800000000000004</v>
      </c>
      <c r="G175" s="36">
        <f>'GF + UG Iteration 7'!G175</f>
        <v>10.745042225505973</v>
      </c>
      <c r="H175" s="38">
        <f>'GF + UG Iteration 7'!H175</f>
        <v>2012</v>
      </c>
      <c r="I175" s="35">
        <f t="shared" si="10"/>
        <v>60.300000000000004</v>
      </c>
      <c r="J175" s="36">
        <f t="shared" si="11"/>
        <v>20.062485086081885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2.9988516575170929</v>
      </c>
    </row>
    <row r="176" spans="1:14" x14ac:dyDescent="0.2">
      <c r="A176" s="33">
        <f>'GF + UG Iteration 7'!A176</f>
        <v>1338</v>
      </c>
      <c r="B176" s="34" t="str">
        <f>'GF + UG Iteration 7'!B176</f>
        <v>UG</v>
      </c>
      <c r="C176" s="35">
        <f>'GF + UG Iteration 7'!C176</f>
        <v>13.23</v>
      </c>
      <c r="D176" s="36">
        <f>'GF + UG Iteration 7'!P$16*(C176^'GF + UG Iteration 7'!P$15)</f>
        <v>6.6586273521584696</v>
      </c>
      <c r="E176" s="37" t="str">
        <f>'GF + UG Iteration 7'!E176</f>
        <v>unknown</v>
      </c>
      <c r="F176" s="35">
        <f>'GF + UG Iteration 7'!F176</f>
        <v>22.500000000000004</v>
      </c>
      <c r="G176" s="36">
        <f>'GF + UG Iteration 7'!G176</f>
        <v>6.6635813355623759</v>
      </c>
      <c r="H176" s="38">
        <f>'GF + UG Iteration 7'!H176</f>
        <v>2013</v>
      </c>
      <c r="I176" s="35">
        <f t="shared" si="10"/>
        <v>35.730000000000004</v>
      </c>
      <c r="J176" s="36">
        <f t="shared" si="11"/>
        <v>13.322208687720845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2.5894324687625181</v>
      </c>
    </row>
    <row r="177" spans="1:14" x14ac:dyDescent="0.2">
      <c r="A177" s="33">
        <f>'GF + UG Iteration 7'!A177</f>
        <v>212</v>
      </c>
      <c r="B177" s="34" t="str">
        <f>'GF + UG Iteration 7'!B177</f>
        <v>UG</v>
      </c>
      <c r="C177" s="35">
        <f>'GF + UG Iteration 7'!C177</f>
        <v>69.12</v>
      </c>
      <c r="D177" s="36">
        <f>'GF + UG Iteration 7'!P$16*(C177^'GF + UG Iteration 7'!P$15)</f>
        <v>18.953173091270067</v>
      </c>
      <c r="E177" s="37">
        <f>'GF + UG Iteration 7'!E177</f>
        <v>1978</v>
      </c>
      <c r="F177" s="35">
        <f>'GF + UG Iteration 7'!F177</f>
        <v>45</v>
      </c>
      <c r="G177" s="36">
        <f>'GF + UG Iteration 7'!G177</f>
        <v>4.6264535731184777</v>
      </c>
      <c r="H177" s="38">
        <f>'GF + UG Iteration 7'!H177</f>
        <v>2003</v>
      </c>
      <c r="I177" s="35">
        <f t="shared" si="10"/>
        <v>114.12</v>
      </c>
      <c r="J177" s="36">
        <f t="shared" si="11"/>
        <v>23.579626664388545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3.1603830622607538</v>
      </c>
    </row>
    <row r="178" spans="1:14" x14ac:dyDescent="0.2">
      <c r="A178" s="33">
        <f>'GF + UG Iteration 7'!A178</f>
        <v>653</v>
      </c>
      <c r="B178" s="34" t="str">
        <f>'GF + UG Iteration 7'!B178</f>
        <v>UG</v>
      </c>
      <c r="C178" s="35">
        <f>'GF + UG Iteration 7'!C178</f>
        <v>114.12</v>
      </c>
      <c r="D178" s="36">
        <f>'GF + UG Iteration 7'!P$16*(C178^'GF + UG Iteration 7'!P$15)</f>
        <v>26.028830929023325</v>
      </c>
      <c r="E178" s="37">
        <f>'GF + UG Iteration 7'!E178</f>
        <v>1977</v>
      </c>
      <c r="F178" s="35">
        <f>'GF + UG Iteration 7'!F178</f>
        <v>0</v>
      </c>
      <c r="G178" s="36">
        <f>'GF + UG Iteration 7'!G178</f>
        <v>0.56894692945086811</v>
      </c>
      <c r="H178" s="38">
        <f>'GF + UG Iteration 7'!H178</f>
        <v>2007</v>
      </c>
      <c r="I178" s="35">
        <f t="shared" si="10"/>
        <v>114.12</v>
      </c>
      <c r="J178" s="36">
        <f t="shared" si="11"/>
        <v>26.597777858474192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3.2808276731429582</v>
      </c>
    </row>
    <row r="179" spans="1:14" x14ac:dyDescent="0.2">
      <c r="A179" s="33">
        <f>'GF + UG Iteration 7'!A179</f>
        <v>1679</v>
      </c>
      <c r="B179" s="34" t="str">
        <f>'GF + UG Iteration 7'!B179</f>
        <v>UG</v>
      </c>
      <c r="C179" s="35">
        <f>'GF + UG Iteration 7'!C179</f>
        <v>114.12</v>
      </c>
      <c r="D179" s="36">
        <f>'GF + UG Iteration 7'!P$16*(C179^'GF + UG Iteration 7'!P$15)</f>
        <v>26.028830929023325</v>
      </c>
      <c r="E179" s="37">
        <f>'GF + UG Iteration 7'!E179</f>
        <v>1977</v>
      </c>
      <c r="F179" s="35">
        <f>'GF + UG Iteration 7'!F179</f>
        <v>0</v>
      </c>
      <c r="G179" s="36">
        <f>'GF + UG Iteration 7'!G179</f>
        <v>3.0359489017822221</v>
      </c>
      <c r="H179" s="38">
        <f>'GF + UG Iteration 7'!H179</f>
        <v>2016</v>
      </c>
      <c r="I179" s="35">
        <f t="shared" si="10"/>
        <v>114.12</v>
      </c>
      <c r="J179" s="36">
        <f t="shared" si="11"/>
        <v>29.064779830805548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3.3695271260620236</v>
      </c>
    </row>
    <row r="180" spans="1:14" x14ac:dyDescent="0.2">
      <c r="A180" s="33">
        <f>'GF + UG Iteration 7'!A180</f>
        <v>1382</v>
      </c>
      <c r="B180" s="34" t="str">
        <f>'GF + UG Iteration 7'!B180</f>
        <v>UG</v>
      </c>
      <c r="C180" s="35">
        <f>'GF + UG Iteration 7'!C180</f>
        <v>60.300000000000004</v>
      </c>
      <c r="D180" s="36">
        <f>'GF + UG Iteration 7'!P$16*(C180^'GF + UG Iteration 7'!P$15)</f>
        <v>17.38489883891798</v>
      </c>
      <c r="E180" s="37" t="str">
        <f>'GF + UG Iteration 7'!E180</f>
        <v>unknown</v>
      </c>
      <c r="F180" s="35">
        <f>'GF + UG Iteration 7'!F180</f>
        <v>0</v>
      </c>
      <c r="G180" s="36">
        <f>'GF + UG Iteration 7'!G180</f>
        <v>2.4484361075925429</v>
      </c>
      <c r="H180" s="38">
        <f>'GF + UG Iteration 7'!H180</f>
        <v>2013</v>
      </c>
      <c r="I180" s="35">
        <f t="shared" si="10"/>
        <v>60.300000000000004</v>
      </c>
      <c r="J180" s="36">
        <f t="shared" si="11"/>
        <v>19.833334946510522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2.9873641052201361</v>
      </c>
    </row>
    <row r="181" spans="1:14" x14ac:dyDescent="0.2">
      <c r="A181" s="33">
        <f>'GF + UG Iteration 7'!A181</f>
        <v>1638</v>
      </c>
      <c r="B181" s="34" t="str">
        <f>'GF + UG Iteration 7'!B181</f>
        <v>UG</v>
      </c>
      <c r="C181" s="35">
        <f>'GF + UG Iteration 7'!C181</f>
        <v>60.300000000000004</v>
      </c>
      <c r="D181" s="36">
        <f>'GF + UG Iteration 7'!P$16*(C181^'GF + UG Iteration 7'!P$15)</f>
        <v>17.38489883891798</v>
      </c>
      <c r="E181" s="37" t="str">
        <f>'GF + UG Iteration 7'!E181</f>
        <v>unknown</v>
      </c>
      <c r="F181" s="35">
        <f>'GF + UG Iteration 7'!F181</f>
        <v>15.3</v>
      </c>
      <c r="G181" s="36">
        <f>'GF + UG Iteration 7'!G181</f>
        <v>1.4307693737810239</v>
      </c>
      <c r="H181" s="38">
        <f>'GF + UG Iteration 7'!H181</f>
        <v>2015</v>
      </c>
      <c r="I181" s="35">
        <f t="shared" si="10"/>
        <v>75.600000000000009</v>
      </c>
      <c r="J181" s="36">
        <f t="shared" si="11"/>
        <v>18.815668212699006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2.9346899383070819</v>
      </c>
    </row>
    <row r="182" spans="1:14" x14ac:dyDescent="0.2">
      <c r="A182" s="33">
        <f>'GF + UG Iteration 7'!A182</f>
        <v>874</v>
      </c>
      <c r="B182" s="34" t="str">
        <f>'GF + UG Iteration 7'!B182</f>
        <v>UG</v>
      </c>
      <c r="C182" s="35">
        <f>'GF + UG Iteration 7'!C182</f>
        <v>7.5600000000000005</v>
      </c>
      <c r="D182" s="36">
        <f>'GF + UG Iteration 7'!P$16*(C182^'GF + UG Iteration 7'!P$15)</f>
        <v>4.6732351359741191</v>
      </c>
      <c r="E182" s="37">
        <f>'GF + UG Iteration 7'!E182</f>
        <v>1997</v>
      </c>
      <c r="F182" s="35">
        <f>'GF + UG Iteration 7'!F182</f>
        <v>14.940000000000001</v>
      </c>
      <c r="G182" s="36">
        <f>'GF + UG Iteration 7'!G182</f>
        <v>3.6333602061432981</v>
      </c>
      <c r="H182" s="38">
        <f>'GF + UG Iteration 7'!H182</f>
        <v>2009</v>
      </c>
      <c r="I182" s="35">
        <f t="shared" si="10"/>
        <v>22.5</v>
      </c>
      <c r="J182" s="36">
        <f t="shared" si="11"/>
        <v>8.3065953421174168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2.1170498187918172</v>
      </c>
    </row>
    <row r="183" spans="1:14" x14ac:dyDescent="0.2">
      <c r="A183" s="33">
        <f>'GF + UG Iteration 7'!A183</f>
        <v>491</v>
      </c>
      <c r="B183" s="34" t="str">
        <f>'GF + UG Iteration 7'!B183</f>
        <v>UG</v>
      </c>
      <c r="C183" s="35">
        <f>'GF + UG Iteration 7'!C183</f>
        <v>75.600000000000009</v>
      </c>
      <c r="D183" s="36">
        <f>'GF + UG Iteration 7'!P$16*(C183^'GF + UG Iteration 7'!P$15)</f>
        <v>20.058797470766567</v>
      </c>
      <c r="E183" s="37">
        <f>'GF + UG Iteration 7'!E183</f>
        <v>1984</v>
      </c>
      <c r="F183" s="35">
        <f>'GF + UG Iteration 7'!F183</f>
        <v>0</v>
      </c>
      <c r="G183" s="36">
        <f>'GF + UG Iteration 7'!G183</f>
        <v>0.19252271805052243</v>
      </c>
      <c r="H183" s="38">
        <f>'GF + UG Iteration 7'!H183</f>
        <v>2006</v>
      </c>
      <c r="I183" s="35">
        <f t="shared" si="10"/>
        <v>75.600000000000009</v>
      </c>
      <c r="J183" s="36">
        <f t="shared" si="11"/>
        <v>20.25132018881709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3.0082199859369645</v>
      </c>
    </row>
    <row r="184" spans="1:14" x14ac:dyDescent="0.2">
      <c r="A184" s="33">
        <f>'GF + UG Iteration 7'!A184</f>
        <v>1396</v>
      </c>
      <c r="B184" s="34" t="str">
        <f>'GF + UG Iteration 7'!B184</f>
        <v>UG</v>
      </c>
      <c r="C184" s="35">
        <f>'GF + UG Iteration 7'!C184</f>
        <v>37.800000000000004</v>
      </c>
      <c r="D184" s="36">
        <f>'GF + UG Iteration 7'!P$16*(C184^'GF + UG Iteration 7'!P$15)</f>
        <v>12.937401320418509</v>
      </c>
      <c r="E184" s="37">
        <f>'GF + UG Iteration 7'!E184</f>
        <v>2009</v>
      </c>
      <c r="F184" s="35">
        <f>'GF + UG Iteration 7'!F184</f>
        <v>0</v>
      </c>
      <c r="G184" s="36">
        <f>'GF + UG Iteration 7'!G184</f>
        <v>0.37351117224616898</v>
      </c>
      <c r="H184" s="38">
        <f>'GF + UG Iteration 7'!H184</f>
        <v>2013</v>
      </c>
      <c r="I184" s="35">
        <f t="shared" ref="I184:I246" si="20">C184+F184</f>
        <v>37.800000000000004</v>
      </c>
      <c r="J184" s="36">
        <f t="shared" ref="J184:J246" si="21">D184+G184</f>
        <v>13.310912492664677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2.5885841869815702</v>
      </c>
    </row>
    <row r="185" spans="1:14" x14ac:dyDescent="0.2">
      <c r="A185" s="33">
        <f>'GF + UG Iteration 7'!A185</f>
        <v>1597</v>
      </c>
      <c r="B185" s="34" t="str">
        <f>'GF + UG Iteration 7'!B185</f>
        <v>UG</v>
      </c>
      <c r="C185" s="35">
        <f>'GF + UG Iteration 7'!C185</f>
        <v>37.800000000000004</v>
      </c>
      <c r="D185" s="36">
        <f>'GF + UG Iteration 7'!P$16*(C185^'GF + UG Iteration 7'!P$15)</f>
        <v>12.937401320418509</v>
      </c>
      <c r="E185" s="37">
        <f>'GF + UG Iteration 7'!E185</f>
        <v>2009</v>
      </c>
      <c r="F185" s="35">
        <f>'GF + UG Iteration 7'!F185</f>
        <v>37.800000000000004</v>
      </c>
      <c r="G185" s="36">
        <f>'GF + UG Iteration 7'!G185</f>
        <v>4.2355817632178319</v>
      </c>
      <c r="H185" s="38">
        <f>'GF + UG Iteration 7'!H185</f>
        <v>2015</v>
      </c>
      <c r="I185" s="35">
        <f t="shared" si="20"/>
        <v>75.600000000000009</v>
      </c>
      <c r="J185" s="36">
        <f t="shared" si="21"/>
        <v>17.172983083636339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2.8433373979454162</v>
      </c>
    </row>
    <row r="186" spans="1:14" x14ac:dyDescent="0.2">
      <c r="A186" s="33">
        <f>'GF + UG Iteration 7'!A186</f>
        <v>1292</v>
      </c>
      <c r="B186" s="34" t="str">
        <f>'GF + UG Iteration 7'!B186</f>
        <v>UG</v>
      </c>
      <c r="C186" s="35">
        <f>'GF + UG Iteration 7'!C186</f>
        <v>25.290000000000003</v>
      </c>
      <c r="D186" s="36">
        <f>'GF + UG Iteration 7'!P$16*(C186^'GF + UG Iteration 7'!P$15)</f>
        <v>10.032656348222911</v>
      </c>
      <c r="E186" s="37" t="str">
        <f>'GF + UG Iteration 7'!E186</f>
        <v>unknown</v>
      </c>
      <c r="F186" s="35">
        <f>'GF + UG Iteration 7'!F186</f>
        <v>12.51</v>
      </c>
      <c r="G186" s="36">
        <f>'GF + UG Iteration 7'!G186</f>
        <v>4.47116983018676</v>
      </c>
      <c r="H186" s="38">
        <f>'GF + UG Iteration 7'!H186</f>
        <v>2013</v>
      </c>
      <c r="I186" s="35">
        <f t="shared" si="20"/>
        <v>37.800000000000004</v>
      </c>
      <c r="J186" s="36">
        <f t="shared" si="21"/>
        <v>14.503826178409671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2.6744124889908902</v>
      </c>
    </row>
    <row r="187" spans="1:14" x14ac:dyDescent="0.2">
      <c r="A187" s="33">
        <f>'GF + UG Iteration 7'!A187</f>
        <v>364</v>
      </c>
      <c r="B187" s="34" t="str">
        <f>'GF + UG Iteration 7'!B187</f>
        <v>UG</v>
      </c>
      <c r="C187" s="35">
        <f>'GF + UG Iteration 7'!C187</f>
        <v>80.100000000000009</v>
      </c>
      <c r="D187" s="36">
        <f>'GF + UG Iteration 7'!P$16*(C187^'GF + UG Iteration 7'!P$15)</f>
        <v>20.806169223234154</v>
      </c>
      <c r="E187" s="37">
        <f>'GF + UG Iteration 7'!E187</f>
        <v>1975</v>
      </c>
      <c r="F187" s="35">
        <f>'GF + UG Iteration 7'!F187</f>
        <v>0</v>
      </c>
      <c r="G187" s="36">
        <f>'GF + UG Iteration 7'!G187</f>
        <v>1.3174901179839253</v>
      </c>
      <c r="H187" s="38">
        <f>'GF + UG Iteration 7'!H187</f>
        <v>2004</v>
      </c>
      <c r="I187" s="35">
        <f t="shared" si="20"/>
        <v>80.100000000000009</v>
      </c>
      <c r="J187" s="36">
        <f t="shared" si="21"/>
        <v>22.12365934121808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3.096647594310852</v>
      </c>
    </row>
    <row r="188" spans="1:14" x14ac:dyDescent="0.2">
      <c r="A188" s="33">
        <f>'GF + UG Iteration 7'!A188</f>
        <v>1306</v>
      </c>
      <c r="B188" s="34" t="str">
        <f>'GF + UG Iteration 7'!B188</f>
        <v>UG</v>
      </c>
      <c r="C188" s="35">
        <f>'GF + UG Iteration 7'!C188</f>
        <v>37.800000000000004</v>
      </c>
      <c r="D188" s="36">
        <f>'GF + UG Iteration 7'!P$16*(C188^'GF + UG Iteration 7'!P$15)</f>
        <v>12.937401320418509</v>
      </c>
      <c r="E188" s="37">
        <f>'GF + UG Iteration 7'!E188</f>
        <v>1985</v>
      </c>
      <c r="F188" s="35">
        <f>'GF + UG Iteration 7'!F188</f>
        <v>37.800000000000004</v>
      </c>
      <c r="G188" s="36">
        <f>'GF + UG Iteration 7'!G188</f>
        <v>5.9848606370399509</v>
      </c>
      <c r="H188" s="38">
        <f>'GF + UG Iteration 7'!H188</f>
        <v>2013</v>
      </c>
      <c r="I188" s="35">
        <f t="shared" si="20"/>
        <v>75.600000000000009</v>
      </c>
      <c r="J188" s="36">
        <f t="shared" si="21"/>
        <v>18.92226195745846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2.940339110254623</v>
      </c>
    </row>
    <row r="189" spans="1:14" x14ac:dyDescent="0.2">
      <c r="A189" s="33">
        <f>'GF + UG Iteration 7'!A189</f>
        <v>858</v>
      </c>
      <c r="B189" s="34" t="str">
        <f>'GF + UG Iteration 7'!B189</f>
        <v>UG</v>
      </c>
      <c r="C189" s="35">
        <f>'GF + UG Iteration 7'!C189</f>
        <v>37.800000000000004</v>
      </c>
      <c r="D189" s="36">
        <f>'GF + UG Iteration 7'!P$16*(C189^'GF + UG Iteration 7'!P$15)</f>
        <v>12.937401320418509</v>
      </c>
      <c r="E189" s="37">
        <f>'GF + UG Iteration 7'!E189</f>
        <v>2009</v>
      </c>
      <c r="F189" s="35">
        <f>'GF + UG Iteration 7'!F189</f>
        <v>37.800000000000004</v>
      </c>
      <c r="G189" s="36">
        <f>'GF + UG Iteration 7'!G189</f>
        <v>5.4358775042665943</v>
      </c>
      <c r="H189" s="38">
        <f>'GF + UG Iteration 7'!H189</f>
        <v>2010</v>
      </c>
      <c r="I189" s="35">
        <f t="shared" si="20"/>
        <v>75.600000000000009</v>
      </c>
      <c r="J189" s="36">
        <f t="shared" si="21"/>
        <v>18.373278824685102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2.9108973713067554</v>
      </c>
    </row>
    <row r="190" spans="1:14" x14ac:dyDescent="0.2">
      <c r="A190" s="33">
        <f>'GF + UG Iteration 7'!A190</f>
        <v>1454</v>
      </c>
      <c r="B190" s="34" t="str">
        <f>'GF + UG Iteration 7'!B190</f>
        <v>UG</v>
      </c>
      <c r="C190" s="35">
        <f>'GF + UG Iteration 7'!C190</f>
        <v>75.600000000000009</v>
      </c>
      <c r="D190" s="36">
        <f>'GF + UG Iteration 7'!P$16*(C190^'GF + UG Iteration 7'!P$15)</f>
        <v>20.058797470766567</v>
      </c>
      <c r="E190" s="37">
        <f>'GF + UG Iteration 7'!E190</f>
        <v>2009</v>
      </c>
      <c r="F190" s="35">
        <f>'GF + UG Iteration 7'!F190</f>
        <v>0</v>
      </c>
      <c r="G190" s="36">
        <f>'GF + UG Iteration 7'!G190</f>
        <v>0.45762240995573644</v>
      </c>
      <c r="H190" s="38">
        <f>'GF + UG Iteration 7'!H190</f>
        <v>2013</v>
      </c>
      <c r="I190" s="35">
        <f t="shared" si="20"/>
        <v>75.600000000000009</v>
      </c>
      <c r="J190" s="36">
        <f t="shared" si="21"/>
        <v>20.516419880722303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3.0212255353305761</v>
      </c>
    </row>
    <row r="191" spans="1:14" x14ac:dyDescent="0.2">
      <c r="A191" s="33">
        <f>'GF + UG Iteration 7'!A191</f>
        <v>637</v>
      </c>
      <c r="B191" s="34" t="str">
        <f>'GF + UG Iteration 7'!B191</f>
        <v>UG</v>
      </c>
      <c r="C191" s="35">
        <f>'GF + UG Iteration 7'!C191</f>
        <v>22.5</v>
      </c>
      <c r="D191" s="36">
        <f>'GF + UG Iteration 7'!P$16*(C191^'GF + UG Iteration 7'!P$15)</f>
        <v>9.3174428605759143</v>
      </c>
      <c r="E191" s="37">
        <f>'GF + UG Iteration 7'!E191</f>
        <v>1989</v>
      </c>
      <c r="F191" s="35">
        <f>'GF + UG Iteration 7'!F191</f>
        <v>22.5</v>
      </c>
      <c r="G191" s="36">
        <f>'GF + UG Iteration 7'!G191</f>
        <v>6.7668934628874311</v>
      </c>
      <c r="H191" s="38">
        <f>'GF + UG Iteration 7'!H191</f>
        <v>2007</v>
      </c>
      <c r="I191" s="35">
        <f t="shared" si="20"/>
        <v>45</v>
      </c>
      <c r="J191" s="36">
        <f t="shared" si="21"/>
        <v>16.084336323463347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2.7778458992530743</v>
      </c>
    </row>
    <row r="192" spans="1:14" x14ac:dyDescent="0.2">
      <c r="A192" s="33">
        <f>'GF + UG Iteration 7'!A192</f>
        <v>1254</v>
      </c>
      <c r="B192" s="34" t="str">
        <f>'GF + UG Iteration 7'!B192</f>
        <v>UG</v>
      </c>
      <c r="C192" s="35">
        <f>'GF + UG Iteration 7'!C192</f>
        <v>45</v>
      </c>
      <c r="D192" s="36">
        <f>'GF + UG Iteration 7'!P$16*(C192^'GF + UG Iteration 7'!P$15)</f>
        <v>14.446231871215252</v>
      </c>
      <c r="E192" s="37">
        <f>'GF + UG Iteration 7'!E192</f>
        <v>1989</v>
      </c>
      <c r="F192" s="35">
        <f>'GF + UG Iteration 7'!F192</f>
        <v>30.6</v>
      </c>
      <c r="G192" s="36">
        <f>'GF + UG Iteration 7'!G192</f>
        <v>6.528436764593768</v>
      </c>
      <c r="H192" s="38">
        <f>'GF + UG Iteration 7'!H192</f>
        <v>2012</v>
      </c>
      <c r="I192" s="35">
        <f t="shared" si="20"/>
        <v>75.599999999999994</v>
      </c>
      <c r="J192" s="36">
        <f t="shared" si="21"/>
        <v>20.974668635809021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3.0433154541740821</v>
      </c>
    </row>
    <row r="193" spans="1:14" x14ac:dyDescent="0.2">
      <c r="A193" s="33">
        <f>'GF + UG Iteration 7'!A193</f>
        <v>734</v>
      </c>
      <c r="B193" s="34" t="str">
        <f>'GF + UG Iteration 7'!B193</f>
        <v>UG</v>
      </c>
      <c r="C193" s="35">
        <f>'GF + UG Iteration 7'!C193</f>
        <v>37.800000000000004</v>
      </c>
      <c r="D193" s="36">
        <f>'GF + UG Iteration 7'!P$16*(C193^'GF + UG Iteration 7'!P$15)</f>
        <v>12.937401320418509</v>
      </c>
      <c r="E193" s="37">
        <f>'GF + UG Iteration 7'!E193</f>
        <v>1974</v>
      </c>
      <c r="F193" s="35">
        <f>'GF + UG Iteration 7'!F193</f>
        <v>37.800000000000004</v>
      </c>
      <c r="G193" s="36">
        <f>'GF + UG Iteration 7'!G193</f>
        <v>11.261124599264825</v>
      </c>
      <c r="H193" s="38">
        <f>'GF + UG Iteration 7'!H193</f>
        <v>2011</v>
      </c>
      <c r="I193" s="35">
        <f t="shared" ref="I193" si="25">C193+F193</f>
        <v>75.600000000000009</v>
      </c>
      <c r="J193" s="36">
        <f t="shared" ref="J193" si="26">D193+G193</f>
        <v>24.198525919683334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3.1862917188976247</v>
      </c>
    </row>
    <row r="194" spans="1:14" x14ac:dyDescent="0.2">
      <c r="A194" s="33">
        <f>'GF + UG Iteration 7'!A194</f>
        <v>1594</v>
      </c>
      <c r="B194" s="34" t="str">
        <f>'GF + UG Iteration 7'!B194</f>
        <v>UG</v>
      </c>
      <c r="C194" s="35">
        <f>'GF + UG Iteration 7'!C194</f>
        <v>75.600000000000009</v>
      </c>
      <c r="D194" s="36">
        <f>'GF + UG Iteration 7'!P$16*(C194^'GF + UG Iteration 7'!P$15)</f>
        <v>20.058797470766567</v>
      </c>
      <c r="E194" s="37">
        <f>'GF + UG Iteration 7'!E194</f>
        <v>1974</v>
      </c>
      <c r="F194" s="35">
        <f>'GF + UG Iteration 7'!F194</f>
        <v>0</v>
      </c>
      <c r="G194" s="36">
        <f>'GF + UG Iteration 7'!G194</f>
        <v>17.2334453477478</v>
      </c>
      <c r="H194" s="38">
        <f>'GF + UG Iteration 7'!H194</f>
        <v>2017</v>
      </c>
      <c r="I194" s="35">
        <f t="shared" si="20"/>
        <v>75.600000000000009</v>
      </c>
      <c r="J194" s="36">
        <f t="shared" si="21"/>
        <v>37.292242818514367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3.6187853376895109</v>
      </c>
    </row>
    <row r="195" spans="1:14" x14ac:dyDescent="0.2">
      <c r="A195" s="33">
        <f>'GF + UG Iteration 7'!A195</f>
        <v>1674</v>
      </c>
      <c r="B195" s="34" t="str">
        <f>'GF + UG Iteration 7'!B195</f>
        <v>UG</v>
      </c>
      <c r="C195" s="35">
        <f>'GF + UG Iteration 7'!C195</f>
        <v>25.2</v>
      </c>
      <c r="D195" s="36">
        <f>'GF + UG Iteration 7'!P$16*(C195^'GF + UG Iteration 7'!P$15)</f>
        <v>10.01005247196044</v>
      </c>
      <c r="E195" s="37">
        <f>'GF + UG Iteration 7'!E195</f>
        <v>0</v>
      </c>
      <c r="F195" s="35">
        <f>'GF + UG Iteration 7'!F195</f>
        <v>37.800000000000004</v>
      </c>
      <c r="G195" s="36">
        <f>'GF + UG Iteration 7'!G195</f>
        <v>10.327278566796926</v>
      </c>
      <c r="H195" s="38">
        <f>'GF + UG Iteration 7'!H195</f>
        <v>2016</v>
      </c>
      <c r="I195" s="35">
        <f t="shared" si="20"/>
        <v>63</v>
      </c>
      <c r="J195" s="36">
        <f t="shared" si="21"/>
        <v>20.337331038757366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3.0124581646437676</v>
      </c>
    </row>
    <row r="196" spans="1:14" x14ac:dyDescent="0.2">
      <c r="A196" s="33">
        <f>'GF + UG Iteration 7'!A196</f>
        <v>711</v>
      </c>
      <c r="B196" s="34" t="str">
        <f>'GF + UG Iteration 7'!B196</f>
        <v>UG</v>
      </c>
      <c r="C196" s="35">
        <f>'GF + UG Iteration 7'!C196</f>
        <v>22.5</v>
      </c>
      <c r="D196" s="36">
        <f>'GF + UG Iteration 7'!P$16*(C196^'GF + UG Iteration 7'!P$15)</f>
        <v>9.3174428605759143</v>
      </c>
      <c r="E196" s="37">
        <f>'GF + UG Iteration 7'!E196</f>
        <v>1976</v>
      </c>
      <c r="F196" s="35">
        <f>'GF + UG Iteration 7'!F196</f>
        <v>22.5</v>
      </c>
      <c r="G196" s="36">
        <f>'GF + UG Iteration 7'!G196</f>
        <v>9.2617881543087019</v>
      </c>
      <c r="H196" s="38">
        <f>'GF + UG Iteration 7'!H196</f>
        <v>2009</v>
      </c>
      <c r="I196" s="35">
        <f t="shared" si="20"/>
        <v>45</v>
      </c>
      <c r="J196" s="36">
        <f t="shared" si="21"/>
        <v>18.579231014884616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2.9220443447404225</v>
      </c>
    </row>
    <row r="197" spans="1:14" x14ac:dyDescent="0.2">
      <c r="A197" s="33">
        <f>'GF + UG Iteration 7'!A197</f>
        <v>408</v>
      </c>
      <c r="B197" s="34" t="str">
        <f>'GF + UG Iteration 7'!B197</f>
        <v>UG</v>
      </c>
      <c r="C197" s="35">
        <f>'GF + UG Iteration 7'!C197</f>
        <v>84.600000000000009</v>
      </c>
      <c r="D197" s="36">
        <f>'GF + UG Iteration 7'!P$16*(C197^'GF + UG Iteration 7'!P$15)</f>
        <v>21.538267166893508</v>
      </c>
      <c r="E197" s="37">
        <f>'GF + UG Iteration 7'!E197</f>
        <v>1976</v>
      </c>
      <c r="F197" s="35">
        <f>'GF + UG Iteration 7'!F197</f>
        <v>0</v>
      </c>
      <c r="G197" s="36">
        <f>'GF + UG Iteration 7'!G197</f>
        <v>0.58015876995711901</v>
      </c>
      <c r="H197" s="38">
        <f>'GF + UG Iteration 7'!H197</f>
        <v>2004</v>
      </c>
      <c r="I197" s="35">
        <f t="shared" si="20"/>
        <v>84.600000000000009</v>
      </c>
      <c r="J197" s="36">
        <f t="shared" si="21"/>
        <v>22.118425936850628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3.0964110139435852</v>
      </c>
    </row>
    <row r="198" spans="1:14" x14ac:dyDescent="0.2">
      <c r="A198" s="33">
        <f>'GF + UG Iteration 7'!A198</f>
        <v>698</v>
      </c>
      <c r="B198" s="34" t="str">
        <f>'GF + UG Iteration 7'!B198</f>
        <v>UG</v>
      </c>
      <c r="C198" s="35">
        <f>'GF + UG Iteration 7'!C198</f>
        <v>84.600000000000009</v>
      </c>
      <c r="D198" s="36">
        <f>'GF + UG Iteration 7'!P$16*(C198^'GF + UG Iteration 7'!P$15)</f>
        <v>21.538267166893508</v>
      </c>
      <c r="E198" s="37">
        <f>'GF + UG Iteration 7'!E198</f>
        <v>1976</v>
      </c>
      <c r="F198" s="35">
        <f>'GF + UG Iteration 7'!F198</f>
        <v>0</v>
      </c>
      <c r="G198" s="36">
        <f>'GF + UG Iteration 7'!G198</f>
        <v>1.4406821685518079</v>
      </c>
      <c r="H198" s="38">
        <f>'GF + UG Iteration 7'!H198</f>
        <v>2007</v>
      </c>
      <c r="I198" s="35">
        <f t="shared" si="20"/>
        <v>84.600000000000009</v>
      </c>
      <c r="J198" s="36">
        <f t="shared" si="21"/>
        <v>22.978949335445314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3.1345785505505468</v>
      </c>
    </row>
    <row r="199" spans="1:14" x14ac:dyDescent="0.2">
      <c r="A199" s="33">
        <f>'GF + UG Iteration 7'!A199</f>
        <v>696</v>
      </c>
      <c r="B199" s="34" t="str">
        <f>'GF + UG Iteration 7'!B199</f>
        <v>UG</v>
      </c>
      <c r="C199" s="35">
        <f>'GF + UG Iteration 7'!C199</f>
        <v>25.2</v>
      </c>
      <c r="D199" s="36">
        <f>'GF + UG Iteration 7'!P$16*(C199^'GF + UG Iteration 7'!P$15)</f>
        <v>10.01005247196044</v>
      </c>
      <c r="E199" s="37">
        <f>'GF + UG Iteration 7'!E199</f>
        <v>1981</v>
      </c>
      <c r="F199" s="35">
        <f>'GF + UG Iteration 7'!F199</f>
        <v>0</v>
      </c>
      <c r="G199" s="36">
        <f>'GF + UG Iteration 7'!G199</f>
        <v>0.26810351472539734</v>
      </c>
      <c r="H199" s="38">
        <f>'GF + UG Iteration 7'!H199</f>
        <v>2007</v>
      </c>
      <c r="I199" s="35">
        <f t="shared" si="20"/>
        <v>25.2</v>
      </c>
      <c r="J199" s="36">
        <f t="shared" si="21"/>
        <v>10.278155986685837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2.3300208652096721</v>
      </c>
    </row>
    <row r="200" spans="1:14" x14ac:dyDescent="0.2">
      <c r="A200" s="33">
        <f>'GF + UG Iteration 7'!A200</f>
        <v>1636</v>
      </c>
      <c r="B200" s="34" t="str">
        <f>'GF + UG Iteration 7'!B200</f>
        <v>UG</v>
      </c>
      <c r="C200" s="35">
        <f>'GF + UG Iteration 7'!C200</f>
        <v>22.5</v>
      </c>
      <c r="D200" s="36">
        <f>'GF + UG Iteration 7'!P$16*(C200^'GF + UG Iteration 7'!P$15)</f>
        <v>9.3174428605759143</v>
      </c>
      <c r="E200" s="37">
        <f>'GF + UG Iteration 7'!E200</f>
        <v>1981</v>
      </c>
      <c r="F200" s="35">
        <f>'GF + UG Iteration 7'!F200</f>
        <v>37.800000000000004</v>
      </c>
      <c r="G200" s="36">
        <f>'GF + UG Iteration 7'!G200</f>
        <v>6.6058972937468434</v>
      </c>
      <c r="H200" s="38">
        <f>'GF + UG Iteration 7'!H200</f>
        <v>2015</v>
      </c>
      <c r="I200" s="35">
        <f t="shared" si="20"/>
        <v>60.300000000000004</v>
      </c>
      <c r="J200" s="36">
        <f t="shared" si="21"/>
        <v>15.923340154322759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2.7677859670980878</v>
      </c>
    </row>
    <row r="201" spans="1:14" x14ac:dyDescent="0.2">
      <c r="A201" s="33">
        <f>'GF + UG Iteration 7'!A201</f>
        <v>1185</v>
      </c>
      <c r="B201" s="34" t="str">
        <f>'GF + UG Iteration 7'!B201</f>
        <v>UG</v>
      </c>
      <c r="C201" s="35">
        <f>'GF + UG Iteration 7'!C201</f>
        <v>63</v>
      </c>
      <c r="D201" s="36">
        <f>'GF + UG Iteration 7'!P$16*(C201^'GF + UG Iteration 7'!P$15)</f>
        <v>17.873430988976594</v>
      </c>
      <c r="E201" s="37">
        <f>'GF + UG Iteration 7'!E201</f>
        <v>1988</v>
      </c>
      <c r="F201" s="35">
        <f>'GF + UG Iteration 7'!F201</f>
        <v>0</v>
      </c>
      <c r="G201" s="36">
        <f>'GF + UG Iteration 7'!G201</f>
        <v>2.8087836612562955</v>
      </c>
      <c r="H201" s="38">
        <f>'GF + UG Iteration 7'!H201</f>
        <v>2011</v>
      </c>
      <c r="I201" s="35">
        <f t="shared" si="20"/>
        <v>63</v>
      </c>
      <c r="J201" s="36">
        <f t="shared" si="21"/>
        <v>20.68221465023289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3.0292741353102648</v>
      </c>
    </row>
    <row r="202" spans="1:14" x14ac:dyDescent="0.2">
      <c r="A202" s="33">
        <f>'GF + UG Iteration 7'!A202</f>
        <v>568</v>
      </c>
      <c r="B202" s="34" t="str">
        <f>'GF + UG Iteration 7'!B202</f>
        <v>UG</v>
      </c>
      <c r="C202" s="35">
        <f>'GF + UG Iteration 7'!C202</f>
        <v>75.600000000000009</v>
      </c>
      <c r="D202" s="36">
        <f>'GF + UG Iteration 7'!P$16*(C202^'GF + UG Iteration 7'!P$15)</f>
        <v>20.058797470766567</v>
      </c>
      <c r="E202" s="37">
        <f>'GF + UG Iteration 7'!E202</f>
        <v>1978</v>
      </c>
      <c r="F202" s="35">
        <f>'GF + UG Iteration 7'!F202</f>
        <v>0</v>
      </c>
      <c r="G202" s="36">
        <f>'GF + UG Iteration 7'!G202</f>
        <v>2.8818936071529556E-2</v>
      </c>
      <c r="H202" s="38">
        <f>'GF + UG Iteration 7'!H202</f>
        <v>2006</v>
      </c>
      <c r="I202" s="35">
        <f t="shared" si="20"/>
        <v>75.600000000000009</v>
      </c>
      <c r="J202" s="36">
        <f t="shared" si="21"/>
        <v>20.087616406838098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3.000103526035669</v>
      </c>
    </row>
    <row r="203" spans="1:14" x14ac:dyDescent="0.2">
      <c r="A203" s="33">
        <f>'GF + UG Iteration 7'!A203</f>
        <v>853</v>
      </c>
      <c r="B203" s="34" t="str">
        <f>'GF + UG Iteration 7'!B203</f>
        <v>UG</v>
      </c>
      <c r="C203" s="35">
        <f>'GF + UG Iteration 7'!C203</f>
        <v>45</v>
      </c>
      <c r="D203" s="36">
        <f>'GF + UG Iteration 7'!P$16*(C203^'GF + UG Iteration 7'!P$15)</f>
        <v>14.446231871215252</v>
      </c>
      <c r="E203" s="37">
        <f>'GF + UG Iteration 7'!E203</f>
        <v>1991</v>
      </c>
      <c r="F203" s="35">
        <f>'GF + UG Iteration 7'!F203</f>
        <v>30.6</v>
      </c>
      <c r="G203" s="36">
        <f>'GF + UG Iteration 7'!G203</f>
        <v>4.2556245512411124</v>
      </c>
      <c r="H203" s="38">
        <f>'GF + UG Iteration 7'!H203</f>
        <v>2009</v>
      </c>
      <c r="I203" s="35">
        <f t="shared" si="20"/>
        <v>75.599999999999994</v>
      </c>
      <c r="J203" s="36">
        <f t="shared" si="21"/>
        <v>18.701856422456366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2.9286227928613586</v>
      </c>
    </row>
    <row r="204" spans="1:14" x14ac:dyDescent="0.2">
      <c r="A204" s="33">
        <f>'GF + UG Iteration 7'!A204</f>
        <v>1201</v>
      </c>
      <c r="B204" s="34" t="str">
        <f>'GF + UG Iteration 7'!B204</f>
        <v>UG</v>
      </c>
      <c r="C204" s="35">
        <f>'GF + UG Iteration 7'!C204</f>
        <v>25.2</v>
      </c>
      <c r="D204" s="36">
        <f>'GF + UG Iteration 7'!P$16*(C204^'GF + UG Iteration 7'!P$15)</f>
        <v>10.01005247196044</v>
      </c>
      <c r="E204" s="37" t="str">
        <f>'GF + UG Iteration 7'!E204</f>
        <v>unknown</v>
      </c>
      <c r="F204" s="35">
        <f>'GF + UG Iteration 7'!F204</f>
        <v>37.800000000000004</v>
      </c>
      <c r="G204" s="36">
        <f>'GF + UG Iteration 7'!G204</f>
        <v>7.6364894321569698</v>
      </c>
      <c r="H204" s="38">
        <f>'GF + UG Iteration 7'!H204</f>
        <v>2012</v>
      </c>
      <c r="I204" s="35">
        <f t="shared" si="20"/>
        <v>63</v>
      </c>
      <c r="J204" s="36">
        <f t="shared" si="21"/>
        <v>17.646541904117409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2.8705398380709495</v>
      </c>
    </row>
    <row r="205" spans="1:14" x14ac:dyDescent="0.2">
      <c r="A205" s="33">
        <f>'GF + UG Iteration 7'!A205</f>
        <v>654</v>
      </c>
      <c r="B205" s="34" t="str">
        <f>'GF + UG Iteration 7'!B205</f>
        <v>UG</v>
      </c>
      <c r="C205" s="35">
        <f>'GF + UG Iteration 7'!C205</f>
        <v>22.5</v>
      </c>
      <c r="D205" s="36">
        <f>'GF + UG Iteration 7'!P$16*(C205^'GF + UG Iteration 7'!P$15)</f>
        <v>9.3174428605759143</v>
      </c>
      <c r="E205" s="37">
        <f>'GF + UG Iteration 7'!E205</f>
        <v>1976</v>
      </c>
      <c r="F205" s="35">
        <f>'GF + UG Iteration 7'!F205</f>
        <v>0</v>
      </c>
      <c r="G205" s="36">
        <f>'GF + UG Iteration 7'!G205</f>
        <v>0.73672544554632269</v>
      </c>
      <c r="H205" s="38">
        <f>'GF + UG Iteration 7'!H205</f>
        <v>2007</v>
      </c>
      <c r="I205" s="35">
        <f t="shared" si="20"/>
        <v>22.5</v>
      </c>
      <c r="J205" s="36">
        <f t="shared" si="21"/>
        <v>10.054168306122238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2.3079873053453301</v>
      </c>
    </row>
    <row r="206" spans="1:14" x14ac:dyDescent="0.2">
      <c r="A206" s="33">
        <f>'GF + UG Iteration 7'!A206</f>
        <v>1394</v>
      </c>
      <c r="B206" s="34" t="str">
        <f>'GF + UG Iteration 7'!B206</f>
        <v>UG</v>
      </c>
      <c r="C206" s="35">
        <f>'GF + UG Iteration 7'!C206</f>
        <v>22.5</v>
      </c>
      <c r="D206" s="36">
        <f>'GF + UG Iteration 7'!P$16*(C206^'GF + UG Iteration 7'!P$15)</f>
        <v>9.3174428605759143</v>
      </c>
      <c r="E206" s="37">
        <f>'GF + UG Iteration 7'!E206</f>
        <v>1976</v>
      </c>
      <c r="F206" s="35">
        <f>'GF + UG Iteration 7'!F206</f>
        <v>37.800000000000004</v>
      </c>
      <c r="G206" s="36">
        <f>'GF + UG Iteration 7'!G206</f>
        <v>5.0057806862702598</v>
      </c>
      <c r="H206" s="38">
        <f>'GF + UG Iteration 7'!H206</f>
        <v>2014</v>
      </c>
      <c r="I206" s="35">
        <f t="shared" si="20"/>
        <v>60.300000000000004</v>
      </c>
      <c r="J206" s="36">
        <f t="shared" si="21"/>
        <v>14.323223546846174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2.6618822442194752</v>
      </c>
    </row>
    <row r="207" spans="1:14" x14ac:dyDescent="0.2">
      <c r="A207" s="33">
        <f>'GF + UG Iteration 7'!A207</f>
        <v>1294</v>
      </c>
      <c r="B207" s="34" t="str">
        <f>'GF + UG Iteration 7'!B207</f>
        <v>UG</v>
      </c>
      <c r="C207" s="35">
        <f>'GF + UG Iteration 7'!C207</f>
        <v>13.41</v>
      </c>
      <c r="D207" s="36">
        <f>'GF + UG Iteration 7'!P$16*(C207^'GF + UG Iteration 7'!P$15)</f>
        <v>6.7158024099184237</v>
      </c>
      <c r="E207" s="37">
        <f>'GF + UG Iteration 7'!E207</f>
        <v>0</v>
      </c>
      <c r="F207" s="35">
        <f>'GF + UG Iteration 7'!F207</f>
        <v>22.5</v>
      </c>
      <c r="G207" s="36">
        <f>'GF + UG Iteration 7'!G207</f>
        <v>4.5619922667121129</v>
      </c>
      <c r="H207" s="38">
        <f>'GF + UG Iteration 7'!H207</f>
        <v>2014</v>
      </c>
      <c r="I207" s="35">
        <f t="shared" si="20"/>
        <v>35.909999999999997</v>
      </c>
      <c r="J207" s="36">
        <f t="shared" si="21"/>
        <v>11.277794676630537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2.4228357195649415</v>
      </c>
    </row>
    <row r="208" spans="1:14" x14ac:dyDescent="0.2">
      <c r="A208" s="33">
        <f>'GF + UG Iteration 7'!A208</f>
        <v>1670</v>
      </c>
      <c r="B208" s="34" t="str">
        <f>'GF + UG Iteration 7'!B208</f>
        <v>UG</v>
      </c>
      <c r="C208" s="35">
        <f>'GF + UG Iteration 7'!C208</f>
        <v>75.600000000000009</v>
      </c>
      <c r="D208" s="36">
        <f>'GF + UG Iteration 7'!P$16*(C208^'GF + UG Iteration 7'!P$15)</f>
        <v>20.058797470766567</v>
      </c>
      <c r="E208" s="37">
        <f>'GF + UG Iteration 7'!E208</f>
        <v>0</v>
      </c>
      <c r="F208" s="35">
        <f>'GF + UG Iteration 7'!F208</f>
        <v>0</v>
      </c>
      <c r="G208" s="36">
        <f>'GF + UG Iteration 7'!G208</f>
        <v>2.7943521582603679</v>
      </c>
      <c r="H208" s="38">
        <f>'GF + UG Iteration 7'!H208</f>
        <v>2016</v>
      </c>
      <c r="I208" s="35">
        <f t="shared" si="20"/>
        <v>75.600000000000009</v>
      </c>
      <c r="J208" s="36">
        <f t="shared" si="21"/>
        <v>22.853149629026934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3.1290889471859678</v>
      </c>
    </row>
    <row r="209" spans="1:14" x14ac:dyDescent="0.2">
      <c r="A209" s="33">
        <f>'GF + UG Iteration 7'!A209</f>
        <v>579</v>
      </c>
      <c r="B209" s="34" t="str">
        <f>'GF + UG Iteration 7'!B209</f>
        <v>UG</v>
      </c>
      <c r="C209" s="35">
        <f>'GF + UG Iteration 7'!C209</f>
        <v>27</v>
      </c>
      <c r="D209" s="36">
        <f>'GF + UG Iteration 7'!P$16*(C209^'GF + UG Iteration 7'!P$15)</f>
        <v>10.45667725469163</v>
      </c>
      <c r="E209" s="37" t="str">
        <f>'GF + UG Iteration 7'!E209</f>
        <v>unknown</v>
      </c>
      <c r="F209" s="35">
        <f>'GF + UG Iteration 7'!F209</f>
        <v>27</v>
      </c>
      <c r="G209" s="36">
        <f>'GF + UG Iteration 7'!G209</f>
        <v>3.6516230200538073</v>
      </c>
      <c r="H209" s="38">
        <f>'GF + UG Iteration 7'!H209</f>
        <v>2008</v>
      </c>
      <c r="I209" s="35">
        <f t="shared" si="20"/>
        <v>54</v>
      </c>
      <c r="J209" s="36">
        <f t="shared" si="21"/>
        <v>14.108300274745439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2.6467632961525096</v>
      </c>
    </row>
    <row r="210" spans="1:14" x14ac:dyDescent="0.2">
      <c r="A210" s="33">
        <f>'GF + UG Iteration 7'!A210</f>
        <v>1670</v>
      </c>
      <c r="B210" s="34" t="str">
        <f>'GF + UG Iteration 7'!B210</f>
        <v>UG</v>
      </c>
      <c r="C210" s="35">
        <f>'GF + UG Iteration 7'!C210</f>
        <v>63.089999999999996</v>
      </c>
      <c r="D210" s="36">
        <f>'GF + UG Iteration 7'!P$16*(C210^'GF + UG Iteration 7'!P$15)</f>
        <v>17.889581456258483</v>
      </c>
      <c r="E210" s="37">
        <f>'GF + UG Iteration 7'!E210</f>
        <v>0</v>
      </c>
      <c r="F210" s="35">
        <f>'GF + UG Iteration 7'!F210</f>
        <v>37.800000000000004</v>
      </c>
      <c r="G210" s="36">
        <f>'GF + UG Iteration 7'!G210</f>
        <v>18.363697996227653</v>
      </c>
      <c r="H210" s="38">
        <f>'GF + UG Iteration 7'!H210</f>
        <v>2016</v>
      </c>
      <c r="I210" s="35">
        <f t="shared" si="20"/>
        <v>100.89</v>
      </c>
      <c r="J210" s="36">
        <f t="shared" si="21"/>
        <v>36.25327945248614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3.5905298448635223</v>
      </c>
    </row>
    <row r="211" spans="1:14" x14ac:dyDescent="0.2">
      <c r="A211" s="33">
        <f>'GF + UG Iteration 7'!A211</f>
        <v>1083</v>
      </c>
      <c r="B211" s="34" t="str">
        <f>'GF + UG Iteration 7'!B211</f>
        <v>UG</v>
      </c>
      <c r="C211" s="35">
        <f>'GF + UG Iteration 7'!C211</f>
        <v>37.800000000000004</v>
      </c>
      <c r="D211" s="36">
        <f>'GF + UG Iteration 7'!P$16*(C211^'GF + UG Iteration 7'!P$15)</f>
        <v>12.937401320418509</v>
      </c>
      <c r="E211" s="37">
        <f>'GF + UG Iteration 7'!E211</f>
        <v>1981</v>
      </c>
      <c r="F211" s="35">
        <f>'GF + UG Iteration 7'!F211</f>
        <v>45</v>
      </c>
      <c r="G211" s="36">
        <f>'GF + UG Iteration 7'!G211</f>
        <v>7.4125108979310461</v>
      </c>
      <c r="H211" s="38">
        <f>'GF + UG Iteration 7'!H211</f>
        <v>2011</v>
      </c>
      <c r="I211" s="35">
        <f t="shared" si="20"/>
        <v>82.800000000000011</v>
      </c>
      <c r="J211" s="36">
        <f t="shared" si="21"/>
        <v>20.349912218349555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3.0130765982846839</v>
      </c>
    </row>
    <row r="212" spans="1:14" x14ac:dyDescent="0.2">
      <c r="A212" s="33">
        <f>'GF + UG Iteration 7'!A212</f>
        <v>552</v>
      </c>
      <c r="B212" s="34" t="str">
        <f>'GF + UG Iteration 7'!B212</f>
        <v>UG</v>
      </c>
      <c r="C212" s="35">
        <f>'GF + UG Iteration 7'!C212</f>
        <v>37.800000000000004</v>
      </c>
      <c r="D212" s="36">
        <f>'GF + UG Iteration 7'!P$16*(C212^'GF + UG Iteration 7'!P$15)</f>
        <v>12.937401320418509</v>
      </c>
      <c r="E212" s="37">
        <f>'GF + UG Iteration 7'!E212</f>
        <v>1991</v>
      </c>
      <c r="F212" s="35">
        <f>'GF + UG Iteration 7'!F212</f>
        <v>0</v>
      </c>
      <c r="G212" s="36">
        <f>'GF + UG Iteration 7'!G212</f>
        <v>1.1457716756011658</v>
      </c>
      <c r="H212" s="38">
        <f>'GF + UG Iteration 7'!H212</f>
        <v>2006</v>
      </c>
      <c r="I212" s="35">
        <f t="shared" si="20"/>
        <v>37.800000000000004</v>
      </c>
      <c r="J212" s="36">
        <f t="shared" si="21"/>
        <v>14.083172996019675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2.6449806801722535</v>
      </c>
    </row>
    <row r="213" spans="1:14" x14ac:dyDescent="0.2">
      <c r="A213" s="33">
        <f>'GF + UG Iteration 7'!A213</f>
        <v>1311</v>
      </c>
      <c r="B213" s="34" t="str">
        <f>'GF + UG Iteration 7'!B213</f>
        <v>UG</v>
      </c>
      <c r="C213" s="35">
        <f>'GF + UG Iteration 7'!C213</f>
        <v>37.800000000000004</v>
      </c>
      <c r="D213" s="36">
        <f>'GF + UG Iteration 7'!P$16*(C213^'GF + UG Iteration 7'!P$15)</f>
        <v>12.937401320418509</v>
      </c>
      <c r="E213" s="37">
        <f>'GF + UG Iteration 7'!E213</f>
        <v>1991</v>
      </c>
      <c r="F213" s="35">
        <f>'GF + UG Iteration 7'!F213</f>
        <v>37.800000000000004</v>
      </c>
      <c r="G213" s="36">
        <f>'GF + UG Iteration 7'!G213</f>
        <v>5.9841430822776953</v>
      </c>
      <c r="H213" s="38">
        <f>'GF + UG Iteration 7'!H213</f>
        <v>2013</v>
      </c>
      <c r="I213" s="35">
        <f t="shared" si="20"/>
        <v>75.600000000000009</v>
      </c>
      <c r="J213" s="36">
        <f t="shared" si="21"/>
        <v>18.921544402696206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2.9403011883418264</v>
      </c>
    </row>
    <row r="214" spans="1:14" x14ac:dyDescent="0.2">
      <c r="A214" s="33">
        <f>'GF + UG Iteration 7'!A214</f>
        <v>1078</v>
      </c>
      <c r="B214" s="34" t="str">
        <f>'GF + UG Iteration 7'!B214</f>
        <v>UG</v>
      </c>
      <c r="C214" s="35">
        <f>'GF + UG Iteration 7'!C214</f>
        <v>64.350000000000009</v>
      </c>
      <c r="D214" s="36">
        <f>'GF + UG Iteration 7'!P$16*(C214^'GF + UG Iteration 7'!P$15)</f>
        <v>18.114807080023958</v>
      </c>
      <c r="E214" s="37">
        <f>'GF + UG Iteration 7'!E214</f>
        <v>1957</v>
      </c>
      <c r="F214" s="35">
        <f>'GF + UG Iteration 7'!F214</f>
        <v>0</v>
      </c>
      <c r="G214" s="36">
        <f>'GF + UG Iteration 7'!G214</f>
        <v>1.0936387702296273</v>
      </c>
      <c r="H214" s="38">
        <f>'GF + UG Iteration 7'!H214</f>
        <v>2011</v>
      </c>
      <c r="I214" s="35">
        <f t="shared" si="20"/>
        <v>64.350000000000009</v>
      </c>
      <c r="J214" s="36">
        <f t="shared" si="21"/>
        <v>19.208445850253586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2.955350070345399</v>
      </c>
    </row>
    <row r="215" spans="1:14" x14ac:dyDescent="0.2">
      <c r="A215" s="33">
        <f>'GF + UG Iteration 7'!A215</f>
        <v>495</v>
      </c>
      <c r="B215" s="34" t="str">
        <f>'GF + UG Iteration 7'!B215</f>
        <v>UG</v>
      </c>
      <c r="C215" s="35">
        <f>'GF + UG Iteration 7'!C215</f>
        <v>37.440000000000005</v>
      </c>
      <c r="D215" s="36">
        <f>'GF + UG Iteration 7'!P$16*(C215^'GF + UG Iteration 7'!P$15)</f>
        <v>12.859308858329829</v>
      </c>
      <c r="E215" s="37">
        <f>'GF + UG Iteration 7'!E215</f>
        <v>1982</v>
      </c>
      <c r="F215" s="35">
        <f>'GF + UG Iteration 7'!F215</f>
        <v>37.440000000000005</v>
      </c>
      <c r="G215" s="36">
        <f>'GF + UG Iteration 7'!G215</f>
        <v>3.5907902166068872</v>
      </c>
      <c r="H215" s="38">
        <f>'GF + UG Iteration 7'!H215</f>
        <v>2006</v>
      </c>
      <c r="I215" s="35">
        <f t="shared" si="20"/>
        <v>74.88000000000001</v>
      </c>
      <c r="J215" s="36">
        <f t="shared" si="21"/>
        <v>16.450099074936716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2.8003314999857496</v>
      </c>
    </row>
    <row r="216" spans="1:14" x14ac:dyDescent="0.2">
      <c r="A216" s="33">
        <f>'GF + UG Iteration 7'!A216</f>
        <v>383</v>
      </c>
      <c r="B216" s="34" t="str">
        <f>'GF + UG Iteration 7'!B216</f>
        <v>UG</v>
      </c>
      <c r="C216" s="35">
        <f>'GF + UG Iteration 7'!C216</f>
        <v>54</v>
      </c>
      <c r="D216" s="36">
        <f>'GF + UG Iteration 7'!P$16*(C216^'GF + UG Iteration 7'!P$15)</f>
        <v>16.212558154008445</v>
      </c>
      <c r="E216" s="37">
        <f>'GF + UG Iteration 7'!E216</f>
        <v>1984</v>
      </c>
      <c r="F216" s="35">
        <f>'GF + UG Iteration 7'!F216</f>
        <v>45</v>
      </c>
      <c r="G216" s="36">
        <f>'GF + UG Iteration 7'!G216</f>
        <v>3.9501723720469593</v>
      </c>
      <c r="H216" s="38">
        <f>'GF + UG Iteration 7'!H216</f>
        <v>2005</v>
      </c>
      <c r="I216" s="35">
        <f t="shared" si="20"/>
        <v>99</v>
      </c>
      <c r="J216" s="36">
        <f t="shared" si="21"/>
        <v>20.162730526055405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3.0038358767923099</v>
      </c>
    </row>
    <row r="217" spans="1:14" x14ac:dyDescent="0.2">
      <c r="A217" s="33">
        <f>'GF + UG Iteration 7'!A217</f>
        <v>1020</v>
      </c>
      <c r="B217" s="34" t="str">
        <f>'GF + UG Iteration 7'!B217</f>
        <v>UG</v>
      </c>
      <c r="C217" s="35">
        <f>'GF + UG Iteration 7'!C217</f>
        <v>29.97</v>
      </c>
      <c r="D217" s="36">
        <f>'GF + UG Iteration 7'!P$16*(C217^'GF + UG Iteration 7'!P$15)</f>
        <v>11.170406429812269</v>
      </c>
      <c r="E217" s="37">
        <f>'GF + UG Iteration 7'!E217</f>
        <v>1977</v>
      </c>
      <c r="F217" s="35">
        <f>'GF + UG Iteration 7'!F217</f>
        <v>45</v>
      </c>
      <c r="G217" s="36">
        <f>'GF + UG Iteration 7'!G217</f>
        <v>7.3449786888029998</v>
      </c>
      <c r="H217" s="38">
        <f>'GF + UG Iteration 7'!H217</f>
        <v>2010</v>
      </c>
      <c r="I217" s="35">
        <f t="shared" si="20"/>
        <v>74.97</v>
      </c>
      <c r="J217" s="36">
        <f t="shared" si="21"/>
        <v>18.515385118615271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2.9186020145065439</v>
      </c>
    </row>
    <row r="218" spans="1:14" x14ac:dyDescent="0.2">
      <c r="A218" s="33">
        <f>'GF + UG Iteration 7'!A218</f>
        <v>1364</v>
      </c>
      <c r="B218" s="34" t="str">
        <f>'GF + UG Iteration 7'!B218</f>
        <v>UG</v>
      </c>
      <c r="C218" s="35">
        <f>'GF + UG Iteration 7'!C218</f>
        <v>29.7</v>
      </c>
      <c r="D218" s="36">
        <f>'GF + UG Iteration 7'!P$16*(C218^'GF + UG Iteration 7'!P$15)</f>
        <v>11.106630614342901</v>
      </c>
      <c r="E218" s="37">
        <f>'GF + UG Iteration 7'!E218</f>
        <v>0</v>
      </c>
      <c r="F218" s="35">
        <f>'GF + UG Iteration 7'!F218</f>
        <v>45</v>
      </c>
      <c r="G218" s="36">
        <f>'GF + UG Iteration 7'!G218</f>
        <v>8.7951197470845859</v>
      </c>
      <c r="H218" s="38">
        <f>'GF + UG Iteration 7'!H218</f>
        <v>2013</v>
      </c>
      <c r="I218" s="35">
        <f t="shared" si="20"/>
        <v>74.7</v>
      </c>
      <c r="J218" s="36">
        <f t="shared" si="21"/>
        <v>19.901750361427489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2.9908076857230586</v>
      </c>
    </row>
    <row r="219" spans="1:14" x14ac:dyDescent="0.2">
      <c r="A219" s="33">
        <f>'GF + UG Iteration 7'!A219</f>
        <v>503</v>
      </c>
      <c r="B219" s="34" t="str">
        <f>'GF + UG Iteration 7'!B219</f>
        <v>UG</v>
      </c>
      <c r="C219" s="35">
        <f>'GF + UG Iteration 7'!C219</f>
        <v>45</v>
      </c>
      <c r="D219" s="36">
        <f>'GF + UG Iteration 7'!P$16*(C219^'GF + UG Iteration 7'!P$15)</f>
        <v>14.446231871215252</v>
      </c>
      <c r="E219" s="37">
        <f>'GF + UG Iteration 7'!E219</f>
        <v>1972</v>
      </c>
      <c r="F219" s="35">
        <f>'GF + UG Iteration 7'!F219</f>
        <v>45</v>
      </c>
      <c r="G219" s="36">
        <f>'GF + UG Iteration 7'!G219</f>
        <v>3.8033222269089473</v>
      </c>
      <c r="H219" s="38">
        <f>'GF + UG Iteration 7'!H219</f>
        <v>2007</v>
      </c>
      <c r="I219" s="35">
        <f t="shared" si="20"/>
        <v>90</v>
      </c>
      <c r="J219" s="36">
        <f t="shared" si="21"/>
        <v>18.2495540981242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2.9041406467505144</v>
      </c>
    </row>
    <row r="220" spans="1:14" x14ac:dyDescent="0.2">
      <c r="A220" s="33">
        <f>'GF + UG Iteration 7'!A220</f>
        <v>925</v>
      </c>
      <c r="B220" s="34" t="str">
        <f>'GF + UG Iteration 7'!B220</f>
        <v>UG</v>
      </c>
      <c r="C220" s="35">
        <f>'GF + UG Iteration 7'!C220</f>
        <v>90</v>
      </c>
      <c r="D220" s="36">
        <f>'GF + UG Iteration 7'!P$16*(C220^'GF + UG Iteration 7'!P$15)</f>
        <v>22.398164217345766</v>
      </c>
      <c r="E220" s="37">
        <f>'GF + UG Iteration 7'!E220</f>
        <v>1972</v>
      </c>
      <c r="F220" s="35">
        <f>'GF + UG Iteration 7'!F220</f>
        <v>0</v>
      </c>
      <c r="G220" s="36">
        <f>'GF + UG Iteration 7'!G220</f>
        <v>3.3164697860941139</v>
      </c>
      <c r="H220" s="38">
        <f>'GF + UG Iteration 7'!H220</f>
        <v>2011</v>
      </c>
      <c r="I220" s="35">
        <f t="shared" si="20"/>
        <v>90</v>
      </c>
      <c r="J220" s="36">
        <f t="shared" si="21"/>
        <v>25.71463400343988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3.2470602463213876</v>
      </c>
    </row>
    <row r="221" spans="1:14" x14ac:dyDescent="0.2">
      <c r="A221" s="33">
        <f>'GF + UG Iteration 7'!A221</f>
        <v>821</v>
      </c>
      <c r="B221" s="34" t="str">
        <f>'GF + UG Iteration 7'!B221</f>
        <v>UG</v>
      </c>
      <c r="C221" s="35">
        <f>'GF + UG Iteration 7'!C221</f>
        <v>45</v>
      </c>
      <c r="D221" s="36">
        <f>'GF + UG Iteration 7'!P$16*(C221^'GF + UG Iteration 7'!P$15)</f>
        <v>14.446231871215252</v>
      </c>
      <c r="E221" s="37">
        <f>'GF + UG Iteration 7'!E221</f>
        <v>2006</v>
      </c>
      <c r="F221" s="35">
        <f>'GF + UG Iteration 7'!F221</f>
        <v>45</v>
      </c>
      <c r="G221" s="36">
        <f>'GF + UG Iteration 7'!G221</f>
        <v>9.4177371403666275</v>
      </c>
      <c r="H221" s="38">
        <f>'GF + UG Iteration 7'!H221</f>
        <v>2011</v>
      </c>
      <c r="I221" s="35">
        <f t="shared" si="20"/>
        <v>90</v>
      </c>
      <c r="J221" s="36">
        <f t="shared" si="21"/>
        <v>23.863969011581879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3.1723697486691083</v>
      </c>
    </row>
    <row r="222" spans="1:14" x14ac:dyDescent="0.2">
      <c r="A222" s="33">
        <f>'GF + UG Iteration 7'!A222</f>
        <v>486</v>
      </c>
      <c r="B222" s="34" t="str">
        <f>'GF + UG Iteration 7'!B222</f>
        <v>UG</v>
      </c>
      <c r="C222" s="35">
        <f>'GF + UG Iteration 7'!C222</f>
        <v>11.97</v>
      </c>
      <c r="D222" s="36">
        <f>'GF + UG Iteration 7'!P$16*(C222^'GF + UG Iteration 7'!P$15)</f>
        <v>6.2500647947414221</v>
      </c>
      <c r="E222" s="37">
        <f>'GF + UG Iteration 7'!E222</f>
        <v>1993</v>
      </c>
      <c r="F222" s="35">
        <f>'GF + UG Iteration 7'!F222</f>
        <v>2.4299999999999993</v>
      </c>
      <c r="G222" s="36">
        <f>'GF + UG Iteration 7'!G222</f>
        <v>0.34692120274319505</v>
      </c>
      <c r="H222" s="38">
        <f>'GF + UG Iteration 7'!H222</f>
        <v>2005</v>
      </c>
      <c r="I222" s="35">
        <f t="shared" si="20"/>
        <v>14.4</v>
      </c>
      <c r="J222" s="36">
        <f t="shared" si="21"/>
        <v>6.5969859974846168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1.8866128776804423</v>
      </c>
    </row>
    <row r="223" spans="1:14" x14ac:dyDescent="0.2">
      <c r="A223" s="33">
        <f>'GF + UG Iteration 7'!A223</f>
        <v>779</v>
      </c>
      <c r="B223" s="34" t="str">
        <f>'GF + UG Iteration 7'!B223</f>
        <v>UG</v>
      </c>
      <c r="C223" s="35">
        <f>'GF + UG Iteration 7'!C223</f>
        <v>14.4</v>
      </c>
      <c r="D223" s="36">
        <f>'GF + UG Iteration 7'!P$16*(C223^'GF + UG Iteration 7'!P$15)</f>
        <v>7.0253712140454976</v>
      </c>
      <c r="E223" s="37">
        <f>'GF + UG Iteration 7'!E223</f>
        <v>1993</v>
      </c>
      <c r="F223" s="35">
        <f>'GF + UG Iteration 7'!F223</f>
        <v>23.040000000000003</v>
      </c>
      <c r="G223" s="36">
        <f>'GF + UG Iteration 7'!G223</f>
        <v>0.91575874480529229</v>
      </c>
      <c r="H223" s="38">
        <f>'GF + UG Iteration 7'!H223</f>
        <v>2008</v>
      </c>
      <c r="I223" s="35">
        <f t="shared" si="20"/>
        <v>37.440000000000005</v>
      </c>
      <c r="J223" s="36">
        <f t="shared" si="21"/>
        <v>7.94112995885079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2.0720555773314566</v>
      </c>
    </row>
    <row r="224" spans="1:14" x14ac:dyDescent="0.2">
      <c r="A224" s="33">
        <f>'GF + UG Iteration 7'!A224</f>
        <v>1416</v>
      </c>
      <c r="B224" s="34" t="str">
        <f>'GF + UG Iteration 7'!B224</f>
        <v>UG</v>
      </c>
      <c r="C224" s="35">
        <f>'GF + UG Iteration 7'!C224</f>
        <v>37.440000000000005</v>
      </c>
      <c r="D224" s="36">
        <f>'GF + UG Iteration 7'!P$16*(C224^'GF + UG Iteration 7'!P$15)</f>
        <v>12.859308858329829</v>
      </c>
      <c r="E224" s="37">
        <f>'GF + UG Iteration 7'!E224</f>
        <v>1993</v>
      </c>
      <c r="F224" s="35">
        <f>'GF + UG Iteration 7'!F224</f>
        <v>0</v>
      </c>
      <c r="G224" s="36">
        <f>'GF + UG Iteration 7'!G224</f>
        <v>1.4181567457767223</v>
      </c>
      <c r="H224" s="38">
        <f>'GF + UG Iteration 7'!H224</f>
        <v>2014</v>
      </c>
      <c r="I224" s="35">
        <f t="shared" si="20"/>
        <v>37.440000000000005</v>
      </c>
      <c r="J224" s="36">
        <f t="shared" si="21"/>
        <v>14.277465604106551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2.6586824624562064</v>
      </c>
    </row>
    <row r="225" spans="1:14" x14ac:dyDescent="0.2">
      <c r="A225" s="33">
        <f>'GF + UG Iteration 7'!A225</f>
        <v>554</v>
      </c>
      <c r="B225" s="34" t="str">
        <f>'GF + UG Iteration 7'!B225</f>
        <v>UG</v>
      </c>
      <c r="C225" s="35">
        <f>'GF + UG Iteration 7'!C225</f>
        <v>119.88</v>
      </c>
      <c r="D225" s="36">
        <f>'GF + UG Iteration 7'!P$16*(C225^'GF + UG Iteration 7'!P$15)</f>
        <v>26.852496047822871</v>
      </c>
      <c r="E225" s="37">
        <f>'GF + UG Iteration 7'!E225</f>
        <v>1968</v>
      </c>
      <c r="F225" s="35">
        <f>'GF + UG Iteration 7'!F225</f>
        <v>0</v>
      </c>
      <c r="G225" s="36">
        <f>'GF + UG Iteration 7'!G225</f>
        <v>1.061095708813089</v>
      </c>
      <c r="H225" s="38">
        <f>'GF + UG Iteration 7'!H225</f>
        <v>2006</v>
      </c>
      <c r="I225" s="35">
        <f t="shared" si="20"/>
        <v>119.88</v>
      </c>
      <c r="J225" s="36">
        <f t="shared" si="21"/>
        <v>27.913591756635959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3.3291137299395959</v>
      </c>
    </row>
    <row r="226" spans="1:14" x14ac:dyDescent="0.2">
      <c r="A226" s="33">
        <f>'GF + UG Iteration 7'!A226</f>
        <v>1581</v>
      </c>
      <c r="B226" s="34" t="str">
        <f>'GF + UG Iteration 7'!B226</f>
        <v>UG</v>
      </c>
      <c r="C226" s="35">
        <f>'GF + UG Iteration 7'!C226</f>
        <v>11.700000000000001</v>
      </c>
      <c r="D226" s="36">
        <f>'GF + UG Iteration 7'!P$16*(C226^'GF + UG Iteration 7'!P$15)</f>
        <v>6.1604958835817367</v>
      </c>
      <c r="E226" s="37" t="str">
        <f>'GF + UG Iteration 7'!E226</f>
        <v>unknown</v>
      </c>
      <c r="F226" s="35">
        <f>'GF + UG Iteration 7'!F226</f>
        <v>33.300000000000004</v>
      </c>
      <c r="G226" s="36">
        <f>'GF + UG Iteration 7'!G226</f>
        <v>5.3848313505476417</v>
      </c>
      <c r="H226" s="38">
        <f>'GF + UG Iteration 7'!H226</f>
        <v>2015</v>
      </c>
      <c r="I226" s="35">
        <f t="shared" si="20"/>
        <v>45.000000000000007</v>
      </c>
      <c r="J226" s="36">
        <f t="shared" si="21"/>
        <v>11.545327234129378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2.4462807866342513</v>
      </c>
    </row>
    <row r="227" spans="1:14" x14ac:dyDescent="0.2">
      <c r="A227" s="33">
        <f>'GF + UG Iteration 7'!A227</f>
        <v>880</v>
      </c>
      <c r="B227" s="34" t="str">
        <f>'GF + UG Iteration 7'!B227</f>
        <v>UG</v>
      </c>
      <c r="C227" s="35">
        <f>'GF + UG Iteration 7'!C227</f>
        <v>29.7</v>
      </c>
      <c r="D227" s="36">
        <f>'GF + UG Iteration 7'!P$16*(C227^'GF + UG Iteration 7'!P$15)</f>
        <v>11.106630614342901</v>
      </c>
      <c r="E227" s="37">
        <f>'GF + UG Iteration 7'!E227</f>
        <v>1966</v>
      </c>
      <c r="F227" s="35">
        <f>'GF + UG Iteration 7'!F227</f>
        <v>30.239999999999995</v>
      </c>
      <c r="G227" s="36">
        <f>'GF + UG Iteration 7'!G227</f>
        <v>4.5763928166345611</v>
      </c>
      <c r="H227" s="38">
        <f>'GF + UG Iteration 7'!H227</f>
        <v>2010</v>
      </c>
      <c r="I227" s="35">
        <f t="shared" si="20"/>
        <v>59.94</v>
      </c>
      <c r="J227" s="36">
        <f t="shared" si="21"/>
        <v>15.683023430977462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2.7525788171878647</v>
      </c>
    </row>
    <row r="228" spans="1:14" x14ac:dyDescent="0.2">
      <c r="A228" s="33">
        <f>'GF + UG Iteration 7'!A228</f>
        <v>1047</v>
      </c>
      <c r="B228" s="34" t="str">
        <f>'GF + UG Iteration 7'!B228</f>
        <v>UG</v>
      </c>
      <c r="C228" s="35">
        <f>'GF + UG Iteration 7'!C228</f>
        <v>14.4</v>
      </c>
      <c r="D228" s="36">
        <f>'GF + UG Iteration 7'!P$16*(C228^'GF + UG Iteration 7'!P$15)</f>
        <v>7.0253712140454976</v>
      </c>
      <c r="E228" s="37">
        <f>'GF + UG Iteration 7'!E228</f>
        <v>1965</v>
      </c>
      <c r="F228" s="35">
        <f>'GF + UG Iteration 7'!F228</f>
        <v>15.3</v>
      </c>
      <c r="G228" s="36">
        <f>'GF + UG Iteration 7'!G228</f>
        <v>6.2586429220605622</v>
      </c>
      <c r="H228" s="38">
        <f>'GF + UG Iteration 7'!H228</f>
        <v>2012</v>
      </c>
      <c r="I228" s="35">
        <f t="shared" si="20"/>
        <v>29.700000000000003</v>
      </c>
      <c r="J228" s="36">
        <f t="shared" si="21"/>
        <v>13.284014136106059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2.5865613676592258</v>
      </c>
    </row>
    <row r="229" spans="1:14" x14ac:dyDescent="0.2">
      <c r="A229" s="33">
        <f>'GF + UG Iteration 7'!A229</f>
        <v>1045</v>
      </c>
      <c r="B229" s="34" t="str">
        <f>'GF + UG Iteration 7'!B229</f>
        <v>UG</v>
      </c>
      <c r="C229" s="35">
        <f>'GF + UG Iteration 7'!C229</f>
        <v>69.84</v>
      </c>
      <c r="D229" s="36">
        <f>'GF + UG Iteration 7'!P$16*(C229^'GF + UG Iteration 7'!P$15)</f>
        <v>19.077845994883937</v>
      </c>
      <c r="E229" s="37">
        <f>'GF + UG Iteration 7'!E229</f>
        <v>1971</v>
      </c>
      <c r="F229" s="35">
        <f>'GF + UG Iteration 7'!F229</f>
        <v>21.6</v>
      </c>
      <c r="G229" s="36">
        <f>'GF + UG Iteration 7'!G229</f>
        <v>3.8009199870921253</v>
      </c>
      <c r="H229" s="38">
        <f>'GF + UG Iteration 7'!H229</f>
        <v>2011</v>
      </c>
      <c r="I229" s="35">
        <f t="shared" si="20"/>
        <v>91.44</v>
      </c>
      <c r="J229" s="36">
        <f t="shared" si="21"/>
        <v>22.878765981976063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3.1302092307028944</v>
      </c>
    </row>
    <row r="230" spans="1:14" x14ac:dyDescent="0.2">
      <c r="A230" s="33">
        <f>'GF + UG Iteration 7'!A230</f>
        <v>1616</v>
      </c>
      <c r="B230" s="34" t="str">
        <f>'GF + UG Iteration 7'!B230</f>
        <v>UG</v>
      </c>
      <c r="C230" s="35">
        <f>'GF + UG Iteration 7'!C230</f>
        <v>74.88000000000001</v>
      </c>
      <c r="D230" s="36">
        <f>'GF + UG Iteration 7'!P$16*(C230^'GF + UG Iteration 7'!P$15)</f>
        <v>19.937718991230025</v>
      </c>
      <c r="E230" s="37" t="str">
        <f>'GF + UG Iteration 7'!E230</f>
        <v>unknown</v>
      </c>
      <c r="F230" s="35">
        <f>'GF + UG Iteration 7'!F230</f>
        <v>0</v>
      </c>
      <c r="G230" s="36">
        <f>'GF + UG Iteration 7'!G230</f>
        <v>0.84818580502502572</v>
      </c>
      <c r="H230" s="38">
        <f>'GF + UG Iteration 7'!H230</f>
        <v>2015</v>
      </c>
      <c r="I230" s="35">
        <f t="shared" si="20"/>
        <v>74.88000000000001</v>
      </c>
      <c r="J230" s="36">
        <f t="shared" si="21"/>
        <v>20.78590479625505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3.0342751029698007</v>
      </c>
    </row>
    <row r="231" spans="1:14" x14ac:dyDescent="0.2">
      <c r="A231" s="33">
        <f>'GF + UG Iteration 7'!A231</f>
        <v>362</v>
      </c>
      <c r="B231" s="34" t="str">
        <f>'GF + UG Iteration 7'!B231</f>
        <v>UG</v>
      </c>
      <c r="C231" s="35">
        <f>'GF + UG Iteration 7'!C231</f>
        <v>84.600000000000009</v>
      </c>
      <c r="D231" s="36">
        <f>'GF + UG Iteration 7'!P$16*(C231^'GF + UG Iteration 7'!P$15)</f>
        <v>21.538267166893508</v>
      </c>
      <c r="E231" s="37">
        <f>'GF + UG Iteration 7'!E231</f>
        <v>1971</v>
      </c>
      <c r="F231" s="35">
        <f>'GF + UG Iteration 7'!F231</f>
        <v>0</v>
      </c>
      <c r="G231" s="36">
        <f>'GF + UG Iteration 7'!G231</f>
        <v>0.78848028183233532</v>
      </c>
      <c r="H231" s="38">
        <f>'GF + UG Iteration 7'!H231</f>
        <v>2004</v>
      </c>
      <c r="I231" s="35">
        <f t="shared" si="20"/>
        <v>84.600000000000009</v>
      </c>
      <c r="J231" s="36">
        <f t="shared" si="21"/>
        <v>22.326747448725843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3.1057853968785865</v>
      </c>
    </row>
    <row r="232" spans="1:14" x14ac:dyDescent="0.2">
      <c r="A232" s="33">
        <f>'GF + UG Iteration 7'!A232</f>
        <v>924</v>
      </c>
      <c r="B232" s="34" t="str">
        <f>'GF + UG Iteration 7'!B232</f>
        <v>UG</v>
      </c>
      <c r="C232" s="35">
        <f>'GF + UG Iteration 7'!C232</f>
        <v>90</v>
      </c>
      <c r="D232" s="36">
        <f>'GF + UG Iteration 7'!P$16*(C232^'GF + UG Iteration 7'!P$15)</f>
        <v>22.398164217345766</v>
      </c>
      <c r="E232" s="37">
        <f>'GF + UG Iteration 7'!E232</f>
        <v>1982</v>
      </c>
      <c r="F232" s="35">
        <f>'GF + UG Iteration 7'!F232</f>
        <v>0</v>
      </c>
      <c r="G232" s="36">
        <f>'GF + UG Iteration 7'!G232</f>
        <v>1.4264307906682692</v>
      </c>
      <c r="H232" s="38">
        <f>'GF + UG Iteration 7'!H232</f>
        <v>2010</v>
      </c>
      <c r="I232" s="35">
        <f t="shared" si="20"/>
        <v>90</v>
      </c>
      <c r="J232" s="36">
        <f t="shared" si="21"/>
        <v>23.824595008014036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3.1707184507814765</v>
      </c>
    </row>
    <row r="233" spans="1:14" x14ac:dyDescent="0.2">
      <c r="A233" s="33">
        <f>'GF + UG Iteration 7'!A233</f>
        <v>1241</v>
      </c>
      <c r="B233" s="34" t="str">
        <f>'GF + UG Iteration 7'!B233</f>
        <v>UG</v>
      </c>
      <c r="C233" s="35">
        <f>'GF + UG Iteration 7'!C233</f>
        <v>37.440000000000005</v>
      </c>
      <c r="D233" s="36">
        <f>'GF + UG Iteration 7'!P$16*(C233^'GF + UG Iteration 7'!P$15)</f>
        <v>12.859308858329829</v>
      </c>
      <c r="E233" s="37" t="str">
        <f>'GF + UG Iteration 7'!E233</f>
        <v>unknown</v>
      </c>
      <c r="F233" s="35">
        <f>'GF + UG Iteration 7'!F233</f>
        <v>0</v>
      </c>
      <c r="G233" s="36">
        <f>'GF + UG Iteration 7'!G233</f>
        <v>2.625007735639064</v>
      </c>
      <c r="H233" s="38">
        <f>'GF + UG Iteration 7'!H233</f>
        <v>2012</v>
      </c>
      <c r="I233" s="35">
        <f t="shared" si="20"/>
        <v>37.440000000000005</v>
      </c>
      <c r="J233" s="36">
        <f t="shared" si="21"/>
        <v>15.484316593968893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2.7398276790298111</v>
      </c>
    </row>
    <row r="234" spans="1:14" x14ac:dyDescent="0.2">
      <c r="A234" s="33">
        <f>'GF + UG Iteration 7'!A234</f>
        <v>438</v>
      </c>
      <c r="B234" s="34" t="str">
        <f>'GF + UG Iteration 7'!B234</f>
        <v>UG</v>
      </c>
      <c r="C234" s="35">
        <f>'GF + UG Iteration 7'!C234</f>
        <v>27</v>
      </c>
      <c r="D234" s="36">
        <f>'GF + UG Iteration 7'!P$16*(C234^'GF + UG Iteration 7'!P$15)</f>
        <v>10.45667725469163</v>
      </c>
      <c r="E234" s="37">
        <f>'GF + UG Iteration 7'!E234</f>
        <v>1978</v>
      </c>
      <c r="F234" s="35">
        <f>'GF + UG Iteration 7'!F234</f>
        <v>1.5030000000000017</v>
      </c>
      <c r="G234" s="36">
        <f>'GF + UG Iteration 7'!G234</f>
        <v>0.18095315250984781</v>
      </c>
      <c r="H234" s="38">
        <f>'GF + UG Iteration 7'!H234</f>
        <v>2004</v>
      </c>
      <c r="I234" s="35">
        <f t="shared" si="20"/>
        <v>28.503</v>
      </c>
      <c r="J234" s="36">
        <f t="shared" si="21"/>
        <v>10.637630407201478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2.3643977530207279</v>
      </c>
    </row>
    <row r="235" spans="1:14" x14ac:dyDescent="0.2">
      <c r="A235" s="33">
        <f>'GF + UG Iteration 7'!A235</f>
        <v>748</v>
      </c>
      <c r="B235" s="34" t="str">
        <f>'GF + UG Iteration 7'!B235</f>
        <v>UG</v>
      </c>
      <c r="C235" s="35">
        <f>'GF + UG Iteration 7'!C235</f>
        <v>37.53</v>
      </c>
      <c r="D235" s="36">
        <f>'GF + UG Iteration 7'!P$16*(C235^'GF + UG Iteration 7'!P$15)</f>
        <v>12.878857735633636</v>
      </c>
      <c r="E235" s="37">
        <f>'GF + UG Iteration 7'!E235</f>
        <v>1995</v>
      </c>
      <c r="F235" s="35">
        <f>'GF + UG Iteration 7'!F235</f>
        <v>0</v>
      </c>
      <c r="G235" s="36">
        <f>'GF + UG Iteration 7'!G235</f>
        <v>0.38858476644316492</v>
      </c>
      <c r="H235" s="38">
        <f>'GF + UG Iteration 7'!H235</f>
        <v>2008</v>
      </c>
      <c r="I235" s="35">
        <f t="shared" si="20"/>
        <v>37.53</v>
      </c>
      <c r="J235" s="36">
        <f t="shared" si="21"/>
        <v>13.267442502076801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2.5853131019684308</v>
      </c>
    </row>
    <row r="236" spans="1:14" x14ac:dyDescent="0.2">
      <c r="A236" s="33">
        <f>'GF + UG Iteration 7'!A236</f>
        <v>1319</v>
      </c>
      <c r="B236" s="34" t="str">
        <f>'GF + UG Iteration 7'!B236</f>
        <v>UG</v>
      </c>
      <c r="C236" s="35">
        <f>'GF + UG Iteration 7'!C236</f>
        <v>36</v>
      </c>
      <c r="D236" s="36">
        <f>'GF + UG Iteration 7'!P$16*(C236^'GF + UG Iteration 7'!P$15)</f>
        <v>12.544138796266759</v>
      </c>
      <c r="E236" s="37">
        <f>'GF + UG Iteration 7'!E236</f>
        <v>0</v>
      </c>
      <c r="F236" s="35">
        <f>'GF + UG Iteration 7'!F236</f>
        <v>19.440000000000001</v>
      </c>
      <c r="G236" s="36">
        <f>'GF + UG Iteration 7'!G236</f>
        <v>3.2376779482440865</v>
      </c>
      <c r="H236" s="38">
        <f>'GF + UG Iteration 7'!H236</f>
        <v>2014</v>
      </c>
      <c r="I236" s="35">
        <f t="shared" si="20"/>
        <v>55.44</v>
      </c>
      <c r="J236" s="36">
        <f t="shared" si="21"/>
        <v>15.781816744510845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2.7588584383542534</v>
      </c>
    </row>
    <row r="237" spans="1:14" x14ac:dyDescent="0.2">
      <c r="A237" s="33">
        <f>'GF + UG Iteration 7'!A237</f>
        <v>892</v>
      </c>
      <c r="B237" s="34" t="str">
        <f>'GF + UG Iteration 7'!B237</f>
        <v>UG</v>
      </c>
      <c r="C237" s="35">
        <f>'GF + UG Iteration 7'!C237</f>
        <v>27</v>
      </c>
      <c r="D237" s="36">
        <f>'GF + UG Iteration 7'!P$16*(C237^'GF + UG Iteration 7'!P$15)</f>
        <v>10.45667725469163</v>
      </c>
      <c r="E237" s="37">
        <f>'GF + UG Iteration 7'!E237</f>
        <v>1972</v>
      </c>
      <c r="F237" s="35">
        <f>'GF + UG Iteration 7'!F237</f>
        <v>13.5</v>
      </c>
      <c r="G237" s="36">
        <f>'GF + UG Iteration 7'!G237</f>
        <v>3.2490818561124843</v>
      </c>
      <c r="H237" s="38">
        <f>'GF + UG Iteration 7'!H237</f>
        <v>2011</v>
      </c>
      <c r="I237" s="35">
        <f t="shared" si="20"/>
        <v>40.5</v>
      </c>
      <c r="J237" s="36">
        <f t="shared" si="21"/>
        <v>13.705759110804115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2.6178161175534775</v>
      </c>
    </row>
    <row r="238" spans="1:14" x14ac:dyDescent="0.2">
      <c r="A238" s="33">
        <f>'GF + UG Iteration 7'!A238</f>
        <v>504</v>
      </c>
      <c r="B238" s="34" t="str">
        <f>'GF + UG Iteration 7'!B238</f>
        <v>UG</v>
      </c>
      <c r="C238" s="35">
        <f>'GF + UG Iteration 7'!C238</f>
        <v>11.97</v>
      </c>
      <c r="D238" s="36">
        <f>'GF + UG Iteration 7'!P$16*(C238^'GF + UG Iteration 7'!P$15)</f>
        <v>6.2500647947414221</v>
      </c>
      <c r="E238" s="37">
        <f>'GF + UG Iteration 7'!E238</f>
        <v>2007</v>
      </c>
      <c r="F238" s="35">
        <f>'GF + UG Iteration 7'!F238</f>
        <v>22.499999999999996</v>
      </c>
      <c r="G238" s="36">
        <f>'GF + UG Iteration 7'!G238</f>
        <v>2.1923137026225539</v>
      </c>
      <c r="H238" s="38">
        <f>'GF + UG Iteration 7'!H238</f>
        <v>2006</v>
      </c>
      <c r="I238" s="35">
        <f t="shared" si="20"/>
        <v>34.47</v>
      </c>
      <c r="J238" s="36">
        <f t="shared" si="21"/>
        <v>8.4423784973639755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2.1332640813900698</v>
      </c>
    </row>
    <row r="239" spans="1:14" x14ac:dyDescent="0.2">
      <c r="A239" s="33">
        <f>'GF + UG Iteration 7'!A239</f>
        <v>618</v>
      </c>
      <c r="B239" s="34" t="str">
        <f>'GF + UG Iteration 7'!B239</f>
        <v>UG</v>
      </c>
      <c r="C239" s="35">
        <f>'GF + UG Iteration 7'!C239</f>
        <v>22.5</v>
      </c>
      <c r="D239" s="36">
        <f>'GF + UG Iteration 7'!P$16*(C239^'GF + UG Iteration 7'!P$15)</f>
        <v>9.3174428605759143</v>
      </c>
      <c r="E239" s="37">
        <f>'GF + UG Iteration 7'!E239</f>
        <v>1995</v>
      </c>
      <c r="F239" s="35">
        <f>'GF + UG Iteration 7'!F239</f>
        <v>14.940000000000001</v>
      </c>
      <c r="G239" s="36">
        <f>'GF + UG Iteration 7'!G239</f>
        <v>2.3464649770982668</v>
      </c>
      <c r="H239" s="38">
        <f>'GF + UG Iteration 7'!H239</f>
        <v>2006</v>
      </c>
      <c r="I239" s="35">
        <f t="shared" si="20"/>
        <v>37.44</v>
      </c>
      <c r="J239" s="36">
        <f t="shared" si="21"/>
        <v>11.663907837674181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2.4564992738011164</v>
      </c>
    </row>
    <row r="240" spans="1:14" x14ac:dyDescent="0.2">
      <c r="A240" s="33">
        <f>'GF + UG Iteration 7'!A240</f>
        <v>712</v>
      </c>
      <c r="B240" s="34" t="str">
        <f>'GF + UG Iteration 7'!B240</f>
        <v>UG</v>
      </c>
      <c r="C240" s="35">
        <f>'GF + UG Iteration 7'!C240</f>
        <v>14.940000000000001</v>
      </c>
      <c r="D240" s="36">
        <f>'GF + UG Iteration 7'!P$16*(C240^'GF + UG Iteration 7'!P$15)</f>
        <v>7.1909248066186109</v>
      </c>
      <c r="E240" s="37">
        <f>'GF + UG Iteration 7'!E240</f>
        <v>1980</v>
      </c>
      <c r="F240" s="35">
        <f>'GF + UG Iteration 7'!F240</f>
        <v>14.940000000000001</v>
      </c>
      <c r="G240" s="36">
        <f>'GF + UG Iteration 7'!G240</f>
        <v>7.8904141673966368</v>
      </c>
      <c r="H240" s="38">
        <f>'GF + UG Iteration 7'!H240</f>
        <v>2011</v>
      </c>
      <c r="I240" s="35">
        <f t="shared" si="20"/>
        <v>29.880000000000003</v>
      </c>
      <c r="J240" s="36">
        <f t="shared" si="21"/>
        <v>15.081338974015248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2.7134581500184103</v>
      </c>
    </row>
    <row r="241" spans="1:14" x14ac:dyDescent="0.2">
      <c r="A241" s="33">
        <f>'GF + UG Iteration 7'!A241</f>
        <v>726</v>
      </c>
      <c r="B241" s="34" t="str">
        <f>'GF + UG Iteration 7'!B241</f>
        <v>UG</v>
      </c>
      <c r="C241" s="35">
        <f>'GF + UG Iteration 7'!C241</f>
        <v>119.7</v>
      </c>
      <c r="D241" s="36">
        <f>'GF + UG Iteration 7'!P$16*(C241^'GF + UG Iteration 7'!P$15)</f>
        <v>26.826979650950879</v>
      </c>
      <c r="E241" s="37">
        <f>'GF + UG Iteration 7'!E241</f>
        <v>1982</v>
      </c>
      <c r="F241" s="35">
        <f>'GF + UG Iteration 7'!F241</f>
        <v>0</v>
      </c>
      <c r="G241" s="36">
        <f>'GF + UG Iteration 7'!G241</f>
        <v>1.031633192087684</v>
      </c>
      <c r="H241" s="38">
        <f>'GF + UG Iteration 7'!H241</f>
        <v>2008</v>
      </c>
      <c r="I241" s="35">
        <f t="shared" si="20"/>
        <v>119.7</v>
      </c>
      <c r="J241" s="36">
        <f t="shared" si="21"/>
        <v>27.858612843038564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3.3271421768406748</v>
      </c>
    </row>
    <row r="242" spans="1:14" x14ac:dyDescent="0.2">
      <c r="A242" s="33">
        <f>'GF + UG Iteration 7'!A242</f>
        <v>530</v>
      </c>
      <c r="B242" s="34" t="str">
        <f>'GF + UG Iteration 7'!B242</f>
        <v>UG</v>
      </c>
      <c r="C242" s="35">
        <f>'GF + UG Iteration 7'!C242</f>
        <v>37.440000000000005</v>
      </c>
      <c r="D242" s="36">
        <f>'GF + UG Iteration 7'!P$16*(C242^'GF + UG Iteration 7'!P$15)</f>
        <v>12.859308858329829</v>
      </c>
      <c r="E242" s="37">
        <f>'GF + UG Iteration 7'!E242</f>
        <v>1982</v>
      </c>
      <c r="F242" s="35">
        <f>'GF + UG Iteration 7'!F242</f>
        <v>37.440000000000005</v>
      </c>
      <c r="G242" s="36">
        <f>'GF + UG Iteration 7'!G242</f>
        <v>4.5022608459814819</v>
      </c>
      <c r="H242" s="38">
        <f>'GF + UG Iteration 7'!H242</f>
        <v>2006</v>
      </c>
      <c r="I242" s="35">
        <f t="shared" si="20"/>
        <v>74.88000000000001</v>
      </c>
      <c r="J242" s="36">
        <f t="shared" si="21"/>
        <v>17.361569704311311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2.8542591258997541</v>
      </c>
    </row>
    <row r="243" spans="1:14" x14ac:dyDescent="0.2">
      <c r="A243" s="33">
        <f>'GF + UG Iteration 7'!A243</f>
        <v>755</v>
      </c>
      <c r="B243" s="34" t="str">
        <f>'GF + UG Iteration 7'!B243</f>
        <v>UG</v>
      </c>
      <c r="C243" s="35">
        <f>'GF + UG Iteration 7'!C243</f>
        <v>23.400000000000002</v>
      </c>
      <c r="D243" s="36">
        <f>'GF + UG Iteration 7'!P$16*(C243^'GF + UG Iteration 7'!P$15)</f>
        <v>9.551542553853448</v>
      </c>
      <c r="E243" s="37">
        <f>'GF + UG Iteration 7'!E243</f>
        <v>1983</v>
      </c>
      <c r="F243" s="35">
        <f>'GF + UG Iteration 7'!F243</f>
        <v>0</v>
      </c>
      <c r="G243" s="36">
        <f>'GF + UG Iteration 7'!G243</f>
        <v>0.74649134624932623</v>
      </c>
      <c r="H243" s="38">
        <f>'GF + UG Iteration 7'!H243</f>
        <v>2008</v>
      </c>
      <c r="I243" s="35">
        <f t="shared" si="20"/>
        <v>23.400000000000002</v>
      </c>
      <c r="J243" s="36">
        <f t="shared" si="21"/>
        <v>10.298033900102775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2.3319529935298515</v>
      </c>
    </row>
    <row r="244" spans="1:14" x14ac:dyDescent="0.2">
      <c r="A244" s="33">
        <f>'GF + UG Iteration 7'!A244</f>
        <v>1081</v>
      </c>
      <c r="B244" s="34" t="str">
        <f>'GF + UG Iteration 7'!B244</f>
        <v>UG</v>
      </c>
      <c r="C244" s="35">
        <f>'GF + UG Iteration 7'!C244</f>
        <v>23.400000000000002</v>
      </c>
      <c r="D244" s="36">
        <f>'GF + UG Iteration 7'!P$16*(C244^'GF + UG Iteration 7'!P$15)</f>
        <v>9.551542553853448</v>
      </c>
      <c r="E244" s="37">
        <f>'GF + UG Iteration 7'!E244</f>
        <v>1983</v>
      </c>
      <c r="F244" s="35">
        <f>'GF + UG Iteration 7'!F244</f>
        <v>0</v>
      </c>
      <c r="G244" s="36">
        <f>'GF + UG Iteration 7'!G244</f>
        <v>0.74615854172219498</v>
      </c>
      <c r="H244" s="38">
        <f>'GF + UG Iteration 7'!H244</f>
        <v>2010</v>
      </c>
      <c r="I244" s="35">
        <f t="shared" si="20"/>
        <v>23.400000000000002</v>
      </c>
      <c r="J244" s="36">
        <f t="shared" si="21"/>
        <v>10.297701095575643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2.3319206757196609</v>
      </c>
    </row>
    <row r="245" spans="1:14" x14ac:dyDescent="0.2">
      <c r="A245" s="33">
        <f>'GF + UG Iteration 7'!A245</f>
        <v>307</v>
      </c>
      <c r="B245" s="34" t="str">
        <f>'GF + UG Iteration 7'!B245</f>
        <v>UG</v>
      </c>
      <c r="C245" s="35">
        <f>'GF + UG Iteration 7'!C245</f>
        <v>11.97</v>
      </c>
      <c r="D245" s="36">
        <f>'GF + UG Iteration 7'!P$16*(C245^'GF + UG Iteration 7'!P$15)</f>
        <v>6.2500647947414221</v>
      </c>
      <c r="E245" s="37">
        <f>'GF + UG Iteration 7'!E245</f>
        <v>1985</v>
      </c>
      <c r="F245" s="35">
        <f>'GF + UG Iteration 7'!F245</f>
        <v>1.9799999999999993</v>
      </c>
      <c r="G245" s="36">
        <f>'GF + UG Iteration 7'!G245</f>
        <v>2.5230801807757093</v>
      </c>
      <c r="H245" s="38">
        <f>'GF + UG Iteration 7'!H245</f>
        <v>2003</v>
      </c>
      <c r="I245" s="35">
        <f t="shared" si="20"/>
        <v>13.95</v>
      </c>
      <c r="J245" s="36">
        <f t="shared" si="21"/>
        <v>8.7731449755171305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2.1716953482025865</v>
      </c>
    </row>
    <row r="246" spans="1:14" x14ac:dyDescent="0.2">
      <c r="A246" s="33">
        <f>'GF + UG Iteration 7'!A246</f>
        <v>1466</v>
      </c>
      <c r="B246" s="34" t="str">
        <f>'GF + UG Iteration 7'!B246</f>
        <v>UG</v>
      </c>
      <c r="C246" s="35">
        <f>'GF + UG Iteration 7'!C246</f>
        <v>13.950000000000001</v>
      </c>
      <c r="D246" s="36">
        <f>'GF + UG Iteration 7'!P$16*(C246^'GF + UG Iteration 7'!P$15)</f>
        <v>6.8856604859836184</v>
      </c>
      <c r="E246" s="37">
        <f>'GF + UG Iteration 7'!E246</f>
        <v>1985</v>
      </c>
      <c r="F246" s="35">
        <f>'GF + UG Iteration 7'!F246</f>
        <v>8.5500000000000007</v>
      </c>
      <c r="G246" s="36">
        <f>'GF + UG Iteration 7'!G246</f>
        <v>4.634839878669343</v>
      </c>
      <c r="H246" s="38">
        <f>'GF + UG Iteration 7'!H246</f>
        <v>2015</v>
      </c>
      <c r="I246" s="35">
        <f t="shared" si="20"/>
        <v>22.5</v>
      </c>
      <c r="J246" s="36">
        <f t="shared" si="21"/>
        <v>11.52050036465296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2.444128088756178</v>
      </c>
    </row>
    <row r="247" spans="1:14" x14ac:dyDescent="0.2">
      <c r="A247" s="33">
        <f>'GF + UG Iteration 7'!A247</f>
        <v>1091</v>
      </c>
      <c r="B247" s="34" t="str">
        <f>'GF + UG Iteration 7'!B247</f>
        <v>UG</v>
      </c>
      <c r="C247" s="35">
        <f>'GF + UG Iteration 7'!C247</f>
        <v>22.5</v>
      </c>
      <c r="D247" s="36">
        <f>'GF + UG Iteration 7'!P$16*(C247^'GF + UG Iteration 7'!P$15)</f>
        <v>9.3174428605759143</v>
      </c>
      <c r="E247" s="37">
        <f>'GF + UG Iteration 7'!E247</f>
        <v>1982</v>
      </c>
      <c r="F247" s="35">
        <f>'GF + UG Iteration 7'!F247</f>
        <v>37.800000000000004</v>
      </c>
      <c r="G247" s="36">
        <f>'GF + UG Iteration 7'!G247</f>
        <v>7.6638380518522098</v>
      </c>
      <c r="H247" s="38">
        <f>'GF + UG Iteration 7'!H247</f>
        <v>2011</v>
      </c>
      <c r="I247" s="35">
        <f t="shared" ref="I247:I292" si="30">C247+F247</f>
        <v>60.300000000000004</v>
      </c>
      <c r="J247" s="36">
        <f t="shared" ref="J247:J292" si="31">D247+G247</f>
        <v>16.981280912428126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2.8321116145767675</v>
      </c>
    </row>
    <row r="248" spans="1:14" x14ac:dyDescent="0.2">
      <c r="A248" s="33">
        <f>'GF + UG Iteration 7'!A248</f>
        <v>666</v>
      </c>
      <c r="B248" s="34" t="str">
        <f>'GF + UG Iteration 7'!B248</f>
        <v>UG</v>
      </c>
      <c r="C248" s="35">
        <f>'GF + UG Iteration 7'!C248</f>
        <v>37.440000000000005</v>
      </c>
      <c r="D248" s="36">
        <f>'GF + UG Iteration 7'!P$16*(C248^'GF + UG Iteration 7'!P$15)</f>
        <v>12.859308858329829</v>
      </c>
      <c r="E248" s="37">
        <f>'GF + UG Iteration 7'!E248</f>
        <v>1987</v>
      </c>
      <c r="F248" s="35">
        <f>'GF + UG Iteration 7'!F248</f>
        <v>37.799999999999997</v>
      </c>
      <c r="G248" s="36">
        <f>'GF + UG Iteration 7'!G248</f>
        <v>3.7978038117047683</v>
      </c>
      <c r="H248" s="38">
        <f>'GF + UG Iteration 7'!H248</f>
        <v>2008</v>
      </c>
      <c r="I248" s="35">
        <f t="shared" si="30"/>
        <v>75.240000000000009</v>
      </c>
      <c r="J248" s="36">
        <f t="shared" si="31"/>
        <v>16.657112670034596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2.8128373125973627</v>
      </c>
    </row>
    <row r="249" spans="1:14" x14ac:dyDescent="0.2">
      <c r="A249" s="33">
        <f>'GF + UG Iteration 7'!A249</f>
        <v>556</v>
      </c>
      <c r="B249" s="34" t="str">
        <f>'GF + UG Iteration 7'!B249</f>
        <v>UG</v>
      </c>
      <c r="C249" s="35">
        <f>'GF + UG Iteration 7'!C249</f>
        <v>11.97</v>
      </c>
      <c r="D249" s="36">
        <f>'GF + UG Iteration 7'!P$16*(C249^'GF + UG Iteration 7'!P$15)</f>
        <v>6.2500647947414221</v>
      </c>
      <c r="E249" s="37">
        <f>'GF + UG Iteration 7'!E249</f>
        <v>1985</v>
      </c>
      <c r="F249" s="35">
        <f>'GF + UG Iteration 7'!F249</f>
        <v>22.499999999999996</v>
      </c>
      <c r="G249" s="36">
        <f>'GF + UG Iteration 7'!G249</f>
        <v>4.169357216226925</v>
      </c>
      <c r="H249" s="38">
        <f>'GF + UG Iteration 7'!H249</f>
        <v>2007</v>
      </c>
      <c r="I249" s="35">
        <f t="shared" si="30"/>
        <v>34.47</v>
      </c>
      <c r="J249" s="36">
        <f t="shared" si="31"/>
        <v>10.419422010968347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2.3436715655898523</v>
      </c>
    </row>
    <row r="250" spans="1:14" x14ac:dyDescent="0.2">
      <c r="A250" s="33">
        <f>'GF + UG Iteration 7'!A250</f>
        <v>452</v>
      </c>
      <c r="B250" s="34" t="str">
        <f>'GF + UG Iteration 7'!B250</f>
        <v>UG</v>
      </c>
      <c r="C250" s="35">
        <f>'GF + UG Iteration 7'!C250</f>
        <v>14.4</v>
      </c>
      <c r="D250" s="36">
        <f>'GF + UG Iteration 7'!P$16*(C250^'GF + UG Iteration 7'!P$15)</f>
        <v>7.0253712140454976</v>
      </c>
      <c r="E250" s="37">
        <f>'GF + UG Iteration 7'!E250</f>
        <v>1986</v>
      </c>
      <c r="F250" s="35">
        <f>'GF + UG Iteration 7'!F250</f>
        <v>0</v>
      </c>
      <c r="G250" s="36">
        <f>'GF + UG Iteration 7'!G250</f>
        <v>3.4437072461958511</v>
      </c>
      <c r="H250" s="38">
        <f>'GF + UG Iteration 7'!H250</f>
        <v>2005</v>
      </c>
      <c r="I250" s="35">
        <f t="shared" si="30"/>
        <v>14.4</v>
      </c>
      <c r="J250" s="36">
        <f t="shared" si="31"/>
        <v>10.469078460241349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2.3484260038397817</v>
      </c>
    </row>
    <row r="251" spans="1:14" x14ac:dyDescent="0.2">
      <c r="A251" s="33">
        <f>'GF + UG Iteration 7'!A251</f>
        <v>613</v>
      </c>
      <c r="B251" s="34" t="str">
        <f>'GF + UG Iteration 7'!B251</f>
        <v>UG</v>
      </c>
      <c r="C251" s="35">
        <f>'GF + UG Iteration 7'!C251</f>
        <v>22.5</v>
      </c>
      <c r="D251" s="36">
        <f>'GF + UG Iteration 7'!P$16*(C251^'GF + UG Iteration 7'!P$15)</f>
        <v>9.3174428605759143</v>
      </c>
      <c r="E251" s="37">
        <f>'GF + UG Iteration 7'!E251</f>
        <v>1999</v>
      </c>
      <c r="F251" s="35">
        <f>'GF + UG Iteration 7'!F251</f>
        <v>0</v>
      </c>
      <c r="G251" s="36">
        <f>'GF + UG Iteration 7'!G251</f>
        <v>0.43131820582676678</v>
      </c>
      <c r="H251" s="38">
        <f>'GF + UG Iteration 7'!H251</f>
        <v>2006</v>
      </c>
      <c r="I251" s="35">
        <f t="shared" si="30"/>
        <v>22.5</v>
      </c>
      <c r="J251" s="36">
        <f t="shared" si="31"/>
        <v>9.7487610664026807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2.2771402068231197</v>
      </c>
    </row>
    <row r="252" spans="1:14" x14ac:dyDescent="0.2">
      <c r="A252" s="33">
        <f>'GF + UG Iteration 7'!A252</f>
        <v>778</v>
      </c>
      <c r="B252" s="34" t="str">
        <f>'GF + UG Iteration 7'!B252</f>
        <v>UG</v>
      </c>
      <c r="C252" s="35">
        <f>'GF + UG Iteration 7'!C252</f>
        <v>74.88000000000001</v>
      </c>
      <c r="D252" s="36">
        <f>'GF + UG Iteration 7'!P$16*(C252^'GF + UG Iteration 7'!P$15)</f>
        <v>19.937718991230025</v>
      </c>
      <c r="E252" s="37">
        <f>'GF + UG Iteration 7'!E252</f>
        <v>1988</v>
      </c>
      <c r="F252" s="35">
        <f>'GF + UG Iteration 7'!F252</f>
        <v>0</v>
      </c>
      <c r="G252" s="36">
        <f>'GF + UG Iteration 7'!G252</f>
        <v>0.48701021540648831</v>
      </c>
      <c r="H252" s="38">
        <f>'GF + UG Iteration 7'!H252</f>
        <v>2008</v>
      </c>
      <c r="I252" s="35">
        <f t="shared" si="30"/>
        <v>74.88000000000001</v>
      </c>
      <c r="J252" s="36">
        <f t="shared" si="31"/>
        <v>20.424729206636513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3.0167463827211667</v>
      </c>
    </row>
    <row r="253" spans="1:14" x14ac:dyDescent="0.2">
      <c r="A253" s="33">
        <f>'GF + UG Iteration 7'!A253</f>
        <v>1571</v>
      </c>
      <c r="B253" s="34" t="str">
        <f>'GF + UG Iteration 7'!B253</f>
        <v>UG</v>
      </c>
      <c r="C253" s="35">
        <f>'GF + UG Iteration 7'!C253</f>
        <v>74.88000000000001</v>
      </c>
      <c r="D253" s="36">
        <f>'GF + UG Iteration 7'!P$16*(C253^'GF + UG Iteration 7'!P$15)</f>
        <v>19.937718991230025</v>
      </c>
      <c r="E253" s="37">
        <f>'GF + UG Iteration 7'!E253</f>
        <v>1988</v>
      </c>
      <c r="F253" s="35">
        <f>'GF + UG Iteration 7'!F253</f>
        <v>0</v>
      </c>
      <c r="G253" s="36">
        <f>'GF + UG Iteration 7'!G253</f>
        <v>1.5920457896917759</v>
      </c>
      <c r="H253" s="38">
        <f>'GF + UG Iteration 7'!H253</f>
        <v>2016</v>
      </c>
      <c r="I253" s="35">
        <f t="shared" si="30"/>
        <v>74.88000000000001</v>
      </c>
      <c r="J253" s="36">
        <f t="shared" si="31"/>
        <v>21.529764780921802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3.0694363861387837</v>
      </c>
    </row>
    <row r="254" spans="1:14" x14ac:dyDescent="0.2">
      <c r="A254" s="33">
        <f>'GF + UG Iteration 7'!A254</f>
        <v>525</v>
      </c>
      <c r="B254" s="34" t="str">
        <f>'GF + UG Iteration 7'!B254</f>
        <v>UG</v>
      </c>
      <c r="C254" s="35">
        <f>'GF + UG Iteration 7'!C254</f>
        <v>150.30000000000001</v>
      </c>
      <c r="D254" s="36">
        <f>'GF + UG Iteration 7'!P$16*(C254^'GF + UG Iteration 7'!P$15)</f>
        <v>30.982916627297186</v>
      </c>
      <c r="E254" s="37">
        <f>'GF + UG Iteration 7'!E254</f>
        <v>1995</v>
      </c>
      <c r="F254" s="35">
        <f>'GF + UG Iteration 7'!F254</f>
        <v>45</v>
      </c>
      <c r="G254" s="36">
        <f>'GF + UG Iteration 7'!G254</f>
        <v>2.107818995325883</v>
      </c>
      <c r="H254" s="38">
        <f>'GF + UG Iteration 7'!H254</f>
        <v>2006</v>
      </c>
      <c r="I254" s="35">
        <f t="shared" si="30"/>
        <v>195.3</v>
      </c>
      <c r="J254" s="36">
        <f t="shared" si="31"/>
        <v>33.090735622623072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3.4992533526511513</v>
      </c>
    </row>
    <row r="255" spans="1:14" x14ac:dyDescent="0.2">
      <c r="A255" s="33">
        <f>'GF + UG Iteration 7'!A255</f>
        <v>1324</v>
      </c>
      <c r="B255" s="34" t="str">
        <f>'GF + UG Iteration 7'!B255</f>
        <v>UG</v>
      </c>
      <c r="C255" s="35">
        <f>'GF + UG Iteration 7'!C255</f>
        <v>90</v>
      </c>
      <c r="D255" s="36">
        <f>'GF + UG Iteration 7'!P$16*(C255^'GF + UG Iteration 7'!P$15)</f>
        <v>22.398164217345766</v>
      </c>
      <c r="E255" s="37">
        <f>'GF + UG Iteration 7'!E255</f>
        <v>2012</v>
      </c>
      <c r="F255" s="35">
        <f>'GF + UG Iteration 7'!F255</f>
        <v>0</v>
      </c>
      <c r="G255" s="36">
        <f>'GF + UG Iteration 7'!G255</f>
        <v>2.2692987542218521</v>
      </c>
      <c r="H255" s="38">
        <f>'GF + UG Iteration 7'!H255</f>
        <v>2014</v>
      </c>
      <c r="I255" s="35">
        <f t="shared" si="30"/>
        <v>90</v>
      </c>
      <c r="J255" s="36">
        <f t="shared" si="31"/>
        <v>24.667462971567616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3.2054850866461067</v>
      </c>
    </row>
    <row r="256" spans="1:14" x14ac:dyDescent="0.2">
      <c r="A256" s="33">
        <f>'GF + UG Iteration 7'!A256</f>
        <v>511</v>
      </c>
      <c r="B256" s="34" t="str">
        <f>'GF + UG Iteration 7'!B256</f>
        <v>UG</v>
      </c>
      <c r="C256" s="35">
        <f>'GF + UG Iteration 7'!C256</f>
        <v>225</v>
      </c>
      <c r="D256" s="36">
        <f>'GF + UG Iteration 7'!P$16*(C256^'GF + UG Iteration 7'!P$15)</f>
        <v>39.99300138934143</v>
      </c>
      <c r="E256" s="37">
        <f>'GF + UG Iteration 7'!E256</f>
        <v>2004</v>
      </c>
      <c r="F256" s="35">
        <f>'GF + UG Iteration 7'!F256</f>
        <v>0</v>
      </c>
      <c r="G256" s="36">
        <f>'GF + UG Iteration 7'!G256</f>
        <v>0.42903557118440139</v>
      </c>
      <c r="H256" s="38">
        <f>'GF + UG Iteration 7'!H256</f>
        <v>2004</v>
      </c>
      <c r="I256" s="35">
        <f t="shared" si="30"/>
        <v>225</v>
      </c>
      <c r="J256" s="36">
        <f t="shared" si="31"/>
        <v>40.42203696052583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3.699375105572738</v>
      </c>
    </row>
    <row r="257" spans="1:14" x14ac:dyDescent="0.2">
      <c r="A257" s="33">
        <f>'GF + UG Iteration 7'!A257</f>
        <v>1094</v>
      </c>
      <c r="B257" s="34" t="str">
        <f>'GF + UG Iteration 7'!B257</f>
        <v>UG</v>
      </c>
      <c r="C257" s="35">
        <f>'GF + UG Iteration 7'!C257</f>
        <v>225</v>
      </c>
      <c r="D257" s="36">
        <f>'GF + UG Iteration 7'!P$16*(C257^'GF + UG Iteration 7'!P$15)</f>
        <v>39.99300138934143</v>
      </c>
      <c r="E257" s="37">
        <f>'GF + UG Iteration 7'!E257</f>
        <v>2004</v>
      </c>
      <c r="F257" s="35">
        <f>'GF + UG Iteration 7'!F257</f>
        <v>0</v>
      </c>
      <c r="G257" s="36">
        <f>'GF + UG Iteration 7'!G257</f>
        <v>1.0646458657975095</v>
      </c>
      <c r="H257" s="38">
        <f>'GF + UG Iteration 7'!H257</f>
        <v>2011</v>
      </c>
      <c r="I257" s="35">
        <f t="shared" si="30"/>
        <v>225</v>
      </c>
      <c r="J257" s="36">
        <f t="shared" si="31"/>
        <v>41.057647255138939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3.7149771097819717</v>
      </c>
    </row>
    <row r="258" spans="1:14" x14ac:dyDescent="0.2">
      <c r="A258" s="33">
        <f>'GF + UG Iteration 7'!A258</f>
        <v>775</v>
      </c>
      <c r="B258" s="34" t="str">
        <f>'GF + UG Iteration 7'!B258</f>
        <v>UG</v>
      </c>
      <c r="C258" s="35">
        <f>'GF + UG Iteration 7'!C258</f>
        <v>14.940000000000001</v>
      </c>
      <c r="D258" s="36">
        <f>'GF + UG Iteration 7'!P$16*(C258^'GF + UG Iteration 7'!P$15)</f>
        <v>7.1909248066186109</v>
      </c>
      <c r="E258" s="37">
        <f>'GF + UG Iteration 7'!E258</f>
        <v>2002</v>
      </c>
      <c r="F258" s="35">
        <f>'GF + UG Iteration 7'!F258</f>
        <v>0</v>
      </c>
      <c r="G258" s="36">
        <f>'GF + UG Iteration 7'!G258</f>
        <v>1.4058744428987999</v>
      </c>
      <c r="H258" s="38">
        <f>'GF + UG Iteration 7'!H258</f>
        <v>2008</v>
      </c>
      <c r="I258" s="35">
        <f t="shared" si="30"/>
        <v>14.940000000000001</v>
      </c>
      <c r="J258" s="36">
        <f t="shared" si="31"/>
        <v>8.5967992495174101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2.1513899536945158</v>
      </c>
    </row>
    <row r="259" spans="1:14" x14ac:dyDescent="0.2">
      <c r="A259" s="33">
        <f>'GF + UG Iteration 7'!A259</f>
        <v>1646</v>
      </c>
      <c r="B259" s="34" t="str">
        <f>'GF + UG Iteration 7'!B259</f>
        <v>UG</v>
      </c>
      <c r="C259" s="35">
        <f>'GF + UG Iteration 7'!C259</f>
        <v>7.2</v>
      </c>
      <c r="D259" s="36">
        <f>'GF + UG Iteration 7'!P$16*(C259^'GF + UG Iteration 7'!P$15)</f>
        <v>4.531181241222682</v>
      </c>
      <c r="E259" s="37" t="str">
        <f>'GF + UG Iteration 7'!E259</f>
        <v>unknown</v>
      </c>
      <c r="F259" s="35">
        <f>'GF + UG Iteration 7'!F259</f>
        <v>14.940000000000001</v>
      </c>
      <c r="G259" s="36">
        <f>'GF + UG Iteration 7'!G259</f>
        <v>6.6895680450065891</v>
      </c>
      <c r="H259" s="38">
        <f>'GF + UG Iteration 7'!H259</f>
        <v>2016</v>
      </c>
      <c r="I259" s="35">
        <f t="shared" si="30"/>
        <v>22.14</v>
      </c>
      <c r="J259" s="36">
        <f t="shared" si="31"/>
        <v>11.220749286229271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2.4177646791686347</v>
      </c>
    </row>
    <row r="260" spans="1:14" x14ac:dyDescent="0.2">
      <c r="A260" s="33">
        <f>'GF + UG Iteration 7'!A260</f>
        <v>467</v>
      </c>
      <c r="B260" s="34" t="str">
        <f>'GF + UG Iteration 7'!B260</f>
        <v>UG</v>
      </c>
      <c r="C260" s="35">
        <f>'GF + UG Iteration 7'!C260</f>
        <v>11.97</v>
      </c>
      <c r="D260" s="36">
        <f>'GF + UG Iteration 7'!P$16*(C260^'GF + UG Iteration 7'!P$15)</f>
        <v>6.2500647947414221</v>
      </c>
      <c r="E260" s="37">
        <f>'GF + UG Iteration 7'!E260</f>
        <v>1996</v>
      </c>
      <c r="F260" s="35">
        <f>'GF + UG Iteration 7'!F260</f>
        <v>31.5</v>
      </c>
      <c r="G260" s="36">
        <f>'GF + UG Iteration 7'!G260</f>
        <v>3.4855022233326953</v>
      </c>
      <c r="H260" s="38">
        <f>'GF + UG Iteration 7'!H260</f>
        <v>2005</v>
      </c>
      <c r="I260" s="35">
        <f t="shared" si="30"/>
        <v>43.47</v>
      </c>
      <c r="J260" s="36">
        <f t="shared" si="31"/>
        <v>9.7355670180741178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2.2757858824360468</v>
      </c>
    </row>
    <row r="261" spans="1:14" x14ac:dyDescent="0.2">
      <c r="A261" s="33">
        <f>'GF + UG Iteration 7'!A261</f>
        <v>437</v>
      </c>
      <c r="B261" s="34" t="str">
        <f>'GF + UG Iteration 7'!B261</f>
        <v>UG</v>
      </c>
      <c r="C261" s="35">
        <f>'GF + UG Iteration 7'!C261</f>
        <v>42.03</v>
      </c>
      <c r="D261" s="36">
        <f>'GF + UG Iteration 7'!P$16*(C261^'GF + UG Iteration 7'!P$15)</f>
        <v>13.835454410772119</v>
      </c>
      <c r="E261" s="37">
        <f>'GF + UG Iteration 7'!E261</f>
        <v>2001</v>
      </c>
      <c r="F261" s="35">
        <f>'GF + UG Iteration 7'!F261</f>
        <v>45</v>
      </c>
      <c r="G261" s="36">
        <f>'GF + UG Iteration 7'!G261</f>
        <v>3.6313804067567292</v>
      </c>
      <c r="H261" s="38">
        <f>'GF + UG Iteration 7'!H261</f>
        <v>2008</v>
      </c>
      <c r="I261" s="35">
        <f t="shared" si="30"/>
        <v>87.03</v>
      </c>
      <c r="J261" s="36">
        <f t="shared" si="31"/>
        <v>17.466834817528849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2.8603039295703065</v>
      </c>
    </row>
    <row r="262" spans="1:14" x14ac:dyDescent="0.2">
      <c r="A262" s="33">
        <f>'GF + UG Iteration 7'!A262</f>
        <v>1233</v>
      </c>
      <c r="B262" s="34" t="str">
        <f>'GF + UG Iteration 7'!B262</f>
        <v>UG</v>
      </c>
      <c r="C262" s="35">
        <f>'GF + UG Iteration 7'!C262</f>
        <v>87.03</v>
      </c>
      <c r="D262" s="36">
        <f>'GF + UG Iteration 7'!P$16*(C262^'GF + UG Iteration 7'!P$15)</f>
        <v>21.927642411838352</v>
      </c>
      <c r="E262" s="37">
        <f>'GF + UG Iteration 7'!E262</f>
        <v>2001</v>
      </c>
      <c r="F262" s="35">
        <f>'GF + UG Iteration 7'!F262</f>
        <v>0</v>
      </c>
      <c r="G262" s="36">
        <f>'GF + UG Iteration 7'!G262</f>
        <v>3.8904117673360803</v>
      </c>
      <c r="H262" s="38">
        <f>'GF + UG Iteration 7'!H262</f>
        <v>2011</v>
      </c>
      <c r="I262" s="35">
        <f t="shared" si="30"/>
        <v>87.03</v>
      </c>
      <c r="J262" s="36">
        <f t="shared" si="31"/>
        <v>25.818054179174432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3.2510740215862444</v>
      </c>
    </row>
    <row r="263" spans="1:14" x14ac:dyDescent="0.2">
      <c r="A263" s="33">
        <f>'GF + UG Iteration 7'!A263</f>
        <v>361</v>
      </c>
      <c r="B263" s="34" t="str">
        <f>'GF + UG Iteration 7'!B263</f>
        <v>UG</v>
      </c>
      <c r="C263" s="35">
        <f>'GF + UG Iteration 7'!C263</f>
        <v>27.900000000000002</v>
      </c>
      <c r="D263" s="36">
        <f>'GF + UG Iteration 7'!P$16*(C263^'GF + UG Iteration 7'!P$15)</f>
        <v>10.675874213070907</v>
      </c>
      <c r="E263" s="37">
        <f>'GF + UG Iteration 7'!E263</f>
        <v>1986</v>
      </c>
      <c r="F263" s="35">
        <f>'GF + UG Iteration 7'!F263</f>
        <v>32.4</v>
      </c>
      <c r="G263" s="36">
        <f>'GF + UG Iteration 7'!G263</f>
        <v>1.1719780512644304</v>
      </c>
      <c r="H263" s="38">
        <f>'GF + UG Iteration 7'!H263</f>
        <v>2002</v>
      </c>
      <c r="I263" s="35">
        <f t="shared" si="30"/>
        <v>60.3</v>
      </c>
      <c r="J263" s="36">
        <f t="shared" si="31"/>
        <v>11.847852264335337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2.4721466076385439</v>
      </c>
    </row>
    <row r="264" spans="1:14" x14ac:dyDescent="0.2">
      <c r="A264" s="33">
        <f>'GF + UG Iteration 7'!A264</f>
        <v>645</v>
      </c>
      <c r="B264" s="34" t="str">
        <f>'GF + UG Iteration 7'!B264</f>
        <v>UG</v>
      </c>
      <c r="C264" s="35">
        <f>'GF + UG Iteration 7'!C264</f>
        <v>60.300000000000004</v>
      </c>
      <c r="D264" s="36">
        <f>'GF + UG Iteration 7'!P$16*(C264^'GF + UG Iteration 7'!P$15)</f>
        <v>17.38489883891798</v>
      </c>
      <c r="E264" s="37">
        <f>'GF + UG Iteration 7'!E264</f>
        <v>1986</v>
      </c>
      <c r="F264" s="35">
        <f>'GF + UG Iteration 7'!F264</f>
        <v>0</v>
      </c>
      <c r="G264" s="36">
        <f>'GF + UG Iteration 7'!G264</f>
        <v>0.22667756309168191</v>
      </c>
      <c r="H264" s="38">
        <f>'GF + UG Iteration 7'!H264</f>
        <v>2006</v>
      </c>
      <c r="I264" s="35">
        <f t="shared" si="30"/>
        <v>60.300000000000004</v>
      </c>
      <c r="J264" s="36">
        <f t="shared" si="31"/>
        <v>17.611576402009661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2.8685564359354934</v>
      </c>
    </row>
    <row r="265" spans="1:14" x14ac:dyDescent="0.2">
      <c r="A265" s="33">
        <f>'GF + UG Iteration 7'!A265</f>
        <v>720</v>
      </c>
      <c r="B265" s="34" t="str">
        <f>'GF + UG Iteration 7'!B265</f>
        <v>UG</v>
      </c>
      <c r="C265" s="35">
        <f>'GF + UG Iteration 7'!C265</f>
        <v>36.9</v>
      </c>
      <c r="D265" s="36">
        <f>'GF + UG Iteration 7'!P$16*(C265^'GF + UG Iteration 7'!P$15)</f>
        <v>12.741650950571437</v>
      </c>
      <c r="E265" s="37">
        <f>'GF + UG Iteration 7'!E265</f>
        <v>1974</v>
      </c>
      <c r="F265" s="35">
        <f>'GF + UG Iteration 7'!F265</f>
        <v>13.5</v>
      </c>
      <c r="G265" s="36">
        <f>'GF + UG Iteration 7'!G265</f>
        <v>3.214674226156069</v>
      </c>
      <c r="H265" s="38">
        <f>'GF + UG Iteration 7'!H265</f>
        <v>2009</v>
      </c>
      <c r="I265" s="35">
        <f t="shared" si="30"/>
        <v>50.4</v>
      </c>
      <c r="J265" s="36">
        <f t="shared" si="31"/>
        <v>15.956325176727505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2.7698553134248391</v>
      </c>
    </row>
    <row r="266" spans="1:14" x14ac:dyDescent="0.2">
      <c r="A266" s="33">
        <f>'GF + UG Iteration 7'!A266</f>
        <v>1554</v>
      </c>
      <c r="B266" s="34" t="str">
        <f>'GF + UG Iteration 7'!B266</f>
        <v>UG</v>
      </c>
      <c r="C266" s="35">
        <f>'GF + UG Iteration 7'!C266</f>
        <v>22.5</v>
      </c>
      <c r="D266" s="36">
        <f>'GF + UG Iteration 7'!P$16*(C266^'GF + UG Iteration 7'!P$15)</f>
        <v>9.3174428605759143</v>
      </c>
      <c r="E266" s="37">
        <f>'GF + UG Iteration 7'!E266</f>
        <v>2013</v>
      </c>
      <c r="F266" s="35">
        <f>'GF + UG Iteration 7'!F266</f>
        <v>22.5</v>
      </c>
      <c r="G266" s="36">
        <f>'GF + UG Iteration 7'!G266</f>
        <v>4.0040929633677633</v>
      </c>
      <c r="H266" s="38">
        <f>'GF + UG Iteration 7'!H266</f>
        <v>2015</v>
      </c>
      <c r="I266" s="35">
        <f t="shared" si="30"/>
        <v>45</v>
      </c>
      <c r="J266" s="36">
        <f t="shared" si="31"/>
        <v>13.321535823943677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2.5893819605633408</v>
      </c>
    </row>
    <row r="267" spans="1:14" x14ac:dyDescent="0.2">
      <c r="A267" s="33">
        <f>'GF + UG Iteration 7'!A267</f>
        <v>1570</v>
      </c>
      <c r="B267" s="34" t="str">
        <f>'GF + UG Iteration 7'!B267</f>
        <v>UG</v>
      </c>
      <c r="C267" s="35">
        <f>'GF + UG Iteration 7'!C267</f>
        <v>22.5</v>
      </c>
      <c r="D267" s="36">
        <f>'GF + UG Iteration 7'!P$16*(C267^'GF + UG Iteration 7'!P$15)</f>
        <v>9.3174428605759143</v>
      </c>
      <c r="E267" s="37">
        <f>'GF + UG Iteration 7'!E267</f>
        <v>0</v>
      </c>
      <c r="F267" s="35">
        <f>'GF + UG Iteration 7'!F267</f>
        <v>22.5</v>
      </c>
      <c r="G267" s="36">
        <f>'GF + UG Iteration 7'!G267</f>
        <v>5.7128729653456798</v>
      </c>
      <c r="H267" s="38">
        <f>'GF + UG Iteration 7'!H267</f>
        <v>2016</v>
      </c>
      <c r="I267" s="35">
        <f t="shared" si="30"/>
        <v>45</v>
      </c>
      <c r="J267" s="36">
        <f t="shared" si="31"/>
        <v>15.030315825921594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2.7100692165794813</v>
      </c>
    </row>
    <row r="268" spans="1:14" x14ac:dyDescent="0.2">
      <c r="A268" s="33">
        <f>'GF + UG Iteration 7'!A268</f>
        <v>1280</v>
      </c>
      <c r="B268" s="34" t="str">
        <f>'GF + UG Iteration 7'!B268</f>
        <v>UG</v>
      </c>
      <c r="C268" s="35">
        <f>'GF + UG Iteration 7'!C268</f>
        <v>22.5</v>
      </c>
      <c r="D268" s="36">
        <f>'GF + UG Iteration 7'!P$16*(C268^'GF + UG Iteration 7'!P$15)</f>
        <v>9.3174428605759143</v>
      </c>
      <c r="E268" s="37">
        <f>'GF + UG Iteration 7'!E268</f>
        <v>0</v>
      </c>
      <c r="F268" s="35">
        <f>'GF + UG Iteration 7'!F268</f>
        <v>22.5</v>
      </c>
      <c r="G268" s="36">
        <f>'GF + UG Iteration 7'!G268</f>
        <v>3.9567117678399111</v>
      </c>
      <c r="H268" s="38">
        <f>'GF + UG Iteration 7'!H268</f>
        <v>2013</v>
      </c>
      <c r="I268" s="35">
        <f t="shared" si="30"/>
        <v>45</v>
      </c>
      <c r="J268" s="36">
        <f t="shared" si="31"/>
        <v>13.274154628415825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2.585818883624984</v>
      </c>
    </row>
    <row r="269" spans="1:14" x14ac:dyDescent="0.2">
      <c r="A269" s="33">
        <f>'GF + UG Iteration 7'!A269</f>
        <v>659</v>
      </c>
      <c r="B269" s="34" t="str">
        <f>'GF + UG Iteration 7'!B269</f>
        <v>UG</v>
      </c>
      <c r="C269" s="35">
        <f>'GF + UG Iteration 7'!C269</f>
        <v>134.46</v>
      </c>
      <c r="D269" s="36">
        <f>'GF + UG Iteration 7'!P$16*(C269^'GF + UG Iteration 7'!P$15)</f>
        <v>28.874988921330349</v>
      </c>
      <c r="E269" s="37">
        <f>'GF + UG Iteration 7'!E269</f>
        <v>1974</v>
      </c>
      <c r="F269" s="35">
        <f>'GF + UG Iteration 7'!F269</f>
        <v>0</v>
      </c>
      <c r="G269" s="36">
        <f>'GF + UG Iteration 7'!G269</f>
        <v>0.19038861907506671</v>
      </c>
      <c r="H269" s="38">
        <f>'GF + UG Iteration 7'!H269</f>
        <v>2006</v>
      </c>
      <c r="I269" s="35">
        <f t="shared" si="30"/>
        <v>134.46</v>
      </c>
      <c r="J269" s="36">
        <f t="shared" si="31"/>
        <v>29.065377540405414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3.3695476905891786</v>
      </c>
    </row>
    <row r="270" spans="1:14" x14ac:dyDescent="0.2">
      <c r="A270" s="33">
        <f>'GF + UG Iteration 7'!A270</f>
        <v>1240</v>
      </c>
      <c r="B270" s="34" t="str">
        <f>'GF + UG Iteration 7'!B270</f>
        <v>UG</v>
      </c>
      <c r="C270" s="35">
        <f>'GF + UG Iteration 7'!C270</f>
        <v>15.03</v>
      </c>
      <c r="D270" s="36">
        <f>'GF + UG Iteration 7'!P$16*(C270^'GF + UG Iteration 7'!P$15)</f>
        <v>7.2183018353247625</v>
      </c>
      <c r="E270" s="37">
        <f>'GF + UG Iteration 7'!E270</f>
        <v>0</v>
      </c>
      <c r="F270" s="35">
        <f>'GF + UG Iteration 7'!F270</f>
        <v>0</v>
      </c>
      <c r="G270" s="36">
        <f>'GF + UG Iteration 7'!G270</f>
        <v>2.4762389627807444</v>
      </c>
      <c r="H270" s="38">
        <f>'GF + UG Iteration 7'!H270</f>
        <v>2013</v>
      </c>
      <c r="I270" s="35">
        <f t="shared" si="30"/>
        <v>15.03</v>
      </c>
      <c r="J270" s="36">
        <f t="shared" si="31"/>
        <v>9.694540798105507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2.2715629227565191</v>
      </c>
    </row>
    <row r="271" spans="1:14" x14ac:dyDescent="0.2">
      <c r="A271" s="33">
        <f>'GF + UG Iteration 7'!A271</f>
        <v>317</v>
      </c>
      <c r="B271" s="34" t="str">
        <f>'GF + UG Iteration 7'!B271</f>
        <v>UG</v>
      </c>
      <c r="C271" s="35">
        <f>'GF + UG Iteration 7'!C271</f>
        <v>42.300000000000004</v>
      </c>
      <c r="D271" s="36">
        <f>'GF + UG Iteration 7'!P$16*(C271^'GF + UG Iteration 7'!P$15)</f>
        <v>13.891620696135679</v>
      </c>
      <c r="E271" s="37">
        <f>'GF + UG Iteration 7'!E271</f>
        <v>1978</v>
      </c>
      <c r="F271" s="35">
        <f>'GF + UG Iteration 7'!F271</f>
        <v>37.800000000000004</v>
      </c>
      <c r="G271" s="36">
        <f>'GF + UG Iteration 7'!G271</f>
        <v>3.7336154837609361</v>
      </c>
      <c r="H271" s="38">
        <f>'GF + UG Iteration 7'!H271</f>
        <v>2002</v>
      </c>
      <c r="I271" s="35">
        <f t="shared" si="30"/>
        <v>80.100000000000009</v>
      </c>
      <c r="J271" s="36">
        <f t="shared" si="31"/>
        <v>17.625236179896614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2.8693317488863714</v>
      </c>
    </row>
    <row r="272" spans="1:14" x14ac:dyDescent="0.2">
      <c r="A272" s="33">
        <f>'GF + UG Iteration 7'!A272</f>
        <v>1510</v>
      </c>
      <c r="B272" s="34" t="str">
        <f>'GF + UG Iteration 7'!B272</f>
        <v>UG</v>
      </c>
      <c r="C272" s="35">
        <f>'GF + UG Iteration 7'!C272</f>
        <v>80.100000000000009</v>
      </c>
      <c r="D272" s="36">
        <f>'GF + UG Iteration 7'!P$16*(C272^'GF + UG Iteration 7'!P$15)</f>
        <v>20.806169223234154</v>
      </c>
      <c r="E272" s="37">
        <f>'GF + UG Iteration 7'!E272</f>
        <v>1978</v>
      </c>
      <c r="F272" s="35">
        <f>'GF + UG Iteration 7'!F272</f>
        <v>0</v>
      </c>
      <c r="G272" s="36">
        <f>'GF + UG Iteration 7'!G272</f>
        <v>1.0378442790997116</v>
      </c>
      <c r="H272" s="38">
        <f>'GF + UG Iteration 7'!H272</f>
        <v>2014</v>
      </c>
      <c r="I272" s="35">
        <f t="shared" si="30"/>
        <v>80.100000000000009</v>
      </c>
      <c r="J272" s="36">
        <f t="shared" si="31"/>
        <v>21.844013502333866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3.0839269024152367</v>
      </c>
    </row>
    <row r="273" spans="1:14" x14ac:dyDescent="0.2">
      <c r="A273" s="33">
        <f>'GF + UG Iteration 7'!A273</f>
        <v>1678</v>
      </c>
      <c r="B273" s="34" t="str">
        <f>'GF + UG Iteration 7'!B273</f>
        <v>UG</v>
      </c>
      <c r="C273" s="35">
        <f>'GF + UG Iteration 7'!C273</f>
        <v>450</v>
      </c>
      <c r="D273" s="36">
        <f>'GF + UG Iteration 7'!P$16*(C273^'GF + UG Iteration 7'!P$15)</f>
        <v>62.007160112656599</v>
      </c>
      <c r="E273" s="37">
        <f>'GF + UG Iteration 7'!E273</f>
        <v>0</v>
      </c>
      <c r="F273" s="35">
        <f>'GF + UG Iteration 7'!F273</f>
        <v>0</v>
      </c>
      <c r="G273" s="36">
        <f>'GF + UG Iteration 7'!G273</f>
        <v>0.1876880715541229</v>
      </c>
      <c r="H273" s="38">
        <f>'GF + UG Iteration 7'!H273</f>
        <v>2015</v>
      </c>
      <c r="I273" s="35">
        <f t="shared" si="30"/>
        <v>450</v>
      </c>
      <c r="J273" s="36">
        <f t="shared" si="31"/>
        <v>62.19484818421072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4.1302721696944138</v>
      </c>
    </row>
    <row r="274" spans="1:14" x14ac:dyDescent="0.2">
      <c r="A274" s="33">
        <f>'GF + UG Iteration 7'!A274</f>
        <v>409</v>
      </c>
      <c r="B274" s="34" t="str">
        <f>'GF + UG Iteration 7'!B274</f>
        <v>UG</v>
      </c>
      <c r="C274" s="35">
        <f>'GF + UG Iteration 7'!C274</f>
        <v>56.7</v>
      </c>
      <c r="D274" s="36">
        <f>'GF + UG Iteration 7'!P$16*(C274^'GF + UG Iteration 7'!P$15)</f>
        <v>16.72082672837243</v>
      </c>
      <c r="E274" s="37" t="str">
        <f>'GF + UG Iteration 7'!E274</f>
        <v>unknown</v>
      </c>
      <c r="F274" s="35">
        <f>'GF + UG Iteration 7'!F274</f>
        <v>56.7</v>
      </c>
      <c r="G274" s="36">
        <f>'GF + UG Iteration 7'!G274</f>
        <v>6.9500275644125207</v>
      </c>
      <c r="H274" s="38">
        <f>'GF + UG Iteration 7'!H274</f>
        <v>2004</v>
      </c>
      <c r="I274" s="35">
        <f t="shared" si="30"/>
        <v>113.4</v>
      </c>
      <c r="J274" s="36">
        <f t="shared" si="31"/>
        <v>23.670854292784952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3.1642445146694853</v>
      </c>
    </row>
    <row r="275" spans="1:14" x14ac:dyDescent="0.2">
      <c r="A275" s="33">
        <f>'GF + UG Iteration 7'!A275</f>
        <v>620</v>
      </c>
      <c r="B275" s="34" t="str">
        <f>'GF + UG Iteration 7'!B275</f>
        <v>UG</v>
      </c>
      <c r="C275" s="35">
        <f>'GF + UG Iteration 7'!C275</f>
        <v>120.06</v>
      </c>
      <c r="D275" s="36">
        <f>'GF + UG Iteration 7'!P$16*(C275^'GF + UG Iteration 7'!P$15)</f>
        <v>26.877998375749339</v>
      </c>
      <c r="E275" s="37" t="str">
        <f>'GF + UG Iteration 7'!E275</f>
        <v>unknown</v>
      </c>
      <c r="F275" s="35">
        <f>'GF + UG Iteration 7'!F275</f>
        <v>0</v>
      </c>
      <c r="G275" s="36">
        <f>'GF + UG Iteration 7'!G275</f>
        <v>5.2327101351069411E-2</v>
      </c>
      <c r="H275" s="38">
        <f>'GF + UG Iteration 7'!H275</f>
        <v>2006</v>
      </c>
      <c r="I275" s="35">
        <f t="shared" si="30"/>
        <v>120.06</v>
      </c>
      <c r="J275" s="36">
        <f t="shared" si="31"/>
        <v>26.930325477100407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3.2932529927920764</v>
      </c>
    </row>
    <row r="276" spans="1:14" x14ac:dyDescent="0.2">
      <c r="A276" s="33">
        <f>'GF + UG Iteration 7'!A276</f>
        <v>1085</v>
      </c>
      <c r="B276" s="34" t="str">
        <f>'GF + UG Iteration 7'!B276</f>
        <v>UG</v>
      </c>
      <c r="C276" s="35">
        <f>'GF + UG Iteration 7'!C276</f>
        <v>120.06</v>
      </c>
      <c r="D276" s="36">
        <f>'GF + UG Iteration 7'!P$16*(C276^'GF + UG Iteration 7'!P$15)</f>
        <v>26.877998375749339</v>
      </c>
      <c r="E276" s="37" t="str">
        <f>'GF + UG Iteration 7'!E276</f>
        <v>unknown</v>
      </c>
      <c r="F276" s="35">
        <f>'GF + UG Iteration 7'!F276</f>
        <v>0</v>
      </c>
      <c r="G276" s="36">
        <f>'GF + UG Iteration 7'!G276</f>
        <v>7.9312358901564406E-2</v>
      </c>
      <c r="H276" s="38">
        <f>'GF + UG Iteration 7'!H276</f>
        <v>2010</v>
      </c>
      <c r="I276" s="35">
        <f t="shared" si="30"/>
        <v>120.06</v>
      </c>
      <c r="J276" s="36">
        <f t="shared" si="31"/>
        <v>26.957310734650903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3.2942545308703157</v>
      </c>
    </row>
    <row r="277" spans="1:14" x14ac:dyDescent="0.2">
      <c r="A277" s="33">
        <f>'GF + UG Iteration 7'!A277</f>
        <v>589</v>
      </c>
      <c r="B277" s="34" t="str">
        <f>'GF + UG Iteration 7'!B277</f>
        <v>UG</v>
      </c>
      <c r="C277" s="35">
        <f>'GF + UG Iteration 7'!C277</f>
        <v>81</v>
      </c>
      <c r="D277" s="36">
        <f>'GF + UG Iteration 7'!P$16*(C277^'GF + UG Iteration 7'!P$15)</f>
        <v>20.95377340494122</v>
      </c>
      <c r="E277" s="37">
        <f>'GF + UG Iteration 7'!E277</f>
        <v>1974</v>
      </c>
      <c r="F277" s="35">
        <f>'GF + UG Iteration 7'!F277</f>
        <v>14.4</v>
      </c>
      <c r="G277" s="36">
        <f>'GF + UG Iteration 7'!G277</f>
        <v>3.2007376892660457E-2</v>
      </c>
      <c r="H277" s="38">
        <f>'GF + UG Iteration 7'!H277</f>
        <v>2005</v>
      </c>
      <c r="I277" s="35">
        <f t="shared" si="30"/>
        <v>95.4</v>
      </c>
      <c r="J277" s="36">
        <f t="shared" si="31"/>
        <v>20.985780781833881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3.0438451027569196</v>
      </c>
    </row>
    <row r="278" spans="1:14" x14ac:dyDescent="0.2">
      <c r="A278" s="33">
        <f>'GF + UG Iteration 7'!A278</f>
        <v>836</v>
      </c>
      <c r="B278" s="34" t="str">
        <f>'GF + UG Iteration 7'!B278</f>
        <v>UG</v>
      </c>
      <c r="C278" s="35">
        <f>'GF + UG Iteration 7'!C278</f>
        <v>95.4</v>
      </c>
      <c r="D278" s="36">
        <f>'GF + UG Iteration 7'!P$16*(C278^'GF + UG Iteration 7'!P$15)</f>
        <v>23.239304315597348</v>
      </c>
      <c r="E278" s="37">
        <f>'GF + UG Iteration 7'!E278</f>
        <v>1974</v>
      </c>
      <c r="F278" s="35">
        <f>'GF + UG Iteration 7'!F278</f>
        <v>0</v>
      </c>
      <c r="G278" s="36">
        <f>'GF + UG Iteration 7'!G278</f>
        <v>0.20824846319974696</v>
      </c>
      <c r="H278" s="38">
        <f>'GF + UG Iteration 7'!H278</f>
        <v>2008</v>
      </c>
      <c r="I278" s="35">
        <f t="shared" si="30"/>
        <v>95.4</v>
      </c>
      <c r="J278" s="36">
        <f t="shared" si="31"/>
        <v>23.447552778797096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3.1547661303333672</v>
      </c>
    </row>
    <row r="279" spans="1:14" x14ac:dyDescent="0.2">
      <c r="A279" s="33">
        <f>'GF + UG Iteration 7'!A279</f>
        <v>1417</v>
      </c>
      <c r="B279" s="34" t="str">
        <f>'GF + UG Iteration 7'!B279</f>
        <v>UG</v>
      </c>
      <c r="C279" s="35">
        <f>'GF + UG Iteration 7'!C279</f>
        <v>90</v>
      </c>
      <c r="D279" s="36">
        <f>'GF + UG Iteration 7'!P$16*(C279^'GF + UG Iteration 7'!P$15)</f>
        <v>22.398164217345766</v>
      </c>
      <c r="E279" s="37">
        <f>'GF + UG Iteration 7'!E279</f>
        <v>0</v>
      </c>
      <c r="F279" s="35">
        <f>'GF + UG Iteration 7'!F279</f>
        <v>0</v>
      </c>
      <c r="G279" s="36">
        <f>'GF + UG Iteration 7'!G279</f>
        <v>0.36631755287404399</v>
      </c>
      <c r="H279" s="38">
        <f>'GF + UG Iteration 7'!H279</f>
        <v>2013</v>
      </c>
      <c r="I279" s="35">
        <f t="shared" si="30"/>
        <v>90</v>
      </c>
      <c r="J279" s="36">
        <f t="shared" si="31"/>
        <v>22.76448177021981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3.1252015042060797</v>
      </c>
    </row>
    <row r="280" spans="1:14" x14ac:dyDescent="0.2">
      <c r="A280" s="33">
        <f>'GF + UG Iteration 7'!A280</f>
        <v>1575</v>
      </c>
      <c r="B280" s="34" t="str">
        <f>'GF + UG Iteration 7'!B280</f>
        <v>UG</v>
      </c>
      <c r="C280" s="35">
        <f>'GF + UG Iteration 7'!C280</f>
        <v>261.72000000000003</v>
      </c>
      <c r="D280" s="36">
        <f>'GF + UG Iteration 7'!P$16*(C280^'GF + UG Iteration 7'!P$15)</f>
        <v>44.007094569518806</v>
      </c>
      <c r="E280" s="37">
        <f>'GF + UG Iteration 7'!E280</f>
        <v>0</v>
      </c>
      <c r="F280" s="35">
        <f>'GF + UG Iteration 7'!F280</f>
        <v>0</v>
      </c>
      <c r="G280" s="36">
        <f>'GF + UG Iteration 7'!G280</f>
        <v>8.4606138058298655E-2</v>
      </c>
      <c r="H280" s="38">
        <f>'GF + UG Iteration 7'!H280</f>
        <v>2014</v>
      </c>
      <c r="I280" s="35">
        <f t="shared" si="30"/>
        <v>261.72000000000003</v>
      </c>
      <c r="J280" s="36">
        <f t="shared" si="31"/>
        <v>44.091700707577104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3.7862715721704086</v>
      </c>
    </row>
    <row r="281" spans="1:14" x14ac:dyDescent="0.2">
      <c r="A281" s="33">
        <f>'GF + UG Iteration 7'!A281</f>
        <v>1480</v>
      </c>
      <c r="B281" s="34" t="str">
        <f>'GF + UG Iteration 7'!B281</f>
        <v>UG</v>
      </c>
      <c r="C281" s="35">
        <f>'GF + UG Iteration 7'!C281</f>
        <v>180</v>
      </c>
      <c r="D281" s="36">
        <f>'GF + UG Iteration 7'!P$16*(C281^'GF + UG Iteration 7'!P$15)</f>
        <v>34.727239932151662</v>
      </c>
      <c r="E281" s="37">
        <f>'GF + UG Iteration 7'!E281</f>
        <v>0</v>
      </c>
      <c r="F281" s="35">
        <f>'GF + UG Iteration 7'!F281</f>
        <v>0</v>
      </c>
      <c r="G281" s="36">
        <f>'GF + UG Iteration 7'!G281</f>
        <v>1.4186292000498641</v>
      </c>
      <c r="H281" s="38">
        <f>'GF + UG Iteration 7'!H281</f>
        <v>2015</v>
      </c>
      <c r="I281" s="35">
        <f t="shared" si="30"/>
        <v>180</v>
      </c>
      <c r="J281" s="36">
        <f t="shared" si="31"/>
        <v>36.145869132201526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3.5875626718735427</v>
      </c>
    </row>
    <row r="282" spans="1:14" x14ac:dyDescent="0.2">
      <c r="A282" s="33">
        <f>'GF + UG Iteration 7'!A282</f>
        <v>1644</v>
      </c>
      <c r="B282" s="34" t="str">
        <f>'GF + UG Iteration 7'!B282</f>
        <v>UG</v>
      </c>
      <c r="C282" s="48">
        <f>'GF + UG Iteration 7'!C282</f>
        <v>45</v>
      </c>
      <c r="D282" s="36">
        <f>'GF + UG Iteration 7'!P$16*(C282^'GF + UG Iteration 7'!P$15)</f>
        <v>14.446231871215252</v>
      </c>
      <c r="E282" s="37">
        <f>'GF + UG Iteration 7'!E282</f>
        <v>0</v>
      </c>
      <c r="F282" s="48">
        <f>'GF + UG Iteration 7'!F282</f>
        <v>45</v>
      </c>
      <c r="G282" s="36">
        <f>'GF + UG Iteration 7'!G282</f>
        <v>6.4881768587089867</v>
      </c>
      <c r="H282" s="38">
        <f>'GF + UG Iteration 7'!H282</f>
        <v>2016</v>
      </c>
      <c r="I282" s="35">
        <f t="shared" si="30"/>
        <v>90</v>
      </c>
      <c r="J282" s="36">
        <f t="shared" si="31"/>
        <v>20.93440872992424</v>
      </c>
      <c r="K282" s="38">
        <f t="shared" si="32"/>
        <v>2016</v>
      </c>
      <c r="M282" s="21">
        <f t="shared" si="33"/>
        <v>4.499809670330265</v>
      </c>
      <c r="N282" s="21">
        <f t="shared" si="34"/>
        <v>3.0413941559351345</v>
      </c>
    </row>
    <row r="283" spans="1:14" x14ac:dyDescent="0.2">
      <c r="A283" s="33">
        <f>'GF + UG Iteration 7'!A283</f>
        <v>1276</v>
      </c>
      <c r="B283" s="34" t="str">
        <f>'GF + UG Iteration 7'!B283</f>
        <v>UG</v>
      </c>
      <c r="C283" s="35">
        <f>'GF + UG Iteration 7'!C283</f>
        <v>154.80000000000001</v>
      </c>
      <c r="D283" s="36">
        <f>'GF + UG Iteration 7'!P$16*(C283^'GF + UG Iteration 7'!P$15)</f>
        <v>31.566633807447317</v>
      </c>
      <c r="E283" s="37" t="str">
        <f>'GF + UG Iteration 7'!E283</f>
        <v>unknown</v>
      </c>
      <c r="F283" s="35">
        <f>'GF + UG Iteration 7'!F283</f>
        <v>0</v>
      </c>
      <c r="G283" s="36">
        <f>'GF + UG Iteration 7'!G283</f>
        <v>0.69755192087391271</v>
      </c>
      <c r="H283" s="38">
        <f>'GF + UG Iteration 7'!H283</f>
        <v>2012</v>
      </c>
      <c r="I283" s="35">
        <f t="shared" si="30"/>
        <v>154.80000000000001</v>
      </c>
      <c r="J283" s="36">
        <f t="shared" si="31"/>
        <v>32.26418572832123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3.4739578140732572</v>
      </c>
    </row>
    <row r="284" spans="1:14" x14ac:dyDescent="0.2">
      <c r="A284" s="33">
        <f>'GF + UG Iteration 7'!A284</f>
        <v>823</v>
      </c>
      <c r="B284" s="34" t="str">
        <f>'GF + UG Iteration 7'!B284</f>
        <v>UG</v>
      </c>
      <c r="C284" s="35">
        <f>'GF + UG Iteration 7'!C284</f>
        <v>54</v>
      </c>
      <c r="D284" s="36">
        <f>'GF + UG Iteration 7'!P$16*(C284^'GF + UG Iteration 7'!P$15)</f>
        <v>16.212558154008445</v>
      </c>
      <c r="E284" s="37" t="str">
        <f>'GF + UG Iteration 7'!E284</f>
        <v>unknown</v>
      </c>
      <c r="F284" s="35">
        <f>'GF + UG Iteration 7'!F284</f>
        <v>36</v>
      </c>
      <c r="G284" s="36">
        <f>'GF + UG Iteration 7'!G284</f>
        <v>12.939055822706036</v>
      </c>
      <c r="H284" s="38">
        <f>'GF + UG Iteration 7'!H284</f>
        <v>2009</v>
      </c>
      <c r="I284" s="35">
        <f t="shared" si="30"/>
        <v>90</v>
      </c>
      <c r="J284" s="36">
        <f t="shared" si="31"/>
        <v>29.151613976714479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3.3725102792470953</v>
      </c>
    </row>
    <row r="285" spans="1:14" x14ac:dyDescent="0.2">
      <c r="A285" s="33">
        <f>'GF + UG Iteration 7'!A285</f>
        <v>1601</v>
      </c>
      <c r="B285" s="34" t="str">
        <f>'GF + UG Iteration 7'!B285</f>
        <v>UG</v>
      </c>
      <c r="C285" s="35">
        <f>'GF + UG Iteration 7'!C285</f>
        <v>120.24</v>
      </c>
      <c r="D285" s="36">
        <f>'GF + UG Iteration 7'!P$16*(C285^'GF + UG Iteration 7'!P$15)</f>
        <v>26.903486663562919</v>
      </c>
      <c r="E285" s="37">
        <f>'GF + UG Iteration 7'!E285</f>
        <v>0</v>
      </c>
      <c r="F285" s="35">
        <f>'GF + UG Iteration 7'!F285</f>
        <v>0</v>
      </c>
      <c r="G285" s="36">
        <f>'GF + UG Iteration 7'!G285</f>
        <v>4.0094648670350015</v>
      </c>
      <c r="H285" s="38">
        <f>'GF + UG Iteration 7'!H285</f>
        <v>2015</v>
      </c>
      <c r="I285" s="35">
        <f t="shared" si="30"/>
        <v>120.24</v>
      </c>
      <c r="J285" s="36">
        <f t="shared" si="31"/>
        <v>30.912951530597923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3.4311752394726946</v>
      </c>
    </row>
    <row r="286" spans="1:14" x14ac:dyDescent="0.2">
      <c r="A286" s="33">
        <f>'GF + UG Iteration 7'!A286</f>
        <v>1046</v>
      </c>
      <c r="B286" s="34" t="str">
        <f>'GF + UG Iteration 7'!B286</f>
        <v>UG</v>
      </c>
      <c r="C286" s="35">
        <f>'GF + UG Iteration 7'!C286</f>
        <v>54</v>
      </c>
      <c r="D286" s="36">
        <f>'GF + UG Iteration 7'!P$16*(C286^'GF + UG Iteration 7'!P$15)</f>
        <v>16.212558154008445</v>
      </c>
      <c r="E286" s="37" t="str">
        <f>'GF + UG Iteration 7'!E286</f>
        <v>unknown</v>
      </c>
      <c r="F286" s="35">
        <f>'GF + UG Iteration 7'!F286</f>
        <v>45</v>
      </c>
      <c r="G286" s="36">
        <f>'GF + UG Iteration 7'!G286</f>
        <v>13.838101419471103</v>
      </c>
      <c r="H286" s="38">
        <f>'GF + UG Iteration 7'!H286</f>
        <v>2011</v>
      </c>
      <c r="I286" s="35">
        <f t="shared" si="30"/>
        <v>99</v>
      </c>
      <c r="J286" s="36">
        <f t="shared" si="31"/>
        <v>30.05065957347955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3.4028846099409868</v>
      </c>
    </row>
    <row r="287" spans="1:14" x14ac:dyDescent="0.2">
      <c r="A287" s="33">
        <f>'GF + UG Iteration 7'!A287</f>
        <v>873</v>
      </c>
      <c r="B287" s="34" t="str">
        <f>'GF + UG Iteration 7'!B287</f>
        <v>UG</v>
      </c>
      <c r="C287" s="35">
        <f>'GF + UG Iteration 7'!C287</f>
        <v>69.03</v>
      </c>
      <c r="D287" s="36">
        <f>'GF + UG Iteration 7'!P$16*(C287^'GF + UG Iteration 7'!P$15)</f>
        <v>18.937555512574267</v>
      </c>
      <c r="E287" s="37" t="str">
        <f>'GF + UG Iteration 7'!E287</f>
        <v>unknown</v>
      </c>
      <c r="F287" s="35">
        <f>'GF + UG Iteration 7'!F287</f>
        <v>45</v>
      </c>
      <c r="G287" s="36">
        <f>'GF + UG Iteration 7'!G287</f>
        <v>10.835025062169574</v>
      </c>
      <c r="H287" s="38">
        <f>'GF + UG Iteration 7'!H287</f>
        <v>2011</v>
      </c>
      <c r="I287" s="35">
        <f t="shared" si="30"/>
        <v>114.03</v>
      </c>
      <c r="J287" s="36">
        <f t="shared" si="31"/>
        <v>29.772580574743841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3.3935878550042848</v>
      </c>
    </row>
    <row r="288" spans="1:14" x14ac:dyDescent="0.2">
      <c r="A288" s="33">
        <f>'GF + UG Iteration 7'!A288</f>
        <v>630</v>
      </c>
      <c r="B288" s="34" t="str">
        <f>'GF + UG Iteration 7'!B288</f>
        <v>UG</v>
      </c>
      <c r="C288" s="35">
        <f>'GF + UG Iteration 7'!C288</f>
        <v>101.97</v>
      </c>
      <c r="D288" s="36">
        <f>'GF + UG Iteration 7'!P$16*(C288^'GF + UG Iteration 7'!P$15)</f>
        <v>24.239463183092909</v>
      </c>
      <c r="E288" s="37" t="str">
        <f>'GF + UG Iteration 7'!E288</f>
        <v>unknown</v>
      </c>
      <c r="F288" s="35">
        <f>'GF + UG Iteration 7'!F288</f>
        <v>0</v>
      </c>
      <c r="G288" s="36">
        <f>'GF + UG Iteration 7'!G288</f>
        <v>0.76181860016629799</v>
      </c>
      <c r="H288" s="38">
        <f>'GF + UG Iteration 7'!H288</f>
        <v>2007</v>
      </c>
      <c r="I288" s="35">
        <f t="shared" si="30"/>
        <v>101.97</v>
      </c>
      <c r="J288" s="36">
        <f t="shared" si="31"/>
        <v>25.001281783259206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3.2189270948842394</v>
      </c>
    </row>
    <row r="289" spans="1:20" x14ac:dyDescent="0.2">
      <c r="A289" s="33">
        <f>'GF + UG Iteration 7'!A289</f>
        <v>1107</v>
      </c>
      <c r="B289" s="34" t="str">
        <f>'GF + UG Iteration 7'!B289</f>
        <v>UG</v>
      </c>
      <c r="C289" s="35">
        <f>'GF + UG Iteration 7'!C289</f>
        <v>45</v>
      </c>
      <c r="D289" s="36">
        <f>'GF + UG Iteration 7'!P$16*(C289^'GF + UG Iteration 7'!P$15)</f>
        <v>14.446231871215252</v>
      </c>
      <c r="E289" s="37">
        <f>'GF + UG Iteration 7'!E289</f>
        <v>2010</v>
      </c>
      <c r="F289" s="35">
        <f>'GF + UG Iteration 7'!F289</f>
        <v>45</v>
      </c>
      <c r="G289" s="36">
        <f>'GF + UG Iteration 7'!G289</f>
        <v>7.7000094501504579</v>
      </c>
      <c r="H289" s="38">
        <f>'GF + UG Iteration 7'!H289</f>
        <v>2014</v>
      </c>
      <c r="I289" s="35">
        <f t="shared" si="30"/>
        <v>90</v>
      </c>
      <c r="J289" s="36">
        <f t="shared" si="31"/>
        <v>22.146241321365711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3.0976677900541563</v>
      </c>
    </row>
    <row r="290" spans="1:20" x14ac:dyDescent="0.2">
      <c r="A290" s="33">
        <f>'GF + UG Iteration 7'!A290</f>
        <v>682</v>
      </c>
      <c r="B290" s="34" t="str">
        <f>'GF + UG Iteration 7'!B290</f>
        <v>UG</v>
      </c>
      <c r="C290" s="35">
        <f>'GF + UG Iteration 7'!C290</f>
        <v>27</v>
      </c>
      <c r="D290" s="36">
        <f>'GF + UG Iteration 7'!P$16*(C290^'GF + UG Iteration 7'!P$15)</f>
        <v>10.45667725469163</v>
      </c>
      <c r="E290" s="37">
        <f>'GF + UG Iteration 7'!E290</f>
        <v>2005</v>
      </c>
      <c r="F290" s="35">
        <f>'GF + UG Iteration 7'!F290</f>
        <v>27</v>
      </c>
      <c r="G290" s="36">
        <f>'GF + UG Iteration 7'!G290</f>
        <v>4.2252233548626927</v>
      </c>
      <c r="H290" s="38">
        <f>'GF + UG Iteration 7'!H290</f>
        <v>2009</v>
      </c>
      <c r="I290" s="35">
        <f t="shared" si="30"/>
        <v>54</v>
      </c>
      <c r="J290" s="36">
        <f t="shared" si="31"/>
        <v>14.681900609554322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2.6866154841216305</v>
      </c>
    </row>
    <row r="291" spans="1:20" x14ac:dyDescent="0.2">
      <c r="A291" s="33">
        <f>'GF + UG Iteration 7'!A291</f>
        <v>677</v>
      </c>
      <c r="B291" s="34" t="str">
        <f>'GF + UG Iteration 7'!B291</f>
        <v>UG</v>
      </c>
      <c r="C291" s="35">
        <f>'GF + UG Iteration 7'!C291</f>
        <v>279</v>
      </c>
      <c r="D291" s="36">
        <f>'GF + UG Iteration 7'!P$16*(C291^'GF + UG Iteration 7'!P$15)</f>
        <v>45.823758581052189</v>
      </c>
      <c r="E291" s="37" t="str">
        <f>'GF + UG Iteration 7'!E291</f>
        <v>unknown</v>
      </c>
      <c r="F291" s="35">
        <f>'GF + UG Iteration 7'!F291</f>
        <v>45</v>
      </c>
      <c r="G291" s="36">
        <f>'GF + UG Iteration 7'!G291</f>
        <v>5.9672660834890454</v>
      </c>
      <c r="H291" s="38">
        <f>'GF + UG Iteration 7'!H291</f>
        <v>2009</v>
      </c>
      <c r="I291" s="35">
        <f t="shared" ref="I291" si="35">C291+F291</f>
        <v>324</v>
      </c>
      <c r="J291" s="36">
        <f t="shared" ref="J291" si="36">D291+G291</f>
        <v>51.791024664541233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3.947216865228325</v>
      </c>
    </row>
    <row r="292" spans="1:20" x14ac:dyDescent="0.2">
      <c r="A292" s="33">
        <f>'GF + UG Iteration 7'!A292</f>
        <v>643</v>
      </c>
      <c r="B292" s="34" t="str">
        <f>'GF + UG Iteration 7'!B292</f>
        <v>UG</v>
      </c>
      <c r="C292" s="35">
        <f>'GF + UG Iteration 7'!C292</f>
        <v>77.400000000000006</v>
      </c>
      <c r="D292" s="36">
        <f>'GF + UG Iteration 7'!P$16*(C292^'GF + UG Iteration 7'!P$15)</f>
        <v>20.359655682092573</v>
      </c>
      <c r="E292" s="37" t="str">
        <f>'GF + UG Iteration 7'!E292</f>
        <v>unknown</v>
      </c>
      <c r="F292" s="35">
        <f>'GF + UG Iteration 7'!F292</f>
        <v>42.570000000000014</v>
      </c>
      <c r="G292" s="36">
        <f>'GF + UG Iteration 7'!G292</f>
        <v>4.4086715648995529</v>
      </c>
      <c r="H292" s="38">
        <f>'GF + UG Iteration 7'!H292</f>
        <v>2009</v>
      </c>
      <c r="I292" s="35">
        <f t="shared" si="30"/>
        <v>119.97000000000003</v>
      </c>
      <c r="J292" s="36">
        <f t="shared" si="31"/>
        <v>24.768327246992126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3.2095657098116397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42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90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8'!A8</f>
        <v>476</v>
      </c>
      <c r="B8" s="25" t="str">
        <f>'GF + UG Iteration 8'!B8</f>
        <v>GF</v>
      </c>
      <c r="C8" s="18">
        <f>'GF + UG Iteration 8'!C8</f>
        <v>22.5</v>
      </c>
      <c r="D8" s="19">
        <f>'GF + UG Iteration 8'!D8</f>
        <v>16.861812370959647</v>
      </c>
      <c r="E8" s="30">
        <f>'GF + UG Iteration 8'!E8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0.63296766877967026</v>
      </c>
      <c r="Q8" s="22">
        <v>0.26097487192031554</v>
      </c>
      <c r="R8" s="5" t="s">
        <v>19</v>
      </c>
    </row>
    <row r="9" spans="1:20" x14ac:dyDescent="0.2">
      <c r="A9" s="25">
        <f>'GF + UG Iteration 8'!A9</f>
        <v>478</v>
      </c>
      <c r="B9" s="25" t="str">
        <f>'GF + UG Iteration 8'!B9</f>
        <v>GF</v>
      </c>
      <c r="C9" s="18">
        <f>'GF + UG Iteration 8'!C9</f>
        <v>15.03</v>
      </c>
      <c r="D9" s="19">
        <f>'GF + UG Iteration 8'!D9</f>
        <v>6.0182252638842719</v>
      </c>
      <c r="E9" s="30">
        <f>'GF + UG Iteration 8'!E9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2.9513522183965076E-2</v>
      </c>
      <c r="Q9" s="22">
        <v>0.11748169903715336</v>
      </c>
      <c r="R9" s="5" t="s">
        <v>21</v>
      </c>
    </row>
    <row r="10" spans="1:20" x14ac:dyDescent="0.2">
      <c r="A10" s="25">
        <f>'GF + UG Iteration 8'!A10</f>
        <v>473</v>
      </c>
      <c r="B10" s="25" t="str">
        <f>'GF + UG Iteration 8'!B10</f>
        <v>GF</v>
      </c>
      <c r="C10" s="18">
        <f>'GF + UG Iteration 8'!C10</f>
        <v>45</v>
      </c>
      <c r="D10" s="19">
        <f>'GF + UG Iteration 8'!D10</f>
        <v>14.998991377977235</v>
      </c>
      <c r="E10" s="30">
        <f>'GF + UG Iteration 8'!E10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0.61909169449792156</v>
      </c>
      <c r="Q10" s="22">
        <v>0.3535123976427777</v>
      </c>
      <c r="R10" s="5" t="s">
        <v>22</v>
      </c>
    </row>
    <row r="11" spans="1:20" x14ac:dyDescent="0.2">
      <c r="A11" s="25">
        <f>'GF + UG Iteration 8'!A11</f>
        <v>1042</v>
      </c>
      <c r="B11" s="25" t="str">
        <f>'GF + UG Iteration 8'!B11</f>
        <v>GF</v>
      </c>
      <c r="C11" s="18">
        <f>'GF + UG Iteration 8'!C11</f>
        <v>22.5</v>
      </c>
      <c r="D11" s="19">
        <f>'GF + UG Iteration 8'!D11</f>
        <v>11.164764224012115</v>
      </c>
      <c r="E11" s="30">
        <f>'GF + UG Iteration 8'!E11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459.96095913943196</v>
      </c>
      <c r="Q11" s="22">
        <v>283</v>
      </c>
      <c r="R11" s="5" t="s">
        <v>24</v>
      </c>
    </row>
    <row r="12" spans="1:20" x14ac:dyDescent="0.2">
      <c r="A12" s="25">
        <f>'GF + UG Iteration 8'!A12</f>
        <v>443</v>
      </c>
      <c r="B12" s="25" t="str">
        <f>'GF + UG Iteration 8'!B12</f>
        <v>GF</v>
      </c>
      <c r="C12" s="18">
        <f>'GF + UG Iteration 8'!C12</f>
        <v>35.1</v>
      </c>
      <c r="D12" s="19">
        <f>'GF + UG Iteration 8'!D12</f>
        <v>11.705577131494863</v>
      </c>
      <c r="E12" s="30">
        <f>'GF + UG Iteration 8'!E12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57.481788056104001</v>
      </c>
      <c r="Q12" s="22">
        <v>35.366797326262137</v>
      </c>
      <c r="R12" s="5" t="s">
        <v>26</v>
      </c>
    </row>
    <row r="13" spans="1:20" x14ac:dyDescent="0.2">
      <c r="A13" s="25">
        <f>'GF + UG Iteration 8'!A13</f>
        <v>1195</v>
      </c>
      <c r="B13" s="25" t="str">
        <f>'GF + UG Iteration 8'!B13</f>
        <v>GF</v>
      </c>
      <c r="C13" s="18">
        <f>'GF + UG Iteration 8'!C13</f>
        <v>45</v>
      </c>
      <c r="D13" s="19">
        <f>'GF + UG Iteration 8'!D13</f>
        <v>31.659927445331629</v>
      </c>
      <c r="E13" s="30">
        <f>'GF + UG Iteration 8'!E13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8'!A14</f>
        <v>420</v>
      </c>
      <c r="B14" s="25" t="str">
        <f>'GF + UG Iteration 8'!B14</f>
        <v>GF</v>
      </c>
      <c r="C14" s="18">
        <f>'GF + UG Iteration 8'!C14</f>
        <v>22.5</v>
      </c>
      <c r="D14" s="19">
        <f>'GF + UG Iteration 8'!D14</f>
        <v>9.6396451057157435</v>
      </c>
      <c r="E14" s="30">
        <f>'GF + UG Iteration 8'!E14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8'!A15</f>
        <v>440</v>
      </c>
      <c r="B15" s="25" t="str">
        <f>'GF + UG Iteration 8'!B15</f>
        <v>GF</v>
      </c>
      <c r="C15" s="18">
        <f>'GF + UG Iteration 8'!C15</f>
        <v>37.800000000000004</v>
      </c>
      <c r="D15" s="19">
        <f>'GF + UG Iteration 8'!D15</f>
        <v>17.226881731570497</v>
      </c>
      <c r="E15" s="30">
        <f>'GF + UG Iteration 8'!E15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0.63296766877967026</v>
      </c>
      <c r="Q15" s="31">
        <f>(P15-'GF + UG Iteration 8'!P15)/'GF + UG Iteration 8'!P15</f>
        <v>1.3985452085036069E-4</v>
      </c>
      <c r="R15" s="32" t="s">
        <v>30</v>
      </c>
    </row>
    <row r="16" spans="1:20" x14ac:dyDescent="0.2">
      <c r="A16" s="25">
        <f>'GF + UG Iteration 8'!A16</f>
        <v>1102</v>
      </c>
      <c r="B16" s="25" t="str">
        <f>'GF + UG Iteration 8'!B16</f>
        <v>GF</v>
      </c>
      <c r="C16" s="18">
        <f>'GF + UG Iteration 8'!C16</f>
        <v>45</v>
      </c>
      <c r="D16" s="19">
        <f>'GF + UG Iteration 8'!D16</f>
        <v>16.293644713264708</v>
      </c>
      <c r="E16" s="30">
        <f>'GF + UG Iteration 8'!E16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1.2981950438753247</v>
      </c>
      <c r="Q16" s="31">
        <f>(P16-'GF + UG Iteration 8'!P16)/'GF + UG Iteration 8'!P16</f>
        <v>-3.3158148638995051E-4</v>
      </c>
      <c r="R16" s="32" t="s">
        <v>31</v>
      </c>
    </row>
    <row r="17" spans="1:18" x14ac:dyDescent="0.2">
      <c r="A17" s="25">
        <f>'GF + UG Iteration 8'!A17</f>
        <v>324</v>
      </c>
      <c r="B17" s="25" t="str">
        <f>'GF + UG Iteration 8'!B17</f>
        <v>GF</v>
      </c>
      <c r="C17" s="18">
        <f>'GF + UG Iteration 8'!C17</f>
        <v>22.5</v>
      </c>
      <c r="D17" s="19">
        <f>'GF + UG Iteration 8'!D17</f>
        <v>8.9094125785416409</v>
      </c>
      <c r="E17" s="30">
        <f>'GF + UG Iteration 8'!E17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8'!A18</f>
        <v>1103</v>
      </c>
      <c r="B18" s="25" t="str">
        <f>'GF + UG Iteration 8'!B18</f>
        <v>GF</v>
      </c>
      <c r="C18" s="18">
        <f>'GF + UG Iteration 8'!C18</f>
        <v>23.400000000000002</v>
      </c>
      <c r="D18" s="19">
        <f>'GF + UG Iteration 8'!D18</f>
        <v>17.299482978955592</v>
      </c>
      <c r="E18" s="30">
        <f>'GF + UG Iteration 8'!E18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8'!A19</f>
        <v>386</v>
      </c>
      <c r="B19" s="25" t="str">
        <f>'GF + UG Iteration 8'!B19</f>
        <v>GF</v>
      </c>
      <c r="C19" s="18">
        <f>'GF + UG Iteration 8'!C19</f>
        <v>14.940000000000001</v>
      </c>
      <c r="D19" s="19">
        <f>'GF + UG Iteration 8'!D19</f>
        <v>9.9511250787738224</v>
      </c>
      <c r="E19" s="30">
        <f>'GF + UG Iteration 8'!E19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8'!A20</f>
        <v>80</v>
      </c>
      <c r="B20" s="25" t="str">
        <f>'GF + UG Iteration 8'!B20</f>
        <v>GF</v>
      </c>
      <c r="C20" s="18">
        <f>'GF + UG Iteration 8'!C20</f>
        <v>14.940000000000001</v>
      </c>
      <c r="D20" s="19">
        <f>'GF + UG Iteration 8'!D20</f>
        <v>6.0754029342110369</v>
      </c>
      <c r="E20" s="30">
        <f>'GF + UG Iteration 8'!E20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8'!A21</f>
        <v>1052</v>
      </c>
      <c r="B21" s="25" t="str">
        <f>'GF + UG Iteration 8'!B21</f>
        <v>GF</v>
      </c>
      <c r="C21" s="18">
        <f>'GF + UG Iteration 8'!C21</f>
        <v>37.800000000000004</v>
      </c>
      <c r="D21" s="19">
        <f>'GF + UG Iteration 8'!D21</f>
        <v>10.90270245998838</v>
      </c>
      <c r="E21" s="30">
        <f>'GF + UG Iteration 8'!E21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8'!A22</f>
        <v>347</v>
      </c>
      <c r="B22" s="25" t="str">
        <f>'GF + UG Iteration 8'!B22</f>
        <v>GF</v>
      </c>
      <c r="C22" s="18">
        <f>'GF + UG Iteration 8'!C22</f>
        <v>75.600000000000009</v>
      </c>
      <c r="D22" s="19">
        <f>'GF + UG Iteration 8'!D22</f>
        <v>9.3004925979781259</v>
      </c>
      <c r="E22" s="30">
        <f>'GF + UG Iteration 8'!E22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8'!A23</f>
        <v>1358</v>
      </c>
      <c r="B23" s="25" t="str">
        <f>'GF + UG Iteration 8'!B23</f>
        <v>GF</v>
      </c>
      <c r="C23" s="18">
        <f>'GF + UG Iteration 8'!C23</f>
        <v>59.4</v>
      </c>
      <c r="D23" s="19">
        <f>'GF + UG Iteration 8'!D23</f>
        <v>13.07265503282744</v>
      </c>
      <c r="E23" s="30">
        <f>'GF + UG Iteration 8'!E23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8'!A24</f>
        <v>584</v>
      </c>
      <c r="B24" s="25" t="str">
        <f>'GF + UG Iteration 8'!B24</f>
        <v>GF</v>
      </c>
      <c r="C24" s="18">
        <f>'GF + UG Iteration 8'!C24</f>
        <v>37.800000000000004</v>
      </c>
      <c r="D24" s="19">
        <f>'GF + UG Iteration 8'!D24</f>
        <v>34.903749706800433</v>
      </c>
      <c r="E24" s="30">
        <f>'GF + UG Iteration 8'!E24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8'!A25</f>
        <v>422</v>
      </c>
      <c r="B25" s="25" t="str">
        <f>'GF + UG Iteration 8'!B25</f>
        <v>GF</v>
      </c>
      <c r="C25" s="18">
        <f>'GF + UG Iteration 8'!C25</f>
        <v>45</v>
      </c>
      <c r="D25" s="19">
        <f>'GF + UG Iteration 8'!D25</f>
        <v>13.650794587226329</v>
      </c>
      <c r="E25" s="30">
        <f>'GF + UG Iteration 8'!E25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8'!A26</f>
        <v>944</v>
      </c>
      <c r="B26" s="25" t="str">
        <f>'GF + UG Iteration 8'!B26</f>
        <v>GF</v>
      </c>
      <c r="C26" s="18">
        <f>'GF + UG Iteration 8'!C26</f>
        <v>135</v>
      </c>
      <c r="D26" s="19">
        <f>'GF + UG Iteration 8'!D26</f>
        <v>26.816090615909914</v>
      </c>
      <c r="E26" s="30">
        <f>'GF + UG Iteration 8'!E26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8'!A27</f>
        <v>387</v>
      </c>
      <c r="B27" s="25" t="str">
        <f>'GF + UG Iteration 8'!B27</f>
        <v>GF</v>
      </c>
      <c r="C27" s="18">
        <f>'GF + UG Iteration 8'!C27</f>
        <v>14.940000000000001</v>
      </c>
      <c r="D27" s="19">
        <f>'GF + UG Iteration 8'!D27</f>
        <v>9.5130592102135658</v>
      </c>
      <c r="E27" s="30">
        <f>'GF + UG Iteration 8'!E27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8'!A28</f>
        <v>587</v>
      </c>
      <c r="B28" s="25" t="str">
        <f>'GF + UG Iteration 8'!B28</f>
        <v>GF</v>
      </c>
      <c r="C28" s="18">
        <f>'GF + UG Iteration 8'!C28</f>
        <v>22.5</v>
      </c>
      <c r="D28" s="19">
        <f>'GF + UG Iteration 8'!D28</f>
        <v>20.241468864701357</v>
      </c>
      <c r="E28" s="30">
        <f>'GF + UG Iteration 8'!E28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8'!A29</f>
        <v>585</v>
      </c>
      <c r="B29" s="25" t="str">
        <f>'GF + UG Iteration 8'!B29</f>
        <v>GF</v>
      </c>
      <c r="C29" s="18">
        <f>'GF + UG Iteration 8'!C29</f>
        <v>37.800000000000004</v>
      </c>
      <c r="D29" s="19">
        <f>'GF + UG Iteration 8'!D29</f>
        <v>11.291169205189183</v>
      </c>
      <c r="E29" s="30">
        <f>'GF + UG Iteration 8'!E29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8'!A30</f>
        <v>831</v>
      </c>
      <c r="B30" s="25" t="str">
        <f>'GF + UG Iteration 8'!B30</f>
        <v>GF</v>
      </c>
      <c r="C30" s="18">
        <f>'GF + UG Iteration 8'!C30</f>
        <v>37.800000000000004</v>
      </c>
      <c r="D30" s="19">
        <f>'GF + UG Iteration 8'!D30</f>
        <v>20.965601428070691</v>
      </c>
      <c r="E30" s="30">
        <f>'GF + UG Iteration 8'!E30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8'!A31</f>
        <v>340</v>
      </c>
      <c r="B31" s="25" t="str">
        <f>'GF + UG Iteration 8'!B31</f>
        <v>GF</v>
      </c>
      <c r="C31" s="18">
        <f>'GF + UG Iteration 8'!C31</f>
        <v>45</v>
      </c>
      <c r="D31" s="19">
        <f>'GF + UG Iteration 8'!D31</f>
        <v>13.309615571039751</v>
      </c>
      <c r="E31" s="30">
        <f>'GF + UG Iteration 8'!E31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8'!A32</f>
        <v>334</v>
      </c>
      <c r="B32" s="25" t="str">
        <f>'GF + UG Iteration 8'!B32</f>
        <v>GF</v>
      </c>
      <c r="C32" s="18">
        <f>'GF + UG Iteration 8'!C32</f>
        <v>22.5</v>
      </c>
      <c r="D32" s="19">
        <f>'GF + UG Iteration 8'!D32</f>
        <v>7.9463711126733889</v>
      </c>
      <c r="E32" s="30">
        <f>'GF + UG Iteration 8'!E32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8'!A33</f>
        <v>343</v>
      </c>
      <c r="B33" s="25" t="str">
        <f>'GF + UG Iteration 8'!B33</f>
        <v>GF</v>
      </c>
      <c r="C33" s="18">
        <f>'GF + UG Iteration 8'!C33</f>
        <v>22.5</v>
      </c>
      <c r="D33" s="19">
        <f>'GF + UG Iteration 8'!D33</f>
        <v>13.99971574022935</v>
      </c>
      <c r="E33" s="30">
        <f>'GF + UG Iteration 8'!E33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8'!A34</f>
        <v>358</v>
      </c>
      <c r="B34" s="25" t="str">
        <f>'GF + UG Iteration 8'!B34</f>
        <v>GF</v>
      </c>
      <c r="C34" s="18">
        <f>'GF + UG Iteration 8'!C34</f>
        <v>35.1</v>
      </c>
      <c r="D34" s="19">
        <f>'GF + UG Iteration 8'!D34</f>
        <v>7.2248521864398549</v>
      </c>
      <c r="E34" s="30">
        <f>'GF + UG Iteration 8'!E34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8'!A35</f>
        <v>702</v>
      </c>
      <c r="B35" s="25" t="str">
        <f>'GF + UG Iteration 8'!B35</f>
        <v>GF</v>
      </c>
      <c r="C35" s="18">
        <f>'GF + UG Iteration 8'!C35</f>
        <v>37.800000000000004</v>
      </c>
      <c r="D35" s="19">
        <f>'GF + UG Iteration 8'!D35</f>
        <v>5.2101531080390755</v>
      </c>
      <c r="E35" s="30">
        <f>'GF + UG Iteration 8'!E35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8'!A36</f>
        <v>526</v>
      </c>
      <c r="B36" s="25" t="str">
        <f>'GF + UG Iteration 8'!B36</f>
        <v>GF</v>
      </c>
      <c r="C36" s="18">
        <f>'GF + UG Iteration 8'!C36</f>
        <v>22.5</v>
      </c>
      <c r="D36" s="19">
        <f>'GF + UG Iteration 8'!D36</f>
        <v>13.758834109767626</v>
      </c>
      <c r="E36" s="30">
        <f>'GF + UG Iteration 8'!E36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8'!A37</f>
        <v>288</v>
      </c>
      <c r="B37" s="25" t="str">
        <f>'GF + UG Iteration 8'!B37</f>
        <v>GF</v>
      </c>
      <c r="C37" s="18">
        <f>'GF + UG Iteration 8'!C37</f>
        <v>22.5</v>
      </c>
      <c r="D37" s="19">
        <f>'GF + UG Iteration 8'!D37</f>
        <v>4.4533584840568787</v>
      </c>
      <c r="E37" s="30">
        <f>'GF + UG Iteration 8'!E37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8'!A38</f>
        <v>851</v>
      </c>
      <c r="B38" s="25" t="str">
        <f>'GF + UG Iteration 8'!B38</f>
        <v>GF</v>
      </c>
      <c r="C38" s="18">
        <f>'GF + UG Iteration 8'!C38</f>
        <v>29.97</v>
      </c>
      <c r="D38" s="19">
        <f>'GF + UG Iteration 8'!D38</f>
        <v>12.931754132918639</v>
      </c>
      <c r="E38" s="30">
        <f>'GF + UG Iteration 8'!E38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8'!A39</f>
        <v>648</v>
      </c>
      <c r="B39" s="25" t="str">
        <f>'GF + UG Iteration 8'!B39</f>
        <v>GF</v>
      </c>
      <c r="C39" s="18">
        <f>'GF + UG Iteration 8'!C39</f>
        <v>45</v>
      </c>
      <c r="D39" s="19">
        <f>'GF + UG Iteration 8'!D39</f>
        <v>18.252962343541284</v>
      </c>
      <c r="E39" s="30">
        <f>'GF + UG Iteration 8'!E39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8'!A40</f>
        <v>855</v>
      </c>
      <c r="B40" s="25" t="str">
        <f>'GF + UG Iteration 8'!B40</f>
        <v>GF</v>
      </c>
      <c r="C40" s="18">
        <f>'GF + UG Iteration 8'!C40</f>
        <v>37.800000000000004</v>
      </c>
      <c r="D40" s="19">
        <f>'GF + UG Iteration 8'!D40</f>
        <v>28.66706963950903</v>
      </c>
      <c r="E40" s="30">
        <f>'GF + UG Iteration 8'!E40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8'!A41</f>
        <v>700</v>
      </c>
      <c r="B41" s="25" t="str">
        <f>'GF + UG Iteration 8'!B41</f>
        <v>GF</v>
      </c>
      <c r="C41" s="18">
        <f>'GF + UG Iteration 8'!C41</f>
        <v>37.800000000000004</v>
      </c>
      <c r="D41" s="19">
        <f>'GF + UG Iteration 8'!D41</f>
        <v>7.0657947644327148</v>
      </c>
      <c r="E41" s="30">
        <f>'GF + UG Iteration 8'!E41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8'!A42</f>
        <v>683</v>
      </c>
      <c r="B42" s="25" t="str">
        <f>'GF + UG Iteration 8'!B42</f>
        <v>GF</v>
      </c>
      <c r="C42" s="18">
        <f>'GF + UG Iteration 8'!C42</f>
        <v>90</v>
      </c>
      <c r="D42" s="19">
        <f>'GF + UG Iteration 8'!D42</f>
        <v>16.03232257186292</v>
      </c>
      <c r="E42" s="30">
        <f>'GF + UG Iteration 8'!E42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8'!A43</f>
        <v>559</v>
      </c>
      <c r="B43" s="25" t="str">
        <f>'GF + UG Iteration 8'!B43</f>
        <v>GF</v>
      </c>
      <c r="C43" s="18">
        <f>'GF + UG Iteration 8'!C43</f>
        <v>360</v>
      </c>
      <c r="D43" s="19">
        <f>'GF + UG Iteration 8'!D43</f>
        <v>56.859498956472109</v>
      </c>
      <c r="E43" s="30">
        <f>'GF + UG Iteration 8'!E43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8'!A44</f>
        <v>1074</v>
      </c>
      <c r="B44" s="25" t="str">
        <f>'GF + UG Iteration 8'!B44</f>
        <v>GF</v>
      </c>
      <c r="C44" s="18">
        <f>'GF + UG Iteration 8'!C44</f>
        <v>90</v>
      </c>
      <c r="D44" s="19">
        <f>'GF + UG Iteration 8'!D44</f>
        <v>43.13883453102715</v>
      </c>
      <c r="E44" s="30">
        <f>'GF + UG Iteration 8'!E44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8'!A45</f>
        <v>34</v>
      </c>
      <c r="B45" s="25" t="str">
        <f>'GF + UG Iteration 8'!B45</f>
        <v>GF</v>
      </c>
      <c r="C45" s="18">
        <f>'GF + UG Iteration 8'!C45</f>
        <v>45</v>
      </c>
      <c r="D45" s="19">
        <f>'GF + UG Iteration 8'!D45</f>
        <v>7.5134124542159286</v>
      </c>
      <c r="E45" s="30">
        <f>'GF + UG Iteration 8'!E45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8'!A46</f>
        <v>433</v>
      </c>
      <c r="B46" s="25" t="str">
        <f>'GF + UG Iteration 8'!B46</f>
        <v>GF</v>
      </c>
      <c r="C46" s="18">
        <f>'GF + UG Iteration 8'!C46</f>
        <v>90</v>
      </c>
      <c r="D46" s="19">
        <f>'GF + UG Iteration 8'!D46</f>
        <v>22.308265318441425</v>
      </c>
      <c r="E46" s="30">
        <f>'GF + UG Iteration 8'!E46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8'!A47</f>
        <v>79A</v>
      </c>
      <c r="B47" s="25" t="str">
        <f>'GF + UG Iteration 8'!B47</f>
        <v>GF</v>
      </c>
      <c r="C47" s="18">
        <f>'GF + UG Iteration 8'!C47</f>
        <v>37.440000000000005</v>
      </c>
      <c r="D47" s="19">
        <f>'GF + UG Iteration 8'!D47</f>
        <v>5.0823375539699818</v>
      </c>
      <c r="E47" s="30">
        <f>'GF + UG Iteration 8'!E47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8'!A48</f>
        <v>10A</v>
      </c>
      <c r="B48" s="25" t="str">
        <f>'GF + UG Iteration 8'!B48</f>
        <v>GF</v>
      </c>
      <c r="C48" s="18">
        <f>'GF + UG Iteration 8'!C48</f>
        <v>22.5</v>
      </c>
      <c r="D48" s="19">
        <f>'GF + UG Iteration 8'!D48</f>
        <v>8.9160103759227685</v>
      </c>
      <c r="E48" s="30">
        <f>'GF + UG Iteration 8'!E48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8'!A49</f>
        <v>345</v>
      </c>
      <c r="B49" s="25" t="str">
        <f>'GF + UG Iteration 8'!B49</f>
        <v>GF</v>
      </c>
      <c r="C49" s="18">
        <f>'GF + UG Iteration 8'!C49</f>
        <v>45</v>
      </c>
      <c r="D49" s="19">
        <f>'GF + UG Iteration 8'!D49</f>
        <v>8.3689831482940882</v>
      </c>
      <c r="E49" s="30">
        <f>'GF + UG Iteration 8'!E49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8'!A50</f>
        <v>1049</v>
      </c>
      <c r="B50" s="25" t="str">
        <f>'GF + UG Iteration 8'!B50</f>
        <v>GF</v>
      </c>
      <c r="C50" s="18">
        <f>'GF + UG Iteration 8'!C50</f>
        <v>90</v>
      </c>
      <c r="D50" s="19">
        <f>'GF + UG Iteration 8'!D50</f>
        <v>54.551770509232071</v>
      </c>
      <c r="E50" s="30">
        <f>'GF + UG Iteration 8'!E50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8'!A51</f>
        <v>230</v>
      </c>
      <c r="B51" s="25" t="str">
        <f>'GF + UG Iteration 8'!B51</f>
        <v>GF</v>
      </c>
      <c r="C51" s="18">
        <f>'GF + UG Iteration 8'!C51</f>
        <v>45</v>
      </c>
      <c r="D51" s="19">
        <f>'GF + UG Iteration 8'!D51</f>
        <v>10.739901169983137</v>
      </c>
      <c r="E51" s="30">
        <f>'GF + UG Iteration 8'!E51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8'!A52</f>
        <v>79B</v>
      </c>
      <c r="B52" s="25" t="str">
        <f>'GF + UG Iteration 8'!B52</f>
        <v>GF</v>
      </c>
      <c r="C52" s="18">
        <f>'GF + UG Iteration 8'!C52</f>
        <v>14.940000000000001</v>
      </c>
      <c r="D52" s="19">
        <f>'GF + UG Iteration 8'!D52</f>
        <v>3.3788339951362953</v>
      </c>
      <c r="E52" s="30">
        <f>'GF + UG Iteration 8'!E52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8'!A53</f>
        <v>10B</v>
      </c>
      <c r="B53" s="25" t="str">
        <f>'GF + UG Iteration 8'!B53</f>
        <v>GF</v>
      </c>
      <c r="C53" s="18">
        <f>'GF + UG Iteration 8'!C53</f>
        <v>22.5</v>
      </c>
      <c r="D53" s="19">
        <f>'GF + UG Iteration 8'!D53</f>
        <v>9.7991326901064184</v>
      </c>
      <c r="E53" s="30">
        <f>'GF + UG Iteration 8'!E53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8'!A54</f>
        <v>8</v>
      </c>
      <c r="B54" s="25" t="str">
        <f>'GF + UG Iteration 8'!B54</f>
        <v>GF</v>
      </c>
      <c r="C54" s="18">
        <f>'GF + UG Iteration 8'!C54</f>
        <v>42.03</v>
      </c>
      <c r="D54" s="19">
        <f>'GF + UG Iteration 8'!D54</f>
        <v>11.984110505191126</v>
      </c>
      <c r="E54" s="30">
        <f>'GF + UG Iteration 8'!E54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8'!A55</f>
        <v>487</v>
      </c>
      <c r="B55" s="25" t="str">
        <f>'GF + UG Iteration 8'!B55</f>
        <v>GF</v>
      </c>
      <c r="C55" s="18">
        <f>'GF + UG Iteration 8'!C55</f>
        <v>37.440000000000005</v>
      </c>
      <c r="D55" s="19">
        <f>'GF + UG Iteration 8'!D55</f>
        <v>16.813794941974642</v>
      </c>
      <c r="E55" s="30">
        <f>'GF + UG Iteration 8'!E55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8'!A56</f>
        <v>385</v>
      </c>
      <c r="B56" s="25" t="str">
        <f>'GF + UG Iteration 8'!B56</f>
        <v>GF</v>
      </c>
      <c r="C56" s="18">
        <f>'GF + UG Iteration 8'!C56</f>
        <v>14.940000000000001</v>
      </c>
      <c r="D56" s="19">
        <f>'GF + UG Iteration 8'!D56</f>
        <v>8.5880709825089685</v>
      </c>
      <c r="E56" s="30">
        <f>'GF + UG Iteration 8'!E56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8'!A57</f>
        <v>865</v>
      </c>
      <c r="B57" s="25" t="str">
        <f>'GF + UG Iteration 8'!B57</f>
        <v>GF</v>
      </c>
      <c r="C57" s="18">
        <f>'GF + UG Iteration 8'!C57</f>
        <v>29.97</v>
      </c>
      <c r="D57" s="19">
        <f>'GF + UG Iteration 8'!D57</f>
        <v>8.6091983279462436</v>
      </c>
      <c r="E57" s="30">
        <f>'GF + UG Iteration 8'!E57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8'!A58</f>
        <v>863</v>
      </c>
      <c r="B58" s="25" t="str">
        <f>'GF + UG Iteration 8'!B58</f>
        <v>GF</v>
      </c>
      <c r="C58" s="18">
        <f>'GF + UG Iteration 8'!C58</f>
        <v>29.97</v>
      </c>
      <c r="D58" s="19">
        <f>'GF + UG Iteration 8'!D58</f>
        <v>8.2434360504581008</v>
      </c>
      <c r="E58" s="30">
        <f>'GF + UG Iteration 8'!E58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8'!A59</f>
        <v>527</v>
      </c>
      <c r="B59" s="25" t="str">
        <f>'GF + UG Iteration 8'!B59</f>
        <v>GF</v>
      </c>
      <c r="C59" s="18">
        <f>'GF + UG Iteration 8'!C59</f>
        <v>22.5</v>
      </c>
      <c r="D59" s="19">
        <f>'GF + UG Iteration 8'!D59</f>
        <v>6.9318595783251213</v>
      </c>
      <c r="E59" s="30">
        <f>'GF + UG Iteration 8'!E59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8'!A60</f>
        <v>595</v>
      </c>
      <c r="B60" s="25" t="str">
        <f>'GF + UG Iteration 8'!B60</f>
        <v>GF</v>
      </c>
      <c r="C60" s="18">
        <f>'GF + UG Iteration 8'!C60</f>
        <v>37.800000000000004</v>
      </c>
      <c r="D60" s="19">
        <f>'GF + UG Iteration 8'!D60</f>
        <v>19.087371326529755</v>
      </c>
      <c r="E60" s="30">
        <f>'GF + UG Iteration 8'!E60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8'!A61</f>
        <v>528</v>
      </c>
      <c r="B61" s="25" t="str">
        <f>'GF + UG Iteration 8'!B61</f>
        <v>GF</v>
      </c>
      <c r="C61" s="18">
        <f>'GF + UG Iteration 8'!C61</f>
        <v>22.5</v>
      </c>
      <c r="D61" s="19">
        <f>'GF + UG Iteration 8'!D61</f>
        <v>5.2657663175025586</v>
      </c>
      <c r="E61" s="30">
        <f>'GF + UG Iteration 8'!E61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8'!A62</f>
        <v>529</v>
      </c>
      <c r="B62" s="25" t="str">
        <f>'GF + UG Iteration 8'!B62</f>
        <v>GF</v>
      </c>
      <c r="C62" s="18">
        <f>'GF + UG Iteration 8'!C62</f>
        <v>22.5</v>
      </c>
      <c r="D62" s="19">
        <f>'GF + UG Iteration 8'!D62</f>
        <v>7.7921694439597555</v>
      </c>
      <c r="E62" s="30">
        <f>'GF + UG Iteration 8'!E62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8'!A63</f>
        <v>1095</v>
      </c>
      <c r="B63" s="25" t="str">
        <f>'GF + UG Iteration 8'!B63</f>
        <v>GF</v>
      </c>
      <c r="C63" s="18">
        <f>'GF + UG Iteration 8'!C63</f>
        <v>22.5</v>
      </c>
      <c r="D63" s="19">
        <f>'GF + UG Iteration 8'!D63</f>
        <v>11.923356574074873</v>
      </c>
      <c r="E63" s="30">
        <f>'GF + UG Iteration 8'!E63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8'!A64</f>
        <v>561</v>
      </c>
      <c r="B64" s="25" t="str">
        <f>'GF + UG Iteration 8'!B64</f>
        <v>GF</v>
      </c>
      <c r="C64" s="18">
        <f>'GF + UG Iteration 8'!C64</f>
        <v>135</v>
      </c>
      <c r="D64" s="19">
        <f>'GF + UG Iteration 8'!D64</f>
        <v>58.100097147658744</v>
      </c>
      <c r="E64" s="30">
        <f>'GF + UG Iteration 8'!E64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8'!A65</f>
        <v>1018</v>
      </c>
      <c r="B65" s="25" t="str">
        <f>'GF + UG Iteration 8'!B65</f>
        <v>GF</v>
      </c>
      <c r="C65" s="18">
        <f>'GF + UG Iteration 8'!C65</f>
        <v>22.5</v>
      </c>
      <c r="D65" s="19">
        <f>'GF + UG Iteration 8'!D65</f>
        <v>10.634643135603309</v>
      </c>
      <c r="E65" s="30">
        <f>'GF + UG Iteration 8'!E65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8'!A66</f>
        <v>360</v>
      </c>
      <c r="B66" s="25" t="str">
        <f>'GF + UG Iteration 8'!B66</f>
        <v>GF</v>
      </c>
      <c r="C66" s="18">
        <f>'GF + UG Iteration 8'!C66</f>
        <v>37.800000000000004</v>
      </c>
      <c r="D66" s="19">
        <f>'GF + UG Iteration 8'!D66</f>
        <v>7.1174715515965792</v>
      </c>
      <c r="E66" s="30">
        <f>'GF + UG Iteration 8'!E66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8'!A67</f>
        <v>1106</v>
      </c>
      <c r="B67" s="25" t="str">
        <f>'GF + UG Iteration 8'!B67</f>
        <v>GF</v>
      </c>
      <c r="C67" s="18">
        <f>'GF + UG Iteration 8'!C67</f>
        <v>22.5</v>
      </c>
      <c r="D67" s="19">
        <f>'GF + UG Iteration 8'!D67</f>
        <v>20.217898457447252</v>
      </c>
      <c r="E67" s="30">
        <f>'GF + UG Iteration 8'!E67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8'!A68</f>
        <v>899</v>
      </c>
      <c r="B68" s="25" t="str">
        <f>'GF + UG Iteration 8'!B68</f>
        <v>GF</v>
      </c>
      <c r="C68" s="18">
        <f>'GF + UG Iteration 8'!C68</f>
        <v>45</v>
      </c>
      <c r="D68" s="19">
        <f>'GF + UG Iteration 8'!D68</f>
        <v>15.17251837286627</v>
      </c>
      <c r="E68" s="30">
        <f>'GF + UG Iteration 8'!E68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8'!A69</f>
        <v>1191</v>
      </c>
      <c r="B69" s="25" t="str">
        <f>'GF + UG Iteration 8'!B69</f>
        <v>GF</v>
      </c>
      <c r="C69" s="18">
        <f>'GF + UG Iteration 8'!C69</f>
        <v>14.940000000000001</v>
      </c>
      <c r="D69" s="19">
        <f>'GF + UG Iteration 8'!D69</f>
        <v>12.628076471206382</v>
      </c>
      <c r="E69" s="30">
        <f>'GF + UG Iteration 8'!E69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8'!A70</f>
        <v>1115</v>
      </c>
      <c r="B70" s="25" t="str">
        <f>'GF + UG Iteration 8'!B70</f>
        <v>GF</v>
      </c>
      <c r="C70" s="18">
        <f>'GF + UG Iteration 8'!C70</f>
        <v>22.5</v>
      </c>
      <c r="D70" s="19">
        <f>'GF + UG Iteration 8'!D70</f>
        <v>24.362790290493837</v>
      </c>
      <c r="E70" s="30">
        <f>'GF + UG Iteration 8'!E70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8'!A71</f>
        <v>1053</v>
      </c>
      <c r="B71" s="25" t="str">
        <f>'GF + UG Iteration 8'!B71</f>
        <v>GF</v>
      </c>
      <c r="C71" s="18">
        <f>'GF + UG Iteration 8'!C71</f>
        <v>14.940000000000001</v>
      </c>
      <c r="D71" s="19">
        <f>'GF + UG Iteration 8'!D71</f>
        <v>14.71443826778331</v>
      </c>
      <c r="E71" s="30">
        <f>'GF + UG Iteration 8'!E71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8'!A72</f>
        <v>864</v>
      </c>
      <c r="B72" s="25" t="str">
        <f>'GF + UG Iteration 8'!B72</f>
        <v>GF</v>
      </c>
      <c r="C72" s="18">
        <f>'GF + UG Iteration 8'!C72</f>
        <v>29.97</v>
      </c>
      <c r="D72" s="19">
        <f>'GF + UG Iteration 8'!D72</f>
        <v>9.825778201045452</v>
      </c>
      <c r="E72" s="30">
        <f>'GF + UG Iteration 8'!E72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8'!A73</f>
        <v>834</v>
      </c>
      <c r="B73" s="25" t="str">
        <f>'GF + UG Iteration 8'!B73</f>
        <v>GF</v>
      </c>
      <c r="C73" s="18">
        <f>'GF + UG Iteration 8'!C73</f>
        <v>45</v>
      </c>
      <c r="D73" s="19">
        <f>'GF + UG Iteration 8'!D73</f>
        <v>25.798393978216257</v>
      </c>
      <c r="E73" s="30">
        <f>'GF + UG Iteration 8'!E73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8'!A74</f>
        <v>722</v>
      </c>
      <c r="B74" s="25" t="str">
        <f>'GF + UG Iteration 8'!B74</f>
        <v>GF</v>
      </c>
      <c r="C74" s="18">
        <f>'GF + UG Iteration 8'!C74</f>
        <v>22.5</v>
      </c>
      <c r="D74" s="19">
        <f>'GF + UG Iteration 8'!D74</f>
        <v>13.501544643115857</v>
      </c>
      <c r="E74" s="30">
        <f>'GF + UG Iteration 8'!E74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8'!A75</f>
        <v>927</v>
      </c>
      <c r="B75" s="25" t="str">
        <f>'GF + UG Iteration 8'!B75</f>
        <v>GF</v>
      </c>
      <c r="C75" s="18">
        <f>'GF + UG Iteration 8'!C75</f>
        <v>67.5</v>
      </c>
      <c r="D75" s="19">
        <f>'GF + UG Iteration 8'!D75</f>
        <v>25.887106037100622</v>
      </c>
      <c r="E75" s="30">
        <f>'GF + UG Iteration 8'!E75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8'!A76</f>
        <v>1068</v>
      </c>
      <c r="B76" s="25" t="str">
        <f>'GF + UG Iteration 8'!B76</f>
        <v>GF</v>
      </c>
      <c r="C76" s="18">
        <f>'GF + UG Iteration 8'!C76</f>
        <v>22.5</v>
      </c>
      <c r="D76" s="19">
        <f>'GF + UG Iteration 8'!D76</f>
        <v>26.918199168374588</v>
      </c>
      <c r="E76" s="30">
        <f>'GF + UG Iteration 8'!E76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8'!A77</f>
        <v>506</v>
      </c>
      <c r="B77" s="25" t="str">
        <f>'GF + UG Iteration 8'!B77</f>
        <v>GF</v>
      </c>
      <c r="C77" s="18">
        <f>'GF + UG Iteration 8'!C77</f>
        <v>113.4</v>
      </c>
      <c r="D77" s="19">
        <f>'GF + UG Iteration 8'!D77</f>
        <v>19.752251348773594</v>
      </c>
      <c r="E77" s="30">
        <f>'GF + UG Iteration 8'!E77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8'!A78</f>
        <v>456</v>
      </c>
      <c r="B78" s="25" t="str">
        <f>'GF + UG Iteration 8'!B78</f>
        <v>GF</v>
      </c>
      <c r="C78" s="18">
        <f>'GF + UG Iteration 8'!C78</f>
        <v>45</v>
      </c>
      <c r="D78" s="19">
        <f>'GF + UG Iteration 8'!D78</f>
        <v>17.647037003819346</v>
      </c>
      <c r="E78" s="30">
        <f>'GF + UG Iteration 8'!E78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8'!A79</f>
        <v>130</v>
      </c>
      <c r="B79" s="25" t="str">
        <f>'GF + UG Iteration 8'!B79</f>
        <v>GF</v>
      </c>
      <c r="C79" s="18">
        <f>'GF + UG Iteration 8'!C79</f>
        <v>45</v>
      </c>
      <c r="D79" s="19">
        <f>'GF + UG Iteration 8'!D79</f>
        <v>8.4369732753123952</v>
      </c>
      <c r="E79" s="30">
        <f>'GF + UG Iteration 8'!E79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8'!A80</f>
        <v>308</v>
      </c>
      <c r="B80" s="25" t="str">
        <f>'GF + UG Iteration 8'!B80</f>
        <v>GF</v>
      </c>
      <c r="C80" s="18">
        <f>'GF + UG Iteration 8'!C80</f>
        <v>54</v>
      </c>
      <c r="D80" s="19">
        <f>'GF + UG Iteration 8'!D80</f>
        <v>8.8753762889293544</v>
      </c>
      <c r="E80" s="30">
        <f>'GF + UG Iteration 8'!E80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8'!A81</f>
        <v>829</v>
      </c>
      <c r="B81" s="25" t="str">
        <f>'GF + UG Iteration 8'!B81</f>
        <v>GF</v>
      </c>
      <c r="C81" s="18">
        <f>'GF + UG Iteration 8'!C81</f>
        <v>45</v>
      </c>
      <c r="D81" s="19">
        <f>'GF + UG Iteration 8'!D81</f>
        <v>27.761077137379147</v>
      </c>
      <c r="E81" s="30">
        <f>'GF + UG Iteration 8'!E81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8'!A82</f>
        <v>425</v>
      </c>
      <c r="B82" s="25" t="str">
        <f>'GF + UG Iteration 8'!B82</f>
        <v>GF</v>
      </c>
      <c r="C82" s="18">
        <f>'GF + UG Iteration 8'!C82</f>
        <v>27</v>
      </c>
      <c r="D82" s="19">
        <f>'GF + UG Iteration 8'!D82</f>
        <v>11.725448588458148</v>
      </c>
      <c r="E82" s="30">
        <f>'GF + UG Iteration 8'!E82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8'!A83</f>
        <v>333</v>
      </c>
      <c r="B83" s="25" t="str">
        <f>'GF + UG Iteration 8'!B83</f>
        <v>GF</v>
      </c>
      <c r="C83" s="18">
        <f>'GF + UG Iteration 8'!C83</f>
        <v>27</v>
      </c>
      <c r="D83" s="19">
        <f>'GF + UG Iteration 8'!D83</f>
        <v>7.5607136656563343</v>
      </c>
      <c r="E83" s="30">
        <f>'GF + UG Iteration 8'!E83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8'!A84</f>
        <v>769</v>
      </c>
      <c r="B84" s="25" t="str">
        <f>'GF + UG Iteration 8'!B84</f>
        <v>GF</v>
      </c>
      <c r="C84" s="18">
        <f>'GF + UG Iteration 8'!C84</f>
        <v>135</v>
      </c>
      <c r="D84" s="19">
        <f>'GF + UG Iteration 8'!D84</f>
        <v>33.576028123503924</v>
      </c>
      <c r="E84" s="30">
        <f>'GF + UG Iteration 8'!E84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8'!A85</f>
        <v>948</v>
      </c>
      <c r="B85" s="25" t="str">
        <f>'GF + UG Iteration 8'!B85</f>
        <v>GF</v>
      </c>
      <c r="C85" s="18">
        <f>'GF + UG Iteration 8'!C85</f>
        <v>225</v>
      </c>
      <c r="D85" s="19">
        <f>'GF + UG Iteration 8'!D85</f>
        <v>12.653662771089085</v>
      </c>
      <c r="E85" s="30">
        <f>'GF + UG Iteration 8'!E85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8'!A86</f>
        <v>1128</v>
      </c>
      <c r="B86" s="25" t="str">
        <f>'GF + UG Iteration 8'!B86</f>
        <v>GF</v>
      </c>
      <c r="C86" s="18">
        <f>'GF + UG Iteration 8'!C86</f>
        <v>225</v>
      </c>
      <c r="D86" s="19">
        <f>'GF + UG Iteration 8'!D86</f>
        <v>63.556235718349399</v>
      </c>
      <c r="E86" s="30">
        <f>'GF + UG Iteration 8'!E86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8'!A87</f>
        <v>1214</v>
      </c>
      <c r="B87" s="25" t="str">
        <f>'GF + UG Iteration 8'!B87</f>
        <v>GF</v>
      </c>
      <c r="C87" s="18">
        <f>'GF + UG Iteration 8'!C87</f>
        <v>90</v>
      </c>
      <c r="D87" s="19">
        <f>'GF + UG Iteration 8'!D87</f>
        <v>22.631695273294461</v>
      </c>
      <c r="E87" s="30">
        <f>'GF + UG Iteration 8'!E87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8'!A88</f>
        <v>1225</v>
      </c>
      <c r="B88" s="25" t="str">
        <f>'GF + UG Iteration 8'!B88</f>
        <v>GF</v>
      </c>
      <c r="C88" s="18">
        <f>'GF + UG Iteration 8'!C88</f>
        <v>37.800000000000004</v>
      </c>
      <c r="D88" s="19">
        <f>'GF + UG Iteration 8'!D88</f>
        <v>18.636695744675041</v>
      </c>
      <c r="E88" s="30">
        <f>'GF + UG Iteration 8'!E88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8'!A89</f>
        <v>1263</v>
      </c>
      <c r="B89" s="25" t="str">
        <f>'GF + UG Iteration 8'!B89</f>
        <v>GF</v>
      </c>
      <c r="C89" s="18">
        <f>'GF + UG Iteration 8'!C89</f>
        <v>27</v>
      </c>
      <c r="D89" s="19">
        <f>'GF + UG Iteration 8'!D89</f>
        <v>19.611656992669992</v>
      </c>
      <c r="E89" s="30">
        <f>'GF + UG Iteration 8'!E89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8'!A90</f>
        <v>1309</v>
      </c>
      <c r="B90" s="25" t="str">
        <f>'GF + UG Iteration 8'!B90</f>
        <v>GF</v>
      </c>
      <c r="C90" s="18">
        <f>'GF + UG Iteration 8'!C90</f>
        <v>45</v>
      </c>
      <c r="D90" s="19">
        <f>'GF + UG Iteration 8'!D90</f>
        <v>16.109333942693336</v>
      </c>
      <c r="E90" s="30">
        <f>'GF + UG Iteration 8'!E90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8'!A91</f>
        <v>1349</v>
      </c>
      <c r="B91" s="25" t="str">
        <f>'GF + UG Iteration 8'!B91</f>
        <v>GF</v>
      </c>
      <c r="C91" s="18">
        <f>'GF + UG Iteration 8'!C91</f>
        <v>29.7</v>
      </c>
      <c r="D91" s="19">
        <f>'GF + UG Iteration 8'!D91</f>
        <v>8.9679522578977586</v>
      </c>
      <c r="E91" s="30">
        <f>'GF + UG Iteration 8'!E91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8'!A92</f>
        <v>1358</v>
      </c>
      <c r="B92" s="25" t="str">
        <f>'GF + UG Iteration 8'!B92</f>
        <v>GF</v>
      </c>
      <c r="C92" s="18">
        <f>'GF + UG Iteration 8'!C92</f>
        <v>59.4</v>
      </c>
      <c r="D92" s="19">
        <f>'GF + UG Iteration 8'!D92</f>
        <v>13.07265503282744</v>
      </c>
      <c r="E92" s="30">
        <f>'GF + UG Iteration 8'!E92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8'!A93</f>
        <v>1404</v>
      </c>
      <c r="B93" s="25" t="str">
        <f>'GF + UG Iteration 8'!B93</f>
        <v>GF</v>
      </c>
      <c r="C93" s="18">
        <f>'GF + UG Iteration 8'!C93</f>
        <v>150.98400000000001</v>
      </c>
      <c r="D93" s="19">
        <f>'GF + UG Iteration 8'!D93</f>
        <v>35.276341164894447</v>
      </c>
      <c r="E93" s="30">
        <f>'GF + UG Iteration 8'!E93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8'!A94</f>
        <v>1482</v>
      </c>
      <c r="B94" s="25" t="str">
        <f>'GF + UG Iteration 8'!B94</f>
        <v>GF</v>
      </c>
      <c r="C94" s="18">
        <f>'GF + UG Iteration 8'!C94</f>
        <v>90</v>
      </c>
      <c r="D94" s="19">
        <f>'GF + UG Iteration 8'!D94</f>
        <v>18.765793673519447</v>
      </c>
      <c r="E94" s="30">
        <f>'GF + UG Iteration 8'!E94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8'!A95</f>
        <v>1515</v>
      </c>
      <c r="B95" s="25" t="str">
        <f>'GF + UG Iteration 8'!B95</f>
        <v>GF</v>
      </c>
      <c r="C95" s="18">
        <f>'GF + UG Iteration 8'!C95</f>
        <v>37.800000000000004</v>
      </c>
      <c r="D95" s="19">
        <f>'GF + UG Iteration 8'!D95</f>
        <v>12.99271394051414</v>
      </c>
      <c r="E95" s="30">
        <f>'GF + UG Iteration 8'!E95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8'!A96</f>
        <v>1618</v>
      </c>
      <c r="B96" s="25" t="str">
        <f>'GF + UG Iteration 8'!B96</f>
        <v>GF</v>
      </c>
      <c r="C96" s="18">
        <f>'GF + UG Iteration 8'!C96</f>
        <v>45</v>
      </c>
      <c r="D96" s="19">
        <f>'GF + UG Iteration 8'!D96</f>
        <v>15.965955598995766</v>
      </c>
      <c r="E96" s="30">
        <f>'GF + UG Iteration 8'!E96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8'!A97</f>
        <v>1634</v>
      </c>
      <c r="B97" s="25" t="str">
        <f>'GF + UG Iteration 8'!B97</f>
        <v>GF</v>
      </c>
      <c r="C97" s="18">
        <f>'GF + UG Iteration 8'!C97</f>
        <v>45</v>
      </c>
      <c r="D97" s="19">
        <f>'GF + UG Iteration 8'!D97</f>
        <v>17.172783979023848</v>
      </c>
      <c r="E97" s="30">
        <f>'GF + UG Iteration 8'!E97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8'!A98</f>
        <v>1258</v>
      </c>
      <c r="B98" s="25" t="str">
        <f>'GF + UG Iteration 8'!B98</f>
        <v>GF</v>
      </c>
      <c r="C98" s="18">
        <f>'GF + UG Iteration 8'!C98</f>
        <v>75.600000000000009</v>
      </c>
      <c r="D98" s="19">
        <f>'GF + UG Iteration 8'!D98</f>
        <v>53.518330212347877</v>
      </c>
      <c r="E98" s="30">
        <f>'GF + UG Iteration 8'!E98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8'!A99</f>
        <v>1284</v>
      </c>
      <c r="B99" s="25" t="str">
        <f>'GF + UG Iteration 8'!B99</f>
        <v>GF</v>
      </c>
      <c r="C99" s="18">
        <f>'GF + UG Iteration 8'!C99</f>
        <v>37.800000000000004</v>
      </c>
      <c r="D99" s="19">
        <f>'GF + UG Iteration 8'!D99</f>
        <v>7.0843108002972475</v>
      </c>
      <c r="E99" s="30">
        <f>'GF + UG Iteration 8'!E99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8'!A100</f>
        <v>Pre-01</v>
      </c>
      <c r="B100" s="25" t="str">
        <f>'GF + UG Iteration 8'!B100</f>
        <v>GF</v>
      </c>
      <c r="C100" s="18">
        <f>'GF + UG Iteration 8'!C100</f>
        <v>6.75</v>
      </c>
      <c r="D100" s="19">
        <f>'GF + UG Iteration 8'!D100</f>
        <v>2.4933711786255444</v>
      </c>
      <c r="E100" s="30">
        <f>'GF + UG Iteration 8'!E100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8'!A101</f>
        <v>Pre-02</v>
      </c>
      <c r="B101" s="25" t="str">
        <f>'GF + UG Iteration 8'!B101</f>
        <v>GF</v>
      </c>
      <c r="C101" s="18">
        <f>'GF + UG Iteration 8'!C101</f>
        <v>4.5</v>
      </c>
      <c r="D101" s="19">
        <f>'GF + UG Iteration 8'!D101</f>
        <v>1.4940223849019025</v>
      </c>
      <c r="E101" s="30">
        <f>'GF + UG Iteration 8'!E101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8'!A102</f>
        <v>Pre-03</v>
      </c>
      <c r="B102" s="25" t="str">
        <f>'GF + UG Iteration 8'!B102</f>
        <v>GF</v>
      </c>
      <c r="C102" s="18">
        <f>'GF + UG Iteration 8'!C102</f>
        <v>10.08</v>
      </c>
      <c r="D102" s="19">
        <f>'GF + UG Iteration 8'!D102</f>
        <v>1.9369408873503524</v>
      </c>
      <c r="E102" s="30">
        <f>'GF + UG Iteration 8'!E102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8'!A103</f>
        <v>Pre-04</v>
      </c>
      <c r="B103" s="25" t="str">
        <f>'GF + UG Iteration 8'!B103</f>
        <v>GF</v>
      </c>
      <c r="C103" s="18">
        <f>'GF + UG Iteration 8'!C103</f>
        <v>13.5</v>
      </c>
      <c r="D103" s="19">
        <f>'GF + UG Iteration 8'!D103</f>
        <v>8.526519330793306</v>
      </c>
      <c r="E103" s="30">
        <f>'GF + UG Iteration 8'!E103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8'!A104</f>
        <v>Pre-05</v>
      </c>
      <c r="B104" s="25" t="str">
        <f>'GF + UG Iteration 8'!B104</f>
        <v>GF</v>
      </c>
      <c r="C104" s="18">
        <f>'GF + UG Iteration 8'!C104</f>
        <v>16.11</v>
      </c>
      <c r="D104" s="19">
        <f>'GF + UG Iteration 8'!D104</f>
        <v>4.0521826998299986</v>
      </c>
      <c r="E104" s="30">
        <f>'GF + UG Iteration 8'!E104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8'!A105</f>
        <v>Pre-06</v>
      </c>
      <c r="B105" s="25" t="str">
        <f>'GF + UG Iteration 8'!B105</f>
        <v>GF</v>
      </c>
      <c r="C105" s="18">
        <f>'GF + UG Iteration 8'!C105</f>
        <v>29.880000000000003</v>
      </c>
      <c r="D105" s="19">
        <f>'GF + UG Iteration 8'!D105</f>
        <v>9.6482174286466869</v>
      </c>
      <c r="E105" s="30">
        <f>'GF + UG Iteration 8'!E105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8'!A106</f>
        <v>Pre-07</v>
      </c>
      <c r="B106" s="25" t="str">
        <f>'GF + UG Iteration 8'!B106</f>
        <v>GF</v>
      </c>
      <c r="C106" s="18">
        <f>'GF + UG Iteration 8'!C106</f>
        <v>22.5</v>
      </c>
      <c r="D106" s="19">
        <f>'GF + UG Iteration 8'!D106</f>
        <v>5.029432718717521</v>
      </c>
      <c r="E106" s="30">
        <f>'GF + UG Iteration 8'!E106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8'!A107</f>
        <v>Pre-08</v>
      </c>
      <c r="B107" s="25" t="str">
        <f>'GF + UG Iteration 8'!B107</f>
        <v>GF</v>
      </c>
      <c r="C107" s="18">
        <f>'GF + UG Iteration 8'!C107</f>
        <v>37.800000000000004</v>
      </c>
      <c r="D107" s="19">
        <f>'GF + UG Iteration 8'!D107</f>
        <v>6.372939235597177</v>
      </c>
      <c r="E107" s="30">
        <f>'GF + UG Iteration 8'!E107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8'!A108</f>
        <v>Pre-09</v>
      </c>
      <c r="B108" s="25" t="str">
        <f>'GF + UG Iteration 8'!B108</f>
        <v>GF</v>
      </c>
      <c r="C108" s="18">
        <f>'GF + UG Iteration 8'!C108</f>
        <v>22.5</v>
      </c>
      <c r="D108" s="19">
        <f>'GF + UG Iteration 8'!D108</f>
        <v>2.9443376052628771</v>
      </c>
      <c r="E108" s="30">
        <f>'GF + UG Iteration 8'!E108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8'!A109</f>
        <v>Pre-10</v>
      </c>
      <c r="B109" s="25" t="str">
        <f>'GF + UG Iteration 8'!B109</f>
        <v>GF</v>
      </c>
      <c r="C109" s="18">
        <f>'GF + UG Iteration 8'!C109</f>
        <v>22.5</v>
      </c>
      <c r="D109" s="19">
        <f>'GF + UG Iteration 8'!D109</f>
        <v>13.481108575958453</v>
      </c>
      <c r="E109" s="30">
        <f>'GF + UG Iteration 8'!E109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8'!A110</f>
        <v>Pre-11</v>
      </c>
      <c r="B110" s="25" t="str">
        <f>'GF + UG Iteration 8'!B110</f>
        <v>GF</v>
      </c>
      <c r="C110" s="18">
        <f>'GF + UG Iteration 8'!C110</f>
        <v>26.91</v>
      </c>
      <c r="D110" s="19">
        <f>'GF + UG Iteration 8'!D110</f>
        <v>2.9102311039234974</v>
      </c>
      <c r="E110" s="30">
        <f>'GF + UG Iteration 8'!E110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8'!A111</f>
        <v>Pre-12</v>
      </c>
      <c r="B111" s="25" t="str">
        <f>'GF + UG Iteration 8'!B111</f>
        <v>GF</v>
      </c>
      <c r="C111" s="18">
        <f>'GF + UG Iteration 8'!C111</f>
        <v>37.800000000000004</v>
      </c>
      <c r="D111" s="19">
        <f>'GF + UG Iteration 8'!D111</f>
        <v>9.8906921245327926</v>
      </c>
      <c r="E111" s="30">
        <f>'GF + UG Iteration 8'!E111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8'!A112</f>
        <v>Pre-13</v>
      </c>
      <c r="B112" s="25" t="str">
        <f>'GF + UG Iteration 8'!B112</f>
        <v>GF</v>
      </c>
      <c r="C112" s="18">
        <f>'GF + UG Iteration 8'!C112</f>
        <v>13.41</v>
      </c>
      <c r="D112" s="19">
        <f>'GF + UG Iteration 8'!D112</f>
        <v>5.9446476688134462</v>
      </c>
      <c r="E112" s="30">
        <f>'GF + UG Iteration 8'!E112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8'!A113</f>
        <v>Pre-14</v>
      </c>
      <c r="B113" s="25" t="str">
        <f>'GF + UG Iteration 8'!B113</f>
        <v>GF</v>
      </c>
      <c r="C113" s="18">
        <f>'GF + UG Iteration 8'!C113</f>
        <v>74.7</v>
      </c>
      <c r="D113" s="19">
        <f>'GF + UG Iteration 8'!D113</f>
        <v>7.1936227504100643</v>
      </c>
      <c r="E113" s="30">
        <f>'GF + UG Iteration 8'!E113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8'!A114</f>
        <v>Pre-15</v>
      </c>
      <c r="B114" s="25" t="str">
        <f>'GF + UG Iteration 8'!B114</f>
        <v>GF</v>
      </c>
      <c r="C114" s="18">
        <f>'GF + UG Iteration 8'!C114</f>
        <v>90</v>
      </c>
      <c r="D114" s="19">
        <f>'GF + UG Iteration 8'!D114</f>
        <v>17.594466678549747</v>
      </c>
      <c r="E114" s="30">
        <f>'GF + UG Iteration 8'!E114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8'!A115</f>
        <v>Pre-16</v>
      </c>
      <c r="B115" s="25" t="str">
        <f>'GF + UG Iteration 8'!B115</f>
        <v>GF</v>
      </c>
      <c r="C115" s="18">
        <f>'GF + UG Iteration 8'!C115</f>
        <v>168.75</v>
      </c>
      <c r="D115" s="19">
        <f>'GF + UG Iteration 8'!D115</f>
        <v>14.026199251012313</v>
      </c>
      <c r="E115" s="30">
        <f>'GF + UG Iteration 8'!E115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8'!A116</f>
        <v>Pre-17</v>
      </c>
      <c r="B116" s="25" t="str">
        <f>'GF + UG Iteration 8'!B116</f>
        <v>GF</v>
      </c>
      <c r="C116" s="18">
        <f>'GF + UG Iteration 8'!C116</f>
        <v>90</v>
      </c>
      <c r="D116" s="19">
        <f>'GF + UG Iteration 8'!D116</f>
        <v>14.219904176944949</v>
      </c>
      <c r="E116" s="30">
        <f>'GF + UG Iteration 8'!E116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8'!A117</f>
        <v>Pre-18</v>
      </c>
      <c r="B117" s="25" t="str">
        <f>'GF + UG Iteration 8'!B117</f>
        <v>GF</v>
      </c>
      <c r="C117" s="18">
        <f>'GF + UG Iteration 8'!C117</f>
        <v>202.5</v>
      </c>
      <c r="D117" s="19">
        <f>'GF + UG Iteration 8'!D117</f>
        <v>23.447549869052086</v>
      </c>
      <c r="E117" s="30">
        <f>'GF + UG Iteration 8'!E117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8'!A118</f>
        <v>1184</v>
      </c>
      <c r="B118" s="34" t="str">
        <f>'GF + UG Iteration 8'!B118</f>
        <v>UG</v>
      </c>
      <c r="C118" s="35">
        <f>'GF + UG Iteration 8'!C118</f>
        <v>45</v>
      </c>
      <c r="D118" s="36">
        <f>'GF + UG Iteration 8'!P$16*(C118^'GF + UG Iteration 8'!P$15)</f>
        <v>14.446668853688971</v>
      </c>
      <c r="E118" s="37">
        <f>'GF + UG Iteration 8'!E118</f>
        <v>2013</v>
      </c>
      <c r="F118" s="35">
        <f>'GF + UG Iteration 8'!F118</f>
        <v>45</v>
      </c>
      <c r="G118" s="36">
        <f>'GF + UG Iteration 8'!G118</f>
        <v>18.869341885211266</v>
      </c>
      <c r="H118" s="38">
        <f>'GF + UG Iteration 8'!H118</f>
        <v>2012</v>
      </c>
      <c r="I118" s="35">
        <f>C118+F118</f>
        <v>90</v>
      </c>
      <c r="J118" s="36">
        <f>D118+G118</f>
        <v>33.316010738900239</v>
      </c>
      <c r="K118" s="38">
        <f>MAX(E118,H118)</f>
        <v>2013</v>
      </c>
      <c r="M118" s="21">
        <f t="shared" si="8"/>
        <v>4.499809670330265</v>
      </c>
      <c r="N118" s="21">
        <f t="shared" si="9"/>
        <v>3.5060380844076633</v>
      </c>
    </row>
    <row r="119" spans="1:14" x14ac:dyDescent="0.2">
      <c r="A119" s="33">
        <f>'GF + UG Iteration 8'!A119</f>
        <v>1481</v>
      </c>
      <c r="B119" s="34" t="str">
        <f>'GF + UG Iteration 8'!B119</f>
        <v>UG</v>
      </c>
      <c r="C119" s="35">
        <f>'GF + UG Iteration 8'!C119</f>
        <v>90</v>
      </c>
      <c r="D119" s="36">
        <f>'GF + UG Iteration 8'!P$16*(C119^'GF + UG Iteration 8'!P$15)</f>
        <v>22.401821279320924</v>
      </c>
      <c r="E119" s="37">
        <f>'GF + UG Iteration 8'!E119</f>
        <v>2013</v>
      </c>
      <c r="F119" s="35">
        <f>'GF + UG Iteration 8'!F119</f>
        <v>0</v>
      </c>
      <c r="G119" s="36">
        <f>'GF + UG Iteration 8'!G119</f>
        <v>1.1114331301697908</v>
      </c>
      <c r="H119" s="38">
        <f>'GF + UG Iteration 8'!H119</f>
        <v>2014</v>
      </c>
      <c r="I119" s="35">
        <f t="shared" ref="I119:I183" si="10">C119+F119</f>
        <v>90</v>
      </c>
      <c r="J119" s="36">
        <f t="shared" ref="J119:J183" si="11">D119+G119</f>
        <v>23.513254409490713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3.1575642795772043</v>
      </c>
    </row>
    <row r="120" spans="1:14" x14ac:dyDescent="0.2">
      <c r="A120" s="33">
        <f>'GF + UG Iteration 8'!A120</f>
        <v>457</v>
      </c>
      <c r="B120" s="34" t="str">
        <f>'GF + UG Iteration 8'!B120</f>
        <v>UG</v>
      </c>
      <c r="C120" s="35">
        <f>'GF + UG Iteration 8'!C120</f>
        <v>22.5</v>
      </c>
      <c r="D120" s="36">
        <f>'GF + UG Iteration 8'!P$16*(C120^'GF + UG Iteration 8'!P$15)</f>
        <v>9.3164854038364862</v>
      </c>
      <c r="E120" s="37">
        <f>'GF + UG Iteration 8'!E120</f>
        <v>1990</v>
      </c>
      <c r="F120" s="35">
        <f>'GF + UG Iteration 8'!F120</f>
        <v>22.5</v>
      </c>
      <c r="G120" s="36">
        <f>'GF + UG Iteration 8'!G120</f>
        <v>3.289132084924363</v>
      </c>
      <c r="H120" s="38">
        <f>'GF + UG Iteration 8'!H120</f>
        <v>2006</v>
      </c>
      <c r="I120" s="35">
        <f t="shared" si="10"/>
        <v>45</v>
      </c>
      <c r="J120" s="36">
        <f t="shared" si="11"/>
        <v>12.605617488760849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2.5341425470450156</v>
      </c>
    </row>
    <row r="121" spans="1:14" x14ac:dyDescent="0.2">
      <c r="A121" s="33">
        <f>'GF + UG Iteration 8'!A121</f>
        <v>407</v>
      </c>
      <c r="B121" s="34" t="str">
        <f>'GF + UG Iteration 8'!B121</f>
        <v>UG</v>
      </c>
      <c r="C121" s="35">
        <f>'GF + UG Iteration 8'!C121</f>
        <v>73.8</v>
      </c>
      <c r="D121" s="36">
        <f>'GF + UG Iteration 8'!P$16*(C121^'GF + UG Iteration 8'!P$15)</f>
        <v>19.757769367953479</v>
      </c>
      <c r="E121" s="37">
        <f>'GF + UG Iteration 8'!E121</f>
        <v>1982</v>
      </c>
      <c r="F121" s="35">
        <f>'GF + UG Iteration 8'!F121</f>
        <v>0</v>
      </c>
      <c r="G121" s="36">
        <f>'GF + UG Iteration 8'!G121</f>
        <v>0.60106525862386018</v>
      </c>
      <c r="H121" s="38">
        <f>'GF + UG Iteration 8'!H121</f>
        <v>2004</v>
      </c>
      <c r="I121" s="35">
        <f t="shared" si="10"/>
        <v>73.8</v>
      </c>
      <c r="J121" s="36">
        <f t="shared" si="11"/>
        <v>20.358834626577337</v>
      </c>
      <c r="K121" s="38">
        <f t="shared" si="12"/>
        <v>2004</v>
      </c>
      <c r="M121" s="21">
        <f t="shared" si="8"/>
        <v>4.3013587316064266</v>
      </c>
      <c r="N121" s="21">
        <f t="shared" si="9"/>
        <v>3.0135149516638555</v>
      </c>
    </row>
    <row r="122" spans="1:14" x14ac:dyDescent="0.2">
      <c r="A122" s="33">
        <f>'GF + UG Iteration 8'!A122</f>
        <v>706</v>
      </c>
      <c r="B122" s="34" t="str">
        <f>'GF + UG Iteration 8'!B122</f>
        <v>UG</v>
      </c>
      <c r="C122" s="35">
        <f>'GF + UG Iteration 8'!C122</f>
        <v>22.5</v>
      </c>
      <c r="D122" s="36">
        <f>'GF + UG Iteration 8'!P$16*(C122^'GF + UG Iteration 8'!P$15)</f>
        <v>9.3164854038364862</v>
      </c>
      <c r="E122" s="37">
        <f>'GF + UG Iteration 8'!E122</f>
        <v>1984</v>
      </c>
      <c r="F122" s="35">
        <f>'GF + UG Iteration 8'!F122</f>
        <v>37.800000000000004</v>
      </c>
      <c r="G122" s="36">
        <f>'GF + UG Iteration 8'!G122</f>
        <v>5.8346214151737739</v>
      </c>
      <c r="H122" s="38">
        <f>'GF + UG Iteration 8'!H122</f>
        <v>2008</v>
      </c>
      <c r="I122" s="35">
        <f t="shared" si="10"/>
        <v>60.300000000000004</v>
      </c>
      <c r="J122" s="36">
        <f t="shared" si="11"/>
        <v>15.151106819010259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2.7180735866472321</v>
      </c>
    </row>
    <row r="123" spans="1:14" x14ac:dyDescent="0.2">
      <c r="A123" s="33">
        <f>'GF + UG Iteration 8'!A123</f>
        <v>1070</v>
      </c>
      <c r="B123" s="34" t="str">
        <f>'GF + UG Iteration 8'!B123</f>
        <v>UG</v>
      </c>
      <c r="C123" s="35">
        <f>'GF + UG Iteration 8'!C123</f>
        <v>60.300000000000004</v>
      </c>
      <c r="D123" s="36">
        <f>'GF + UG Iteration 8'!P$16*(C123^'GF + UG Iteration 8'!P$15)</f>
        <v>17.38640115108138</v>
      </c>
      <c r="E123" s="37">
        <f>'GF + UG Iteration 8'!E123</f>
        <v>1984</v>
      </c>
      <c r="F123" s="35">
        <f>'GF + UG Iteration 8'!F123</f>
        <v>0</v>
      </c>
      <c r="G123" s="36">
        <f>'GF + UG Iteration 8'!G123</f>
        <v>0.83607952853202894</v>
      </c>
      <c r="H123" s="38">
        <f>'GF + UG Iteration 8'!H123</f>
        <v>2011</v>
      </c>
      <c r="I123" s="35">
        <f t="shared" si="10"/>
        <v>60.300000000000004</v>
      </c>
      <c r="J123" s="36">
        <f t="shared" si="11"/>
        <v>18.222480679613408</v>
      </c>
      <c r="K123" s="38">
        <f t="shared" si="12"/>
        <v>2011</v>
      </c>
      <c r="M123" s="21">
        <f t="shared" si="8"/>
        <v>4.0993321037331398</v>
      </c>
      <c r="N123" s="21">
        <f t="shared" si="9"/>
        <v>2.9026560340247132</v>
      </c>
    </row>
    <row r="124" spans="1:14" x14ac:dyDescent="0.2">
      <c r="A124" s="33">
        <f>'GF + UG Iteration 8'!A124</f>
        <v>1264</v>
      </c>
      <c r="B124" s="34" t="str">
        <f>'GF + UG Iteration 8'!B124</f>
        <v>UG</v>
      </c>
      <c r="C124" s="35">
        <f>'GF + UG Iteration 8'!C124</f>
        <v>60.300000000000004</v>
      </c>
      <c r="D124" s="36">
        <f>'GF + UG Iteration 8'!P$16*(C124^'GF + UG Iteration 8'!P$15)</f>
        <v>17.38640115108138</v>
      </c>
      <c r="E124" s="37">
        <f>'GF + UG Iteration 8'!E124</f>
        <v>1984</v>
      </c>
      <c r="F124" s="35">
        <f>'GF + UG Iteration 8'!F124</f>
        <v>15.3</v>
      </c>
      <c r="G124" s="36">
        <f>'GF + UG Iteration 8'!G124</f>
        <v>8.0578720930203094</v>
      </c>
      <c r="H124" s="38">
        <f>'GF + UG Iteration 8'!H124</f>
        <v>2013</v>
      </c>
      <c r="I124" s="35">
        <f t="shared" si="10"/>
        <v>75.600000000000009</v>
      </c>
      <c r="J124" s="36">
        <f t="shared" si="11"/>
        <v>25.444273244101687</v>
      </c>
      <c r="K124" s="38">
        <f t="shared" si="12"/>
        <v>2013</v>
      </c>
      <c r="M124" s="21">
        <f t="shared" si="8"/>
        <v>4.3254562831854875</v>
      </c>
      <c r="N124" s="21">
        <f t="shared" si="9"/>
        <v>3.2364906977976342</v>
      </c>
    </row>
    <row r="125" spans="1:14" x14ac:dyDescent="0.2">
      <c r="A125" s="33">
        <f>'GF + UG Iteration 8'!A125</f>
        <v>1208</v>
      </c>
      <c r="B125" s="34" t="str">
        <f>'GF + UG Iteration 8'!B125</f>
        <v>UG</v>
      </c>
      <c r="C125" s="35">
        <f>'GF + UG Iteration 8'!C125</f>
        <v>37.800000000000004</v>
      </c>
      <c r="D125" s="36">
        <f>'GF + UG Iteration 8'!P$16*(C125^'GF + UG Iteration 8'!P$15)</f>
        <v>12.937359796945568</v>
      </c>
      <c r="E125" s="37">
        <f>'GF + UG Iteration 8'!E125</f>
        <v>1961</v>
      </c>
      <c r="F125" s="35">
        <f>'GF + UG Iteration 8'!F125</f>
        <v>0</v>
      </c>
      <c r="G125" s="36">
        <f>'GF + UG Iteration 8'!G125</f>
        <v>2.7992110812000917</v>
      </c>
      <c r="H125" s="38">
        <f>'GF + UG Iteration 8'!H125</f>
        <v>2012</v>
      </c>
      <c r="I125" s="35">
        <f t="shared" si="10"/>
        <v>37.800000000000004</v>
      </c>
      <c r="J125" s="36">
        <f t="shared" si="11"/>
        <v>15.73657087814566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2.7559873589077171</v>
      </c>
    </row>
    <row r="126" spans="1:14" x14ac:dyDescent="0.2">
      <c r="A126" s="33">
        <f>'GF + UG Iteration 8'!A126</f>
        <v>655</v>
      </c>
      <c r="B126" s="34" t="str">
        <f>'GF + UG Iteration 8'!B126</f>
        <v>UG</v>
      </c>
      <c r="C126" s="35">
        <f>'GF + UG Iteration 8'!C126</f>
        <v>47.79</v>
      </c>
      <c r="D126" s="36">
        <f>'GF + UG Iteration 8'!P$16*(C126^'GF + UG Iteration 8'!P$15)</f>
        <v>15.007259081925943</v>
      </c>
      <c r="E126" s="37">
        <f>'GF + UG Iteration 8'!E126</f>
        <v>1974</v>
      </c>
      <c r="F126" s="35">
        <f>'GF + UG Iteration 8'!F126</f>
        <v>0</v>
      </c>
      <c r="G126" s="36">
        <f>'GF + UG Iteration 8'!G126</f>
        <v>0.75599519377801261</v>
      </c>
      <c r="H126" s="38">
        <f>'GF + UG Iteration 8'!H126</f>
        <v>2007</v>
      </c>
      <c r="I126" s="35">
        <f t="shared" si="10"/>
        <v>47.79</v>
      </c>
      <c r="J126" s="36">
        <f t="shared" si="11"/>
        <v>15.763254275703956</v>
      </c>
      <c r="K126" s="38">
        <f t="shared" si="12"/>
        <v>2007</v>
      </c>
      <c r="M126" s="21">
        <f t="shared" si="8"/>
        <v>3.866816412590067</v>
      </c>
      <c r="N126" s="21">
        <f t="shared" si="9"/>
        <v>2.757681552688819</v>
      </c>
    </row>
    <row r="127" spans="1:14" x14ac:dyDescent="0.2">
      <c r="A127" s="33">
        <f>'GF + UG Iteration 8'!A127</f>
        <v>733</v>
      </c>
      <c r="B127" s="34" t="str">
        <f>'GF + UG Iteration 8'!B127</f>
        <v>UG</v>
      </c>
      <c r="C127" s="35">
        <f>'GF + UG Iteration 8'!C127</f>
        <v>37.800000000000004</v>
      </c>
      <c r="D127" s="36">
        <f>'GF + UG Iteration 8'!P$16*(C127^'GF + UG Iteration 8'!P$15)</f>
        <v>12.937359796945568</v>
      </c>
      <c r="E127" s="37">
        <f>'GF + UG Iteration 8'!E127</f>
        <v>2007</v>
      </c>
      <c r="F127" s="35">
        <f>'GF + UG Iteration 8'!F127</f>
        <v>37.800000000000004</v>
      </c>
      <c r="G127" s="36">
        <f>'GF + UG Iteration 8'!G127</f>
        <v>6.8611311312555712</v>
      </c>
      <c r="H127" s="38">
        <f>'GF + UG Iteration 8'!H127</f>
        <v>2009</v>
      </c>
      <c r="I127" s="35">
        <f t="shared" si="10"/>
        <v>75.600000000000009</v>
      </c>
      <c r="J127" s="36">
        <f t="shared" si="11"/>
        <v>19.79849092820114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2.9856057190485048</v>
      </c>
    </row>
    <row r="128" spans="1:14" x14ac:dyDescent="0.2">
      <c r="A128" s="33">
        <f>'GF + UG Iteration 8'!A128</f>
        <v>7</v>
      </c>
      <c r="B128" s="34" t="str">
        <f>'GF + UG Iteration 8'!B128</f>
        <v>UG</v>
      </c>
      <c r="C128" s="35">
        <f>'GF + UG Iteration 8'!C128</f>
        <v>22.5</v>
      </c>
      <c r="D128" s="36">
        <f>'GF + UG Iteration 8'!P$16*(C128^'GF + UG Iteration 8'!P$15)</f>
        <v>9.3164854038364862</v>
      </c>
      <c r="E128" s="37">
        <f>'GF + UG Iteration 8'!E128</f>
        <v>0</v>
      </c>
      <c r="F128" s="35">
        <f>'GF + UG Iteration 8'!F128</f>
        <v>37.800000000000004</v>
      </c>
      <c r="G128" s="36">
        <f>'GF + UG Iteration 8'!G128</f>
        <v>4.0238803148956235</v>
      </c>
      <c r="H128" s="38">
        <f>'GF + UG Iteration 8'!H128</f>
        <v>2016</v>
      </c>
      <c r="I128" s="35">
        <f t="shared" ref="I128" si="13">C128+F128</f>
        <v>60.300000000000004</v>
      </c>
      <c r="J128" s="36">
        <f t="shared" ref="J128" si="14">D128+G128</f>
        <v>13.340365718732109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2.5907944553089974</v>
      </c>
    </row>
    <row r="129" spans="1:14" x14ac:dyDescent="0.2">
      <c r="A129" s="33">
        <f>'GF + UG Iteration 8'!A129</f>
        <v>1569</v>
      </c>
      <c r="B129" s="34" t="str">
        <f>'GF + UG Iteration 8'!B129</f>
        <v>UG</v>
      </c>
      <c r="C129" s="35">
        <f>'GF + UG Iteration 8'!C129</f>
        <v>47.79</v>
      </c>
      <c r="D129" s="36">
        <f>'GF + UG Iteration 8'!P$16*(C129^'GF + UG Iteration 8'!P$15)</f>
        <v>15.007259081925943</v>
      </c>
      <c r="E129" s="37">
        <f>'GF + UG Iteration 8'!E129</f>
        <v>1997</v>
      </c>
      <c r="F129" s="35">
        <f>'GF + UG Iteration 8'!F129</f>
        <v>15.299999999999994</v>
      </c>
      <c r="G129" s="36">
        <f>'GF + UG Iteration 8'!G129</f>
        <v>3.7372730134616279</v>
      </c>
      <c r="H129" s="38">
        <f>'GF + UG Iteration 8'!H129</f>
        <v>2015</v>
      </c>
      <c r="I129" s="35">
        <f t="shared" si="10"/>
        <v>63.089999999999989</v>
      </c>
      <c r="J129" s="36">
        <f t="shared" si="11"/>
        <v>18.744532095387569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2.9309020883072487</v>
      </c>
    </row>
    <row r="130" spans="1:14" x14ac:dyDescent="0.2">
      <c r="A130" s="33">
        <f>'GF + UG Iteration 8'!A130</f>
        <v>401</v>
      </c>
      <c r="B130" s="34" t="str">
        <f>'GF + UG Iteration 8'!B130</f>
        <v>UG</v>
      </c>
      <c r="C130" s="35">
        <f>'GF + UG Iteration 8'!C130</f>
        <v>2.7</v>
      </c>
      <c r="D130" s="36">
        <f>'GF + UG Iteration 8'!P$16*(C130^'GF + UG Iteration 8'!P$15)</f>
        <v>2.4349223184375228</v>
      </c>
      <c r="E130" s="37">
        <f>'GF + UG Iteration 8'!E130</f>
        <v>1986</v>
      </c>
      <c r="F130" s="35">
        <f>'GF + UG Iteration 8'!F130</f>
        <v>6.3</v>
      </c>
      <c r="G130" s="36">
        <f>'GF + UG Iteration 8'!G130</f>
        <v>0.36204281296556784</v>
      </c>
      <c r="H130" s="38">
        <f>'GF + UG Iteration 8'!H130</f>
        <v>2004</v>
      </c>
      <c r="I130" s="35">
        <f t="shared" si="10"/>
        <v>9</v>
      </c>
      <c r="J130" s="36">
        <f t="shared" si="11"/>
        <v>2.7969651314030908</v>
      </c>
      <c r="K130" s="38">
        <f t="shared" si="12"/>
        <v>2004</v>
      </c>
      <c r="M130" s="21">
        <f t="shared" si="8"/>
        <v>2.1972245773362196</v>
      </c>
      <c r="N130" s="21">
        <f t="shared" si="9"/>
        <v>1.0285349477149051</v>
      </c>
    </row>
    <row r="131" spans="1:14" x14ac:dyDescent="0.2">
      <c r="A131" s="33">
        <f>'GF + UG Iteration 8'!A131</f>
        <v>1412</v>
      </c>
      <c r="B131" s="34" t="str">
        <f>'GF + UG Iteration 8'!B131</f>
        <v>UG</v>
      </c>
      <c r="C131" s="35">
        <f>'GF + UG Iteration 8'!C131</f>
        <v>9</v>
      </c>
      <c r="D131" s="36">
        <f>'GF + UG Iteration 8'!P$16*(C131^'GF + UG Iteration 8'!P$15)</f>
        <v>5.2167997977316851</v>
      </c>
      <c r="E131" s="37">
        <f>'GF + UG Iteration 8'!E131</f>
        <v>1986</v>
      </c>
      <c r="F131" s="35">
        <f>'GF + UG Iteration 8'!F131</f>
        <v>3.6</v>
      </c>
      <c r="G131" s="36">
        <f>'GF + UG Iteration 8'!G131</f>
        <v>4.3574845496482366</v>
      </c>
      <c r="H131" s="38">
        <f>'GF + UG Iteration 8'!H131</f>
        <v>2015</v>
      </c>
      <c r="I131" s="35">
        <f t="shared" si="10"/>
        <v>12.6</v>
      </c>
      <c r="J131" s="36">
        <f t="shared" si="11"/>
        <v>9.5742843473799226</v>
      </c>
      <c r="K131" s="38">
        <f t="shared" si="12"/>
        <v>2015</v>
      </c>
      <c r="M131" s="21">
        <f t="shared" si="8"/>
        <v>2.5336968139574321</v>
      </c>
      <c r="N131" s="21">
        <f t="shared" si="9"/>
        <v>2.2590807904854056</v>
      </c>
    </row>
    <row r="132" spans="1:14" x14ac:dyDescent="0.2">
      <c r="A132" s="33">
        <f>'GF + UG Iteration 8'!A132</f>
        <v>1318</v>
      </c>
      <c r="B132" s="34" t="str">
        <f>'GF + UG Iteration 8'!B132</f>
        <v>UG</v>
      </c>
      <c r="C132" s="35">
        <f>'GF + UG Iteration 8'!C132</f>
        <v>80.100000000000009</v>
      </c>
      <c r="D132" s="36">
        <f>'GF + UG Iteration 8'!P$16*(C132^'GF + UG Iteration 8'!P$15)</f>
        <v>20.809101002013268</v>
      </c>
      <c r="E132" s="37">
        <f>'GF + UG Iteration 8'!E132</f>
        <v>1997</v>
      </c>
      <c r="F132" s="35">
        <f>'GF + UG Iteration 8'!F132</f>
        <v>0</v>
      </c>
      <c r="G132" s="36">
        <f>'GF + UG Iteration 8'!G132</f>
        <v>1.6878206182928517</v>
      </c>
      <c r="H132" s="38">
        <f>'GF + UG Iteration 8'!H132</f>
        <v>2013</v>
      </c>
      <c r="I132" s="35">
        <f t="shared" si="10"/>
        <v>80.100000000000009</v>
      </c>
      <c r="J132" s="36">
        <f t="shared" si="11"/>
        <v>22.496921620306118</v>
      </c>
      <c r="K132" s="38">
        <f t="shared" si="12"/>
        <v>2013</v>
      </c>
      <c r="M132" s="21">
        <f t="shared" si="8"/>
        <v>4.3832758540743137</v>
      </c>
      <c r="N132" s="21">
        <f t="shared" si="9"/>
        <v>3.1133784829748086</v>
      </c>
    </row>
    <row r="133" spans="1:14" x14ac:dyDescent="0.2">
      <c r="A133" s="33">
        <f>'GF + UG Iteration 8'!A133</f>
        <v>1194</v>
      </c>
      <c r="B133" s="34" t="str">
        <f>'GF + UG Iteration 8'!B133</f>
        <v>UG</v>
      </c>
      <c r="C133" s="35">
        <f>'GF + UG Iteration 8'!C133</f>
        <v>22.5</v>
      </c>
      <c r="D133" s="36">
        <f>'GF + UG Iteration 8'!P$16*(C133^'GF + UG Iteration 8'!P$15)</f>
        <v>9.3164854038364862</v>
      </c>
      <c r="E133" s="37">
        <f>'GF + UG Iteration 8'!E133</f>
        <v>1980</v>
      </c>
      <c r="F133" s="35">
        <f>'GF + UG Iteration 8'!F133</f>
        <v>0</v>
      </c>
      <c r="G133" s="36">
        <f>'GF + UG Iteration 8'!G133</f>
        <v>1.6086060831571487</v>
      </c>
      <c r="H133" s="38">
        <f>'GF + UG Iteration 8'!H133</f>
        <v>2011</v>
      </c>
      <c r="I133" s="35">
        <f t="shared" si="10"/>
        <v>22.5</v>
      </c>
      <c r="J133" s="36">
        <f t="shared" si="11"/>
        <v>10.925091486993635</v>
      </c>
      <c r="K133" s="38">
        <f t="shared" si="12"/>
        <v>2011</v>
      </c>
      <c r="M133" s="21">
        <f t="shared" si="8"/>
        <v>3.1135153092103742</v>
      </c>
      <c r="N133" s="21">
        <f t="shared" si="9"/>
        <v>2.3910621150421187</v>
      </c>
    </row>
    <row r="134" spans="1:14" x14ac:dyDescent="0.2">
      <c r="A134" s="33">
        <f>'GF + UG Iteration 8'!A134</f>
        <v>801</v>
      </c>
      <c r="B134" s="34" t="str">
        <f>'GF + UG Iteration 8'!B134</f>
        <v>UG</v>
      </c>
      <c r="C134" s="35">
        <f>'GF + UG Iteration 8'!C134</f>
        <v>37.800000000000004</v>
      </c>
      <c r="D134" s="36">
        <f>'GF + UG Iteration 8'!P$16*(C134^'GF + UG Iteration 8'!P$15)</f>
        <v>12.937359796945568</v>
      </c>
      <c r="E134" s="37">
        <f>'GF + UG Iteration 8'!E134</f>
        <v>2008</v>
      </c>
      <c r="F134" s="35">
        <f>'GF + UG Iteration 8'!F134</f>
        <v>37.800000000000004</v>
      </c>
      <c r="G134" s="36">
        <f>'GF + UG Iteration 8'!G134</f>
        <v>6.3106495854024782</v>
      </c>
      <c r="H134" s="38">
        <f>'GF + UG Iteration 8'!H134</f>
        <v>2009</v>
      </c>
      <c r="I134" s="35">
        <f t="shared" si="10"/>
        <v>75.600000000000009</v>
      </c>
      <c r="J134" s="36">
        <f t="shared" si="11"/>
        <v>19.248009382348044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2.9574076466775514</v>
      </c>
    </row>
    <row r="135" spans="1:14" x14ac:dyDescent="0.2">
      <c r="A135" s="33">
        <f>'GF + UG Iteration 8'!A135</f>
        <v>804</v>
      </c>
      <c r="B135" s="34" t="str">
        <f>'GF + UG Iteration 8'!B135</f>
        <v>UG</v>
      </c>
      <c r="C135" s="35">
        <f>'GF + UG Iteration 8'!C135</f>
        <v>25.2</v>
      </c>
      <c r="D135" s="36">
        <f>'GF + UG Iteration 8'!P$16*(C135^'GF + UG Iteration 8'!P$15)</f>
        <v>10.009241516630627</v>
      </c>
      <c r="E135" s="37">
        <f>'GF + UG Iteration 8'!E135</f>
        <v>1982</v>
      </c>
      <c r="F135" s="35">
        <f>'GF + UG Iteration 8'!F135</f>
        <v>22.5</v>
      </c>
      <c r="G135" s="36">
        <f>'GF + UG Iteration 8'!G135</f>
        <v>15.177136024298601</v>
      </c>
      <c r="H135" s="38">
        <f>'GF + UG Iteration 8'!H135</f>
        <v>2009</v>
      </c>
      <c r="I135" s="35">
        <f t="shared" si="10"/>
        <v>47.7</v>
      </c>
      <c r="J135" s="36">
        <f t="shared" si="11"/>
        <v>25.186377540929229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3.2263032745820492</v>
      </c>
    </row>
    <row r="136" spans="1:14" x14ac:dyDescent="0.2">
      <c r="A136" s="33">
        <f>'GF + UG Iteration 8'!A136</f>
        <v>365</v>
      </c>
      <c r="B136" s="34" t="str">
        <f>'GF + UG Iteration 8'!B136</f>
        <v>UG</v>
      </c>
      <c r="C136" s="35">
        <f>'GF + UG Iteration 8'!C136</f>
        <v>22.5</v>
      </c>
      <c r="D136" s="36">
        <f>'GF + UG Iteration 8'!P$16*(C136^'GF + UG Iteration 8'!P$15)</f>
        <v>9.3164854038364862</v>
      </c>
      <c r="E136" s="37">
        <f>'GF + UG Iteration 8'!E136</f>
        <v>1982</v>
      </c>
      <c r="F136" s="35">
        <f>'GF + UG Iteration 8'!F136</f>
        <v>0</v>
      </c>
      <c r="G136" s="36">
        <f>'GF + UG Iteration 8'!G136</f>
        <v>0.59607313292480213</v>
      </c>
      <c r="H136" s="38">
        <f>'GF + UG Iteration 8'!H136</f>
        <v>2003</v>
      </c>
      <c r="I136" s="35">
        <f t="shared" si="10"/>
        <v>22.5</v>
      </c>
      <c r="J136" s="36">
        <f t="shared" si="11"/>
        <v>9.9125585367612885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2.2938024922914528</v>
      </c>
    </row>
    <row r="137" spans="1:14" x14ac:dyDescent="0.2">
      <c r="A137" s="33">
        <f>'GF + UG Iteration 8'!A137</f>
        <v>708</v>
      </c>
      <c r="B137" s="34" t="str">
        <f>'GF + UG Iteration 8'!B137</f>
        <v>UG</v>
      </c>
      <c r="C137" s="35">
        <f>'GF + UG Iteration 8'!C137</f>
        <v>22.5</v>
      </c>
      <c r="D137" s="36">
        <f>'GF + UG Iteration 8'!P$16*(C137^'GF + UG Iteration 8'!P$15)</f>
        <v>9.3164854038364862</v>
      </c>
      <c r="E137" s="37">
        <f>'GF + UG Iteration 8'!E137</f>
        <v>1982</v>
      </c>
      <c r="F137" s="35">
        <f>'GF + UG Iteration 8'!F137</f>
        <v>22.5</v>
      </c>
      <c r="G137" s="36">
        <f>'GF + UG Iteration 8'!G137</f>
        <v>6.8374623210633541</v>
      </c>
      <c r="H137" s="38">
        <f>'GF + UG Iteration 8'!H137</f>
        <v>2007</v>
      </c>
      <c r="I137" s="35">
        <f t="shared" si="10"/>
        <v>45</v>
      </c>
      <c r="J137" s="36">
        <f t="shared" si="11"/>
        <v>16.15394772489984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2.7821644609680591</v>
      </c>
    </row>
    <row r="138" spans="1:14" x14ac:dyDescent="0.2">
      <c r="A138" s="33">
        <f>'GF + UG Iteration 8'!A138</f>
        <v>1568</v>
      </c>
      <c r="B138" s="34" t="str">
        <f>'GF + UG Iteration 8'!B138</f>
        <v>UG</v>
      </c>
      <c r="C138" s="35">
        <f>'GF + UG Iteration 8'!C138</f>
        <v>45</v>
      </c>
      <c r="D138" s="36">
        <f>'GF + UG Iteration 8'!P$16*(C138^'GF + UG Iteration 8'!P$15)</f>
        <v>14.446668853688971</v>
      </c>
      <c r="E138" s="37">
        <f>'GF + UG Iteration 8'!E138</f>
        <v>1997</v>
      </c>
      <c r="F138" s="35">
        <f>'GF + UG Iteration 8'!F138</f>
        <v>30.6</v>
      </c>
      <c r="G138" s="36">
        <f>'GF + UG Iteration 8'!G138</f>
        <v>3.5848996641236104</v>
      </c>
      <c r="H138" s="38">
        <f>'GF + UG Iteration 8'!H138</f>
        <v>2015</v>
      </c>
      <c r="I138" s="35">
        <f t="shared" si="10"/>
        <v>75.599999999999994</v>
      </c>
      <c r="J138" s="36">
        <f t="shared" si="11"/>
        <v>18.03156851781258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2.8921240283183884</v>
      </c>
    </row>
    <row r="139" spans="1:14" x14ac:dyDescent="0.2">
      <c r="A139" s="33">
        <f>'GF + UG Iteration 8'!A139</f>
        <v>398</v>
      </c>
      <c r="B139" s="34" t="str">
        <f>'GF + UG Iteration 8'!B139</f>
        <v>UG</v>
      </c>
      <c r="C139" s="35">
        <f>'GF + UG Iteration 8'!C139</f>
        <v>60.300000000000004</v>
      </c>
      <c r="D139" s="36">
        <f>'GF + UG Iteration 8'!P$16*(C139^'GF + UG Iteration 8'!P$15)</f>
        <v>17.38640115108138</v>
      </c>
      <c r="E139" s="37">
        <f>'GF + UG Iteration 8'!E139</f>
        <v>1981</v>
      </c>
      <c r="F139" s="35">
        <f>'GF + UG Iteration 8'!F139</f>
        <v>0</v>
      </c>
      <c r="G139" s="36">
        <f>'GF + UG Iteration 8'!G139</f>
        <v>1.454685054931611</v>
      </c>
      <c r="H139" s="38">
        <f>'GF + UG Iteration 8'!H139</f>
        <v>2004</v>
      </c>
      <c r="I139" s="35">
        <f t="shared" si="10"/>
        <v>60.300000000000004</v>
      </c>
      <c r="J139" s="36">
        <f t="shared" si="11"/>
        <v>18.841086206012992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2.9360399217332489</v>
      </c>
    </row>
    <row r="140" spans="1:14" x14ac:dyDescent="0.2">
      <c r="A140" s="33">
        <f>'GF + UG Iteration 8'!A140</f>
        <v>1642</v>
      </c>
      <c r="B140" s="34" t="str">
        <f>'GF + UG Iteration 8'!B140</f>
        <v>UG</v>
      </c>
      <c r="C140" s="35">
        <f>'GF + UG Iteration 8'!C140</f>
        <v>22.5</v>
      </c>
      <c r="D140" s="36">
        <f>'GF + UG Iteration 8'!P$16*(C140^'GF + UG Iteration 8'!P$15)</f>
        <v>9.3164854038364862</v>
      </c>
      <c r="E140" s="37" t="str">
        <f>'GF + UG Iteration 8'!E140</f>
        <v>unknown</v>
      </c>
      <c r="F140" s="35">
        <f>'GF + UG Iteration 8'!F140</f>
        <v>37.800000000000004</v>
      </c>
      <c r="G140" s="36">
        <f>'GF + UG Iteration 8'!G140</f>
        <v>10.134123990225088</v>
      </c>
      <c r="H140" s="38">
        <f>'GF + UG Iteration 8'!H140</f>
        <v>2015</v>
      </c>
      <c r="I140" s="35">
        <f t="shared" si="10"/>
        <v>60.300000000000004</v>
      </c>
      <c r="J140" s="36">
        <f t="shared" si="11"/>
        <v>19.450609394061573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2.9678784008878596</v>
      </c>
    </row>
    <row r="141" spans="1:14" x14ac:dyDescent="0.2">
      <c r="A141" s="33">
        <f>'GF + UG Iteration 8'!A141</f>
        <v>522</v>
      </c>
      <c r="B141" s="34" t="str">
        <f>'GF + UG Iteration 8'!B141</f>
        <v>UG</v>
      </c>
      <c r="C141" s="35">
        <f>'GF + UG Iteration 8'!C141</f>
        <v>75.600000000000009</v>
      </c>
      <c r="D141" s="36">
        <f>'GF + UG Iteration 8'!P$16*(C141^'GF + UG Iteration 8'!P$15)</f>
        <v>20.061401346749925</v>
      </c>
      <c r="E141" s="37">
        <f>'GF + UG Iteration 8'!E141</f>
        <v>1981</v>
      </c>
      <c r="F141" s="35">
        <f>'GF + UG Iteration 8'!F141</f>
        <v>0</v>
      </c>
      <c r="G141" s="36">
        <f>'GF + UG Iteration 8'!G141</f>
        <v>0.49326793696611254</v>
      </c>
      <c r="H141" s="38">
        <f>'GF + UG Iteration 8'!H141</f>
        <v>2006</v>
      </c>
      <c r="I141" s="35">
        <f t="shared" si="10"/>
        <v>75.600000000000009</v>
      </c>
      <c r="J141" s="36">
        <f t="shared" si="11"/>
        <v>20.554669283716038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3.0230881308852591</v>
      </c>
    </row>
    <row r="142" spans="1:14" x14ac:dyDescent="0.2">
      <c r="A142" s="33">
        <f>'GF + UG Iteration 8'!A142</f>
        <v>170</v>
      </c>
      <c r="B142" s="34" t="str">
        <f>'GF + UG Iteration 8'!B142</f>
        <v>UG</v>
      </c>
      <c r="C142" s="35">
        <f>'GF + UG Iteration 8'!C142</f>
        <v>34.56</v>
      </c>
      <c r="D142" s="36">
        <f>'GF + UG Iteration 8'!P$16*(C142^'GF + UG Iteration 8'!P$15)</f>
        <v>12.224052979839136</v>
      </c>
      <c r="E142" s="37" t="str">
        <f>'GF + UG Iteration 8'!E142</f>
        <v>unknown</v>
      </c>
      <c r="F142" s="35">
        <f>'GF + UG Iteration 8'!F142</f>
        <v>10.440000000000001</v>
      </c>
      <c r="G142" s="36">
        <f>'GF + UG Iteration 8'!G142</f>
        <v>4.433742547698083</v>
      </c>
      <c r="H142" s="38">
        <f>'GF + UG Iteration 8'!H142</f>
        <v>2001</v>
      </c>
      <c r="I142" s="35">
        <f t="shared" si="10"/>
        <v>45</v>
      </c>
      <c r="J142" s="36">
        <f t="shared" si="11"/>
        <v>16.657795527537218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2.8128783067071867</v>
      </c>
    </row>
    <row r="143" spans="1:14" x14ac:dyDescent="0.2">
      <c r="A143" s="33">
        <f>'GF + UG Iteration 8'!A143</f>
        <v>1312</v>
      </c>
      <c r="B143" s="34" t="str">
        <f>'GF + UG Iteration 8'!B143</f>
        <v>UG</v>
      </c>
      <c r="C143" s="35">
        <f>'GF + UG Iteration 8'!C143</f>
        <v>45</v>
      </c>
      <c r="D143" s="36">
        <f>'GF + UG Iteration 8'!P$16*(C143^'GF + UG Iteration 8'!P$15)</f>
        <v>14.446668853688971</v>
      </c>
      <c r="E143" s="37" t="str">
        <f>'GF + UG Iteration 8'!E143</f>
        <v>unknown</v>
      </c>
      <c r="F143" s="35">
        <f>'GF + UG Iteration 8'!F143</f>
        <v>22.5</v>
      </c>
      <c r="G143" s="36">
        <f>'GF + UG Iteration 8'!G143</f>
        <v>6.0245111186360631</v>
      </c>
      <c r="H143" s="38">
        <f>'GF + UG Iteration 8'!H143</f>
        <v>2013</v>
      </c>
      <c r="I143" s="35">
        <f t="shared" si="10"/>
        <v>67.5</v>
      </c>
      <c r="J143" s="36">
        <f t="shared" si="11"/>
        <v>20.471179972325032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3.019018041994507</v>
      </c>
    </row>
    <row r="144" spans="1:14" x14ac:dyDescent="0.2">
      <c r="A144" s="33">
        <f>'GF + UG Iteration 8'!A144</f>
        <v>170</v>
      </c>
      <c r="B144" s="34" t="str">
        <f>'GF + UG Iteration 8'!B144</f>
        <v>UG</v>
      </c>
      <c r="C144" s="35">
        <f>'GF + UG Iteration 8'!C144</f>
        <v>27.090000000000003</v>
      </c>
      <c r="D144" s="36">
        <f>'GF + UG Iteration 8'!P$16*(C144^'GF + UG Iteration 8'!P$15)</f>
        <v>10.478012953913337</v>
      </c>
      <c r="E144" s="37" t="str">
        <f>'GF + UG Iteration 8'!E144</f>
        <v>unknown</v>
      </c>
      <c r="F144" s="35">
        <f>'GF + UG Iteration 8'!F144</f>
        <v>17.91</v>
      </c>
      <c r="G144" s="36">
        <f>'GF + UG Iteration 8'!G144</f>
        <v>4.8829870198591019</v>
      </c>
      <c r="H144" s="38">
        <f>'GF + UG Iteration 8'!H144</f>
        <v>2001</v>
      </c>
      <c r="I144" s="35">
        <f t="shared" si="10"/>
        <v>45</v>
      </c>
      <c r="J144" s="36">
        <f t="shared" si="11"/>
        <v>15.36099997377244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2.7318318280595961</v>
      </c>
    </row>
    <row r="145" spans="1:14" x14ac:dyDescent="0.2">
      <c r="A145" s="33">
        <f>'GF + UG Iteration 8'!A145</f>
        <v>1366</v>
      </c>
      <c r="B145" s="34" t="str">
        <f>'GF + UG Iteration 8'!B145</f>
        <v>UG</v>
      </c>
      <c r="C145" s="35">
        <f>'GF + UG Iteration 8'!C145</f>
        <v>45</v>
      </c>
      <c r="D145" s="36">
        <f>'GF + UG Iteration 8'!P$16*(C145^'GF + UG Iteration 8'!P$15)</f>
        <v>14.446668853688971</v>
      </c>
      <c r="E145" s="37">
        <f>'GF + UG Iteration 8'!E145</f>
        <v>0</v>
      </c>
      <c r="F145" s="35">
        <f>'GF + UG Iteration 8'!F145</f>
        <v>29.7</v>
      </c>
      <c r="G145" s="36">
        <f>'GF + UG Iteration 8'!G145</f>
        <v>5.5737060104438019</v>
      </c>
      <c r="H145" s="38">
        <f>'GF + UG Iteration 8'!H145</f>
        <v>2013</v>
      </c>
      <c r="I145" s="35">
        <f t="shared" si="10"/>
        <v>74.7</v>
      </c>
      <c r="J145" s="36">
        <f t="shared" si="11"/>
        <v>20.020374864132773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2.9967504981939301</v>
      </c>
    </row>
    <row r="146" spans="1:14" x14ac:dyDescent="0.2">
      <c r="A146" s="33">
        <f>'GF + UG Iteration 8'!A146</f>
        <v>170</v>
      </c>
      <c r="B146" s="34" t="str">
        <f>'GF + UG Iteration 8'!B146</f>
        <v>UG</v>
      </c>
      <c r="C146" s="35">
        <f>'GF + UG Iteration 8'!C146</f>
        <v>22.5</v>
      </c>
      <c r="D146" s="36">
        <f>'GF + UG Iteration 8'!P$16*(C146^'GF + UG Iteration 8'!P$15)</f>
        <v>9.3164854038364862</v>
      </c>
      <c r="E146" s="37" t="str">
        <f>'GF + UG Iteration 8'!E146</f>
        <v>unknown</v>
      </c>
      <c r="F146" s="35">
        <f>'GF + UG Iteration 8'!F146</f>
        <v>22.5</v>
      </c>
      <c r="G146" s="36">
        <f>'GF + UG Iteration 8'!G146</f>
        <v>5.2097107088088661</v>
      </c>
      <c r="H146" s="38">
        <f>'GF + UG Iteration 8'!H146</f>
        <v>2001</v>
      </c>
      <c r="I146" s="35">
        <f t="shared" si="10"/>
        <v>45</v>
      </c>
      <c r="J146" s="36">
        <f t="shared" si="11"/>
        <v>14.526196112645351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2.6759536478945316</v>
      </c>
    </row>
    <row r="147" spans="1:14" x14ac:dyDescent="0.2">
      <c r="A147" s="33">
        <f>'GF + UG Iteration 8'!A147</f>
        <v>1350</v>
      </c>
      <c r="B147" s="34" t="str">
        <f>'GF + UG Iteration 8'!B147</f>
        <v>UG</v>
      </c>
      <c r="C147" s="35">
        <f>'GF + UG Iteration 8'!C147</f>
        <v>45</v>
      </c>
      <c r="D147" s="36">
        <f>'GF + UG Iteration 8'!P$16*(C147^'GF + UG Iteration 8'!P$15)</f>
        <v>14.446668853688971</v>
      </c>
      <c r="E147" s="37">
        <f>'GF + UG Iteration 8'!E147</f>
        <v>0</v>
      </c>
      <c r="F147" s="35">
        <f>'GF + UG Iteration 8'!F147</f>
        <v>29.7</v>
      </c>
      <c r="G147" s="36">
        <f>'GF + UG Iteration 8'!G147</f>
        <v>6.5300342953877131</v>
      </c>
      <c r="H147" s="38">
        <f>'GF + UG Iteration 8'!H147</f>
        <v>2013</v>
      </c>
      <c r="I147" s="35">
        <f t="shared" si="10"/>
        <v>74.7</v>
      </c>
      <c r="J147" s="36">
        <f t="shared" si="11"/>
        <v>20.976703149076684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3.0434124480592732</v>
      </c>
    </row>
    <row r="148" spans="1:14" x14ac:dyDescent="0.2">
      <c r="A148" s="33">
        <f>'GF + UG Iteration 8'!A148</f>
        <v>658</v>
      </c>
      <c r="B148" s="34" t="str">
        <f>'GF + UG Iteration 8'!B148</f>
        <v>UG</v>
      </c>
      <c r="C148" s="35">
        <f>'GF + UG Iteration 8'!C148</f>
        <v>6.75</v>
      </c>
      <c r="D148" s="36">
        <f>'GF + UG Iteration 8'!P$16*(C148^'GF + UG Iteration 8'!P$15)</f>
        <v>4.3484356538011113</v>
      </c>
      <c r="E148" s="37">
        <f>'GF + UG Iteration 8'!E148</f>
        <v>1996</v>
      </c>
      <c r="F148" s="35">
        <f>'GF + UG Iteration 8'!F148</f>
        <v>15.75</v>
      </c>
      <c r="G148" s="36">
        <f>'GF + UG Iteration 8'!G148</f>
        <v>7.2630990700286144</v>
      </c>
      <c r="H148" s="38">
        <f>'GF + UG Iteration 8'!H148</f>
        <v>2008</v>
      </c>
      <c r="I148" s="35">
        <f t="shared" si="10"/>
        <v>22.5</v>
      </c>
      <c r="J148" s="36">
        <f t="shared" si="11"/>
        <v>11.611534723829726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2.4519989767951773</v>
      </c>
    </row>
    <row r="149" spans="1:14" x14ac:dyDescent="0.2">
      <c r="A149" s="33">
        <f>'GF + UG Iteration 8'!A149</f>
        <v>897</v>
      </c>
      <c r="B149" s="34" t="str">
        <f>'GF + UG Iteration 8'!B149</f>
        <v>UG</v>
      </c>
      <c r="C149" s="35">
        <f>'GF + UG Iteration 8'!C149</f>
        <v>22.5</v>
      </c>
      <c r="D149" s="36">
        <f>'GF + UG Iteration 8'!P$16*(C149^'GF + UG Iteration 8'!P$15)</f>
        <v>9.3164854038364862</v>
      </c>
      <c r="E149" s="37">
        <f>'GF + UG Iteration 8'!E149</f>
        <v>1996</v>
      </c>
      <c r="F149" s="35">
        <f>'GF + UG Iteration 8'!F149</f>
        <v>22.5</v>
      </c>
      <c r="G149" s="36">
        <f>'GF + UG Iteration 8'!G149</f>
        <v>6.2372112776035529</v>
      </c>
      <c r="H149" s="38">
        <f>'GF + UG Iteration 8'!H149</f>
        <v>2010</v>
      </c>
      <c r="I149" s="35">
        <f t="shared" si="10"/>
        <v>45</v>
      </c>
      <c r="J149" s="36">
        <f t="shared" si="11"/>
        <v>15.553696681440039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2.7442983390822215</v>
      </c>
    </row>
    <row r="150" spans="1:14" x14ac:dyDescent="0.2">
      <c r="A150" s="33">
        <f>'GF + UG Iteration 8'!A150</f>
        <v>483</v>
      </c>
      <c r="B150" s="34" t="str">
        <f>'GF + UG Iteration 8'!B150</f>
        <v>UG</v>
      </c>
      <c r="C150" s="35">
        <f>'GF + UG Iteration 8'!C150</f>
        <v>37.800000000000004</v>
      </c>
      <c r="D150" s="36">
        <f>'GF + UG Iteration 8'!P$16*(C150^'GF + UG Iteration 8'!P$15)</f>
        <v>12.937359796945568</v>
      </c>
      <c r="E150" s="37">
        <f>'GF + UG Iteration 8'!E150</f>
        <v>1986</v>
      </c>
      <c r="F150" s="35">
        <f>'GF + UG Iteration 8'!F150</f>
        <v>37.800000000000004</v>
      </c>
      <c r="G150" s="36">
        <f>'GF + UG Iteration 8'!G150</f>
        <v>3.6200694377675466</v>
      </c>
      <c r="H150" s="38">
        <f>'GF + UG Iteration 8'!H150</f>
        <v>2005</v>
      </c>
      <c r="I150" s="35">
        <f t="shared" si="10"/>
        <v>75.600000000000009</v>
      </c>
      <c r="J150" s="36">
        <f t="shared" si="11"/>
        <v>16.557429234713116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2.806834897456532</v>
      </c>
    </row>
    <row r="151" spans="1:14" x14ac:dyDescent="0.2">
      <c r="A151" s="33">
        <f>'GF + UG Iteration 8'!A151</f>
        <v>1494</v>
      </c>
      <c r="B151" s="34" t="str">
        <f>'GF + UG Iteration 8'!B151</f>
        <v>UG</v>
      </c>
      <c r="C151" s="35">
        <f>'GF + UG Iteration 8'!C151</f>
        <v>22.5</v>
      </c>
      <c r="D151" s="36">
        <f>'GF + UG Iteration 8'!P$16*(C151^'GF + UG Iteration 8'!P$15)</f>
        <v>9.3164854038364862</v>
      </c>
      <c r="E151" s="37">
        <f>'GF + UG Iteration 8'!E151</f>
        <v>0</v>
      </c>
      <c r="F151" s="35">
        <f>'GF + UG Iteration 8'!F151</f>
        <v>37.800000000000004</v>
      </c>
      <c r="G151" s="36">
        <f>'GF + UG Iteration 8'!G151</f>
        <v>6.4297485673579153</v>
      </c>
      <c r="H151" s="38">
        <f>'GF + UG Iteration 8'!H151</f>
        <v>2014</v>
      </c>
      <c r="I151" s="35">
        <f t="shared" si="10"/>
        <v>60.300000000000004</v>
      </c>
      <c r="J151" s="36">
        <f t="shared" si="11"/>
        <v>15.746233971194401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2.7566012237395472</v>
      </c>
    </row>
    <row r="152" spans="1:14" x14ac:dyDescent="0.2">
      <c r="A152" s="33">
        <f>'GF + UG Iteration 8'!A152</f>
        <v>488</v>
      </c>
      <c r="B152" s="34" t="str">
        <f>'GF + UG Iteration 8'!B152</f>
        <v>UG</v>
      </c>
      <c r="C152" s="35">
        <f>'GF + UG Iteration 8'!C152</f>
        <v>171.9</v>
      </c>
      <c r="D152" s="36">
        <f>'GF + UG Iteration 8'!P$16*(C152^'GF + UG Iteration 8'!P$15)</f>
        <v>33.73987652443175</v>
      </c>
      <c r="E152" s="37">
        <f>'GF + UG Iteration 8'!E152</f>
        <v>1982</v>
      </c>
      <c r="F152" s="35">
        <f>'GF + UG Iteration 8'!F152</f>
        <v>0</v>
      </c>
      <c r="G152" s="36">
        <f>'GF + UG Iteration 8'!G152</f>
        <v>0.40462675342078769</v>
      </c>
      <c r="H152" s="38">
        <f>'GF + UG Iteration 8'!H152</f>
        <v>2006</v>
      </c>
      <c r="I152" s="35">
        <f t="shared" si="10"/>
        <v>171.9</v>
      </c>
      <c r="J152" s="36">
        <f t="shared" si="11"/>
        <v>34.144503277852536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3.5306016148728414</v>
      </c>
    </row>
    <row r="153" spans="1:14" x14ac:dyDescent="0.2">
      <c r="A153" s="33">
        <f>'GF + UG Iteration 8'!A153</f>
        <v>1692</v>
      </c>
      <c r="B153" s="34" t="str">
        <f>'GF + UG Iteration 8'!B153</f>
        <v>UG</v>
      </c>
      <c r="C153" s="35">
        <f>'GF + UG Iteration 8'!C153</f>
        <v>171.9</v>
      </c>
      <c r="D153" s="36">
        <f>'GF + UG Iteration 8'!P$16*(C153^'GF + UG Iteration 8'!P$15)</f>
        <v>33.73987652443175</v>
      </c>
      <c r="E153" s="37">
        <f>'GF + UG Iteration 8'!E153</f>
        <v>0</v>
      </c>
      <c r="F153" s="35">
        <f>'GF + UG Iteration 8'!F153</f>
        <v>0</v>
      </c>
      <c r="G153" s="36">
        <f>'GF + UG Iteration 8'!G153</f>
        <v>2.2188176481219593</v>
      </c>
      <c r="H153" s="38">
        <f>'GF + UG Iteration 8'!H153</f>
        <v>2016</v>
      </c>
      <c r="I153" s="35">
        <f t="shared" si="10"/>
        <v>171.9</v>
      </c>
      <c r="J153" s="36">
        <f t="shared" si="11"/>
        <v>35.958694172553706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3.5823708956113078</v>
      </c>
    </row>
    <row r="154" spans="1:14" x14ac:dyDescent="0.2">
      <c r="A154" s="33">
        <f>'GF + UG Iteration 8'!A154</f>
        <v>318</v>
      </c>
      <c r="B154" s="34" t="str">
        <f>'GF + UG Iteration 8'!B154</f>
        <v>UG</v>
      </c>
      <c r="C154" s="35">
        <f>'GF + UG Iteration 8'!C154</f>
        <v>42.300000000000004</v>
      </c>
      <c r="D154" s="36">
        <f>'GF + UG Iteration 8'!P$16*(C154^'GF + UG Iteration 8'!P$15)</f>
        <v>13.891875952669642</v>
      </c>
      <c r="E154" s="37">
        <f>'GF + UG Iteration 8'!E154</f>
        <v>1996</v>
      </c>
      <c r="F154" s="35">
        <f>'GF + UG Iteration 8'!F154</f>
        <v>0</v>
      </c>
      <c r="G154" s="36">
        <f>'GF + UG Iteration 8'!G154</f>
        <v>0.76702040063252341</v>
      </c>
      <c r="H154" s="38">
        <f>'GF + UG Iteration 8'!H154</f>
        <v>2001</v>
      </c>
      <c r="I154" s="35">
        <f t="shared" si="10"/>
        <v>42.300000000000004</v>
      </c>
      <c r="J154" s="36">
        <f t="shared" si="11"/>
        <v>14.658896353302165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2.6850474107666393</v>
      </c>
    </row>
    <row r="155" spans="1:14" x14ac:dyDescent="0.2">
      <c r="A155" s="33">
        <f>'GF + UG Iteration 8'!A155</f>
        <v>806</v>
      </c>
      <c r="B155" s="34" t="str">
        <f>'GF + UG Iteration 8'!B155</f>
        <v>UG</v>
      </c>
      <c r="C155" s="35">
        <f>'GF + UG Iteration 8'!C155</f>
        <v>42.300000000000004</v>
      </c>
      <c r="D155" s="36">
        <f>'GF + UG Iteration 8'!P$16*(C155^'GF + UG Iteration 8'!P$15)</f>
        <v>13.891875952669642</v>
      </c>
      <c r="E155" s="37">
        <f>'GF + UG Iteration 8'!E155</f>
        <v>1996</v>
      </c>
      <c r="F155" s="35">
        <f>'GF + UG Iteration 8'!F155</f>
        <v>0</v>
      </c>
      <c r="G155" s="36">
        <f>'GF + UG Iteration 8'!G155</f>
        <v>0.68947713107767894</v>
      </c>
      <c r="H155" s="38">
        <f>'GF + UG Iteration 8'!H155</f>
        <v>2008</v>
      </c>
      <c r="I155" s="35">
        <f t="shared" si="10"/>
        <v>42.300000000000004</v>
      </c>
      <c r="J155" s="36">
        <f t="shared" si="11"/>
        <v>14.58135308374732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2.6797435263723739</v>
      </c>
    </row>
    <row r="156" spans="1:14" x14ac:dyDescent="0.2">
      <c r="A156" s="33">
        <f>'GF + UG Iteration 8'!A156</f>
        <v>1495</v>
      </c>
      <c r="B156" s="34" t="str">
        <f>'GF + UG Iteration 8'!B156</f>
        <v>UG</v>
      </c>
      <c r="C156" s="35">
        <f>'GF + UG Iteration 8'!C156</f>
        <v>42.300000000000004</v>
      </c>
      <c r="D156" s="36">
        <f>'GF + UG Iteration 8'!P$16*(C156^'GF + UG Iteration 8'!P$15)</f>
        <v>13.891875952669642</v>
      </c>
      <c r="E156" s="37">
        <f>'GF + UG Iteration 8'!E156</f>
        <v>1996</v>
      </c>
      <c r="F156" s="35">
        <f>'GF + UG Iteration 8'!F156</f>
        <v>37.800000000000004</v>
      </c>
      <c r="G156" s="36">
        <f>'GF + UG Iteration 8'!G156</f>
        <v>5.142810508174632</v>
      </c>
      <c r="H156" s="38">
        <f>'GF + UG Iteration 8'!H156</f>
        <v>2014</v>
      </c>
      <c r="I156" s="35">
        <f t="shared" si="10"/>
        <v>80.100000000000009</v>
      </c>
      <c r="J156" s="36">
        <f t="shared" si="11"/>
        <v>19.034686460844274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2.9462629179806115</v>
      </c>
    </row>
    <row r="157" spans="1:14" x14ac:dyDescent="0.2">
      <c r="A157" s="33">
        <f>'GF + UG Iteration 8'!A157</f>
        <v>1386</v>
      </c>
      <c r="B157" s="34" t="str">
        <f>'GF + UG Iteration 8'!B157</f>
        <v>UG</v>
      </c>
      <c r="C157" s="35">
        <f>'GF + UG Iteration 8'!C157</f>
        <v>84.600000000000009</v>
      </c>
      <c r="D157" s="36">
        <f>'GF + UG Iteration 8'!P$16*(C157^'GF + UG Iteration 8'!P$15)</f>
        <v>21.541528048989317</v>
      </c>
      <c r="E157" s="37">
        <f>'GF + UG Iteration 8'!E157</f>
        <v>0</v>
      </c>
      <c r="F157" s="35">
        <f>'GF + UG Iteration 8'!F157</f>
        <v>0</v>
      </c>
      <c r="G157" s="36">
        <f>'GF + UG Iteration 8'!G157</f>
        <v>0.85934464632152285</v>
      </c>
      <c r="H157" s="38">
        <f>'GF + UG Iteration 8'!H157</f>
        <v>2013</v>
      </c>
      <c r="I157" s="35">
        <f t="shared" si="10"/>
        <v>84.600000000000009</v>
      </c>
      <c r="J157" s="36">
        <f t="shared" si="11"/>
        <v>22.400872695310841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3.1090999177141794</v>
      </c>
    </row>
    <row r="158" spans="1:14" x14ac:dyDescent="0.2">
      <c r="A158" s="33">
        <f>'GF + UG Iteration 8'!A158</f>
        <v>928</v>
      </c>
      <c r="B158" s="34" t="str">
        <f>'GF + UG Iteration 8'!B158</f>
        <v>UG</v>
      </c>
      <c r="C158" s="35">
        <f>'GF + UG Iteration 8'!C158</f>
        <v>22.5</v>
      </c>
      <c r="D158" s="36">
        <f>'GF + UG Iteration 8'!P$16*(C158^'GF + UG Iteration 8'!P$15)</f>
        <v>9.3164854038364862</v>
      </c>
      <c r="E158" s="37">
        <f>'GF + UG Iteration 8'!E158</f>
        <v>1992</v>
      </c>
      <c r="F158" s="35">
        <f>'GF + UG Iteration 8'!F158</f>
        <v>37.800000000000004</v>
      </c>
      <c r="G158" s="36">
        <f>'GF + UG Iteration 8'!G158</f>
        <v>10.364367944955573</v>
      </c>
      <c r="H158" s="38">
        <f>'GF + UG Iteration 8'!H158</f>
        <v>2010</v>
      </c>
      <c r="I158" s="35">
        <f t="shared" si="10"/>
        <v>60.300000000000004</v>
      </c>
      <c r="J158" s="36">
        <f t="shared" si="11"/>
        <v>19.680853348792059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2.9796462519031457</v>
      </c>
    </row>
    <row r="159" spans="1:14" x14ac:dyDescent="0.2">
      <c r="A159" s="33">
        <f>'GF + UG Iteration 8'!A159</f>
        <v>1450</v>
      </c>
      <c r="B159" s="34" t="str">
        <f>'GF + UG Iteration 8'!B159</f>
        <v>UG</v>
      </c>
      <c r="C159" s="35">
        <f>'GF + UG Iteration 8'!C159</f>
        <v>60.300000000000004</v>
      </c>
      <c r="D159" s="36">
        <f>'GF + UG Iteration 8'!P$16*(C159^'GF + UG Iteration 8'!P$15)</f>
        <v>17.38640115108138</v>
      </c>
      <c r="E159" s="37">
        <f>'GF + UG Iteration 8'!E159</f>
        <v>1992</v>
      </c>
      <c r="F159" s="35">
        <f>'GF + UG Iteration 8'!F159</f>
        <v>24.3</v>
      </c>
      <c r="G159" s="36">
        <f>'GF + UG Iteration 8'!G159</f>
        <v>5.1529943993409928</v>
      </c>
      <c r="H159" s="38">
        <f>'GF + UG Iteration 8'!H159</f>
        <v>2014</v>
      </c>
      <c r="I159" s="35">
        <f t="shared" si="10"/>
        <v>84.600000000000009</v>
      </c>
      <c r="J159" s="36">
        <f t="shared" si="11"/>
        <v>22.539395550422373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3.1152646915006073</v>
      </c>
    </row>
    <row r="160" spans="1:14" x14ac:dyDescent="0.2">
      <c r="A160" s="33">
        <f>'GF + UG Iteration 8'!A160</f>
        <v>170</v>
      </c>
      <c r="B160" s="34" t="str">
        <f>'GF + UG Iteration 8'!B160</f>
        <v>UG</v>
      </c>
      <c r="C160" s="35">
        <f>'GF + UG Iteration 8'!C160</f>
        <v>59.94</v>
      </c>
      <c r="D160" s="36">
        <f>'GF + UG Iteration 8'!P$16*(C160^'GF + UG Iteration 8'!P$15)</f>
        <v>17.320636480154331</v>
      </c>
      <c r="E160" s="37" t="str">
        <f>'GF + UG Iteration 8'!E160</f>
        <v>unknown</v>
      </c>
      <c r="F160" s="35">
        <f>'GF + UG Iteration 8'!F160</f>
        <v>0</v>
      </c>
      <c r="G160" s="36">
        <f>'GF + UG Iteration 8'!G160</f>
        <v>1.1342290648673055</v>
      </c>
      <c r="H160" s="38">
        <f>'GF + UG Iteration 8'!H160</f>
        <v>2001</v>
      </c>
      <c r="I160" s="35">
        <f t="shared" si="10"/>
        <v>59.94</v>
      </c>
      <c r="J160" s="36">
        <f t="shared" si="11"/>
        <v>18.454865545021637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2.9153280508971253</v>
      </c>
    </row>
    <row r="161" spans="1:14" x14ac:dyDescent="0.2">
      <c r="A161" s="33">
        <f>'GF + UG Iteration 8'!A161</f>
        <v>649</v>
      </c>
      <c r="B161" s="34" t="str">
        <f>'GF + UG Iteration 8'!B161</f>
        <v>UG</v>
      </c>
      <c r="C161" s="35">
        <f>'GF + UG Iteration 8'!C161</f>
        <v>59.94</v>
      </c>
      <c r="D161" s="36">
        <f>'GF + UG Iteration 8'!P$16*(C161^'GF + UG Iteration 8'!P$15)</f>
        <v>17.320636480154331</v>
      </c>
      <c r="E161" s="37">
        <f>'GF + UG Iteration 8'!E161</f>
        <v>1997</v>
      </c>
      <c r="F161" s="35">
        <f>'GF + UG Iteration 8'!F161</f>
        <v>22.5</v>
      </c>
      <c r="G161" s="36">
        <f>'GF + UG Iteration 8'!G161</f>
        <v>5.0180795362586865</v>
      </c>
      <c r="H161" s="38">
        <f>'GF + UG Iteration 8'!H161</f>
        <v>2007</v>
      </c>
      <c r="I161" s="35">
        <f t="shared" si="10"/>
        <v>82.44</v>
      </c>
      <c r="J161" s="36">
        <f t="shared" si="11"/>
        <v>22.338716016413017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3.1063213173435322</v>
      </c>
    </row>
    <row r="162" spans="1:14" x14ac:dyDescent="0.2">
      <c r="A162" s="33">
        <f>'GF + UG Iteration 8'!A162</f>
        <v>1203</v>
      </c>
      <c r="B162" s="34" t="str">
        <f>'GF + UG Iteration 8'!B162</f>
        <v>UG</v>
      </c>
      <c r="C162" s="35">
        <f>'GF + UG Iteration 8'!C162</f>
        <v>22.5</v>
      </c>
      <c r="D162" s="36">
        <f>'GF + UG Iteration 8'!P$16*(C162^'GF + UG Iteration 8'!P$15)</f>
        <v>9.3164854038364862</v>
      </c>
      <c r="E162" s="37">
        <f>'GF + UG Iteration 8'!E162</f>
        <v>1977</v>
      </c>
      <c r="F162" s="35">
        <f>'GF + UG Iteration 8'!F162</f>
        <v>37.800000000000004</v>
      </c>
      <c r="G162" s="36">
        <f>'GF + UG Iteration 8'!G162</f>
        <v>12.443615523285567</v>
      </c>
      <c r="H162" s="38">
        <f>'GF + UG Iteration 8'!H162</f>
        <v>2012</v>
      </c>
      <c r="I162" s="35">
        <f t="shared" si="10"/>
        <v>60.300000000000004</v>
      </c>
      <c r="J162" s="36">
        <f t="shared" si="11"/>
        <v>21.760100927122053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3.0800780601719326</v>
      </c>
    </row>
    <row r="163" spans="1:14" x14ac:dyDescent="0.2">
      <c r="A163" s="33">
        <f>'GF + UG Iteration 8'!A163</f>
        <v>170</v>
      </c>
      <c r="B163" s="34" t="str">
        <f>'GF + UG Iteration 8'!B163</f>
        <v>UG</v>
      </c>
      <c r="C163" s="35">
        <f>'GF + UG Iteration 8'!C163</f>
        <v>13.5</v>
      </c>
      <c r="D163" s="36">
        <f>'GF + UG Iteration 8'!P$16*(C163^'GF + UG Iteration 8'!P$15)</f>
        <v>6.7429301071163561</v>
      </c>
      <c r="E163" s="37">
        <f>'GF + UG Iteration 8'!E163</f>
        <v>1972</v>
      </c>
      <c r="F163" s="35">
        <f>'GF + UG Iteration 8'!F163</f>
        <v>0</v>
      </c>
      <c r="G163" s="36">
        <f>'GF + UG Iteration 8'!G163</f>
        <v>2.9004939377112939</v>
      </c>
      <c r="H163" s="38">
        <f>'GF + UG Iteration 8'!H163</f>
        <v>2001</v>
      </c>
      <c r="I163" s="35">
        <f t="shared" si="10"/>
        <v>13.5</v>
      </c>
      <c r="J163" s="36">
        <f t="shared" si="11"/>
        <v>9.6434240448276505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2.266276236929095</v>
      </c>
    </row>
    <row r="164" spans="1:14" x14ac:dyDescent="0.2">
      <c r="A164" s="33">
        <f>'GF + UG Iteration 8'!A164</f>
        <v>363</v>
      </c>
      <c r="B164" s="34" t="str">
        <f>'GF + UG Iteration 8'!B164</f>
        <v>UG</v>
      </c>
      <c r="C164" s="35">
        <f>'GF + UG Iteration 8'!C164</f>
        <v>37.800000000000004</v>
      </c>
      <c r="D164" s="36">
        <f>'GF + UG Iteration 8'!P$16*(C164^'GF + UG Iteration 8'!P$15)</f>
        <v>12.937359796945568</v>
      </c>
      <c r="E164" s="37">
        <f>'GF + UG Iteration 8'!E164</f>
        <v>1975</v>
      </c>
      <c r="F164" s="35">
        <f>'GF + UG Iteration 8'!F164</f>
        <v>0</v>
      </c>
      <c r="G164" s="36">
        <f>'GF + UG Iteration 8'!G164</f>
        <v>0.82194253395528394</v>
      </c>
      <c r="H164" s="38">
        <f>'GF + UG Iteration 8'!H164</f>
        <v>2004</v>
      </c>
      <c r="I164" s="35">
        <f t="shared" si="10"/>
        <v>37.800000000000004</v>
      </c>
      <c r="J164" s="36">
        <f t="shared" si="11"/>
        <v>13.759302330900852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2.6217151285236135</v>
      </c>
    </row>
    <row r="165" spans="1:14" x14ac:dyDescent="0.2">
      <c r="A165" s="33">
        <f>'GF + UG Iteration 8'!A165</f>
        <v>493</v>
      </c>
      <c r="B165" s="34" t="str">
        <f>'GF + UG Iteration 8'!B165</f>
        <v>UG</v>
      </c>
      <c r="C165" s="35">
        <f>'GF + UG Iteration 8'!C165</f>
        <v>37.800000000000004</v>
      </c>
      <c r="D165" s="36">
        <f>'GF + UG Iteration 8'!P$16*(C165^'GF + UG Iteration 8'!P$15)</f>
        <v>12.937359796945568</v>
      </c>
      <c r="E165" s="37">
        <f>'GF + UG Iteration 8'!E165</f>
        <v>1975</v>
      </c>
      <c r="F165" s="35">
        <f>'GF + UG Iteration 8'!F165</f>
        <v>37.800000000000004</v>
      </c>
      <c r="G165" s="36">
        <f>'GF + UG Iteration 8'!G165</f>
        <v>3.4002692913337142</v>
      </c>
      <c r="H165" s="38">
        <f>'GF + UG Iteration 8'!H165</f>
        <v>2006</v>
      </c>
      <c r="I165" s="35">
        <f t="shared" si="10"/>
        <v>75.600000000000009</v>
      </c>
      <c r="J165" s="36">
        <f t="shared" si="11"/>
        <v>16.337629088279282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2.7934709802675126</v>
      </c>
    </row>
    <row r="166" spans="1:14" x14ac:dyDescent="0.2">
      <c r="A166" s="33">
        <f>'GF + UG Iteration 8'!A166</f>
        <v>685</v>
      </c>
      <c r="B166" s="34" t="str">
        <f>'GF + UG Iteration 8'!B166</f>
        <v>UG</v>
      </c>
      <c r="C166" s="35">
        <f>'GF + UG Iteration 8'!C166</f>
        <v>75.600000000000009</v>
      </c>
      <c r="D166" s="36">
        <f>'GF + UG Iteration 8'!P$16*(C166^'GF + UG Iteration 8'!P$15)</f>
        <v>20.061401346749925</v>
      </c>
      <c r="E166" s="37">
        <f>'GF + UG Iteration 8'!E166</f>
        <v>1975</v>
      </c>
      <c r="F166" s="35">
        <f>'GF + UG Iteration 8'!F166</f>
        <v>0</v>
      </c>
      <c r="G166" s="36">
        <f>'GF + UG Iteration 8'!G166</f>
        <v>0.94606982488538283</v>
      </c>
      <c r="H166" s="38">
        <f>'GF + UG Iteration 8'!H166</f>
        <v>2007</v>
      </c>
      <c r="I166" s="35">
        <f t="shared" si="10"/>
        <v>75.600000000000009</v>
      </c>
      <c r="J166" s="36">
        <f t="shared" si="11"/>
        <v>21.007471171635309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3.0448781445301267</v>
      </c>
    </row>
    <row r="167" spans="1:14" x14ac:dyDescent="0.2">
      <c r="A167" s="33">
        <f>'GF + UG Iteration 8'!A167</f>
        <v>1574</v>
      </c>
      <c r="B167" s="34" t="str">
        <f>'GF + UG Iteration 8'!B167</f>
        <v>UG</v>
      </c>
      <c r="C167" s="35">
        <f>'GF + UG Iteration 8'!C167</f>
        <v>37.800000000000004</v>
      </c>
      <c r="D167" s="36">
        <f>'GF + UG Iteration 8'!P$16*(C167^'GF + UG Iteration 8'!P$15)</f>
        <v>12.937359796945568</v>
      </c>
      <c r="E167" s="37">
        <f>'GF + UG Iteration 8'!E167</f>
        <v>2013</v>
      </c>
      <c r="F167" s="35">
        <f>'GF + UG Iteration 8'!F167</f>
        <v>37.800000000000004</v>
      </c>
      <c r="G167" s="36">
        <f>'GF + UG Iteration 8'!G167</f>
        <v>6.2662260340537754</v>
      </c>
      <c r="H167" s="38">
        <f>'GF + UG Iteration 8'!H167</f>
        <v>2015</v>
      </c>
      <c r="I167" s="35">
        <f t="shared" si="10"/>
        <v>75.600000000000009</v>
      </c>
      <c r="J167" s="36">
        <f t="shared" si="11"/>
        <v>19.203585830999344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2.9550970236270948</v>
      </c>
    </row>
    <row r="168" spans="1:14" x14ac:dyDescent="0.2">
      <c r="A168" s="33">
        <f>'GF + UG Iteration 8'!A168</f>
        <v>435</v>
      </c>
      <c r="B168" s="34" t="str">
        <f>'GF + UG Iteration 8'!B168</f>
        <v>UG</v>
      </c>
      <c r="C168" s="35">
        <f>'GF + UG Iteration 8'!C168</f>
        <v>15.03</v>
      </c>
      <c r="D168" s="36">
        <f>'GF + UG Iteration 8'!P$16*(C168^'GF + UG Iteration 8'!P$15)</f>
        <v>7.2170012919303757</v>
      </c>
      <c r="E168" s="37">
        <f>'GF + UG Iteration 8'!E168</f>
        <v>1990</v>
      </c>
      <c r="F168" s="35">
        <f>'GF + UG Iteration 8'!F168</f>
        <v>29.7</v>
      </c>
      <c r="G168" s="36">
        <f>'GF + UG Iteration 8'!G168</f>
        <v>3.0773639102073269</v>
      </c>
      <c r="H168" s="38">
        <f>'GF + UG Iteration 8'!H168</f>
        <v>2004</v>
      </c>
      <c r="I168" s="35">
        <f t="shared" si="10"/>
        <v>44.73</v>
      </c>
      <c r="J168" s="36">
        <f t="shared" si="11"/>
        <v>10.294365202137703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2.3315966777858073</v>
      </c>
    </row>
    <row r="169" spans="1:14" x14ac:dyDescent="0.2">
      <c r="A169" s="33">
        <f>'GF + UG Iteration 8'!A169</f>
        <v>652</v>
      </c>
      <c r="B169" s="34" t="str">
        <f>'GF + UG Iteration 8'!B169</f>
        <v>UG</v>
      </c>
      <c r="C169" s="35">
        <f>'GF + UG Iteration 8'!C169</f>
        <v>12.15</v>
      </c>
      <c r="D169" s="36">
        <f>'GF + UG Iteration 8'!P$16*(C169^'GF + UG Iteration 8'!P$15)</f>
        <v>6.3079711153300746</v>
      </c>
      <c r="E169" s="37">
        <f>'GF + UG Iteration 8'!E169</f>
        <v>1986</v>
      </c>
      <c r="F169" s="35">
        <f>'GF + UG Iteration 8'!F169</f>
        <v>10.35</v>
      </c>
      <c r="G169" s="36">
        <f>'GF + UG Iteration 8'!G169</f>
        <v>4.380227937072533</v>
      </c>
      <c r="H169" s="38">
        <f>'GF + UG Iteration 8'!H169</f>
        <v>2007</v>
      </c>
      <c r="I169" s="35">
        <f t="shared" si="10"/>
        <v>22.5</v>
      </c>
      <c r="J169" s="36">
        <f t="shared" si="11"/>
        <v>10.688199052402608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2.3691402405357818</v>
      </c>
    </row>
    <row r="170" spans="1:14" x14ac:dyDescent="0.2">
      <c r="A170" s="33">
        <f>'GF + UG Iteration 8'!A170</f>
        <v>366</v>
      </c>
      <c r="B170" s="34" t="str">
        <f>'GF + UG Iteration 8'!B170</f>
        <v>UG</v>
      </c>
      <c r="C170" s="35">
        <f>'GF + UG Iteration 8'!C170</f>
        <v>22.5</v>
      </c>
      <c r="D170" s="36">
        <f>'GF + UG Iteration 8'!P$16*(C170^'GF + UG Iteration 8'!P$15)</f>
        <v>9.3164854038364862</v>
      </c>
      <c r="E170" s="37">
        <f>'GF + UG Iteration 8'!E170</f>
        <v>1981</v>
      </c>
      <c r="F170" s="35">
        <f>'GF + UG Iteration 8'!F170</f>
        <v>0</v>
      </c>
      <c r="G170" s="36">
        <f>'GF + UG Iteration 8'!G170</f>
        <v>0.60207988766843201</v>
      </c>
      <c r="H170" s="38">
        <f>'GF + UG Iteration 8'!H170</f>
        <v>2003</v>
      </c>
      <c r="I170" s="35">
        <f t="shared" si="10"/>
        <v>22.5</v>
      </c>
      <c r="J170" s="36">
        <f t="shared" si="11"/>
        <v>9.9185652915049189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2.2944082829646741</v>
      </c>
    </row>
    <row r="171" spans="1:14" x14ac:dyDescent="0.2">
      <c r="A171" s="33">
        <f>'GF + UG Iteration 8'!A171</f>
        <v>1640</v>
      </c>
      <c r="B171" s="34" t="str">
        <f>'GF + UG Iteration 8'!B171</f>
        <v>UG</v>
      </c>
      <c r="C171" s="35">
        <f>'GF + UG Iteration 8'!C171</f>
        <v>22.5</v>
      </c>
      <c r="D171" s="36">
        <f>'GF + UG Iteration 8'!P$16*(C171^'GF + UG Iteration 8'!P$15)</f>
        <v>9.3164854038364862</v>
      </c>
      <c r="E171" s="37">
        <f>'GF + UG Iteration 8'!E171</f>
        <v>1981</v>
      </c>
      <c r="F171" s="35">
        <f>'GF + UG Iteration 8'!F171</f>
        <v>37.800000000000004</v>
      </c>
      <c r="G171" s="36">
        <f>'GF + UG Iteration 8'!G171</f>
        <v>8.3244002844443177</v>
      </c>
      <c r="H171" s="38">
        <f>'GF + UG Iteration 8'!H171</f>
        <v>2015</v>
      </c>
      <c r="I171" s="35">
        <f t="shared" si="10"/>
        <v>60.300000000000004</v>
      </c>
      <c r="J171" s="36">
        <f t="shared" si="11"/>
        <v>17.640885688280804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2.8702192584044246</v>
      </c>
    </row>
    <row r="172" spans="1:14" x14ac:dyDescent="0.2">
      <c r="A172" s="33">
        <f>'GF + UG Iteration 8'!A172</f>
        <v>367</v>
      </c>
      <c r="B172" s="34" t="str">
        <f>'GF + UG Iteration 8'!B172</f>
        <v>UG</v>
      </c>
      <c r="C172" s="35">
        <f>'GF + UG Iteration 8'!C172</f>
        <v>63</v>
      </c>
      <c r="D172" s="36">
        <f>'GF + UG Iteration 8'!P$16*(C172^'GF + UG Iteration 8'!P$15)</f>
        <v>17.875125768427964</v>
      </c>
      <c r="E172" s="37">
        <f>'GF + UG Iteration 8'!E172</f>
        <v>1988</v>
      </c>
      <c r="F172" s="35">
        <f>'GF + UG Iteration 8'!F172</f>
        <v>0</v>
      </c>
      <c r="G172" s="36">
        <f>'GF + UG Iteration 8'!G172</f>
        <v>0.55588557988620213</v>
      </c>
      <c r="H172" s="38">
        <f>'GF + UG Iteration 8'!H172</f>
        <v>2004</v>
      </c>
      <c r="I172" s="35">
        <f t="shared" si="10"/>
        <v>63</v>
      </c>
      <c r="J172" s="36">
        <f t="shared" si="11"/>
        <v>18.431011348314165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2.9140346452881483</v>
      </c>
    </row>
    <row r="173" spans="1:14" x14ac:dyDescent="0.2">
      <c r="A173" s="33">
        <f>'GF + UG Iteration 8'!A173</f>
        <v>650</v>
      </c>
      <c r="B173" s="34" t="str">
        <f>'GF + UG Iteration 8'!B173</f>
        <v>UG</v>
      </c>
      <c r="C173" s="35">
        <f>'GF + UG Iteration 8'!C173</f>
        <v>37.800000000000004</v>
      </c>
      <c r="D173" s="36">
        <f>'GF + UG Iteration 8'!P$16*(C173^'GF + UG Iteration 8'!P$15)</f>
        <v>12.937359796945568</v>
      </c>
      <c r="E173" s="37">
        <f>'GF + UG Iteration 8'!E173</f>
        <v>1981</v>
      </c>
      <c r="F173" s="35">
        <f>'GF + UG Iteration 8'!F173</f>
        <v>37.800000000000004</v>
      </c>
      <c r="G173" s="36">
        <f>'GF + UG Iteration 8'!G173</f>
        <v>11.89537586181191</v>
      </c>
      <c r="H173" s="38">
        <f>'GF + UG Iteration 8'!H173</f>
        <v>2007</v>
      </c>
      <c r="I173" s="35">
        <f t="shared" si="10"/>
        <v>75.600000000000009</v>
      </c>
      <c r="J173" s="36">
        <f t="shared" si="11"/>
        <v>24.832735658757478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3.2121627689951939</v>
      </c>
    </row>
    <row r="174" spans="1:14" x14ac:dyDescent="0.2">
      <c r="A174" s="33">
        <f>'GF + UG Iteration 8'!A174</f>
        <v>902</v>
      </c>
      <c r="B174" s="34" t="str">
        <f>'GF + UG Iteration 8'!B174</f>
        <v>UG</v>
      </c>
      <c r="C174" s="35">
        <f>'GF + UG Iteration 8'!C174</f>
        <v>37.800000000000004</v>
      </c>
      <c r="D174" s="36">
        <f>'GF + UG Iteration 8'!P$16*(C174^'GF + UG Iteration 8'!P$15)</f>
        <v>12.937359796945568</v>
      </c>
      <c r="E174" s="37">
        <f>'GF + UG Iteration 8'!E174</f>
        <v>2002</v>
      </c>
      <c r="F174" s="35">
        <f>'GF + UG Iteration 8'!F174</f>
        <v>0</v>
      </c>
      <c r="G174" s="36">
        <f>'GF + UG Iteration 8'!G174</f>
        <v>0.54699963688402187</v>
      </c>
      <c r="H174" s="38">
        <f>'GF + UG Iteration 8'!H174</f>
        <v>2009</v>
      </c>
      <c r="I174" s="35">
        <f t="shared" si="10"/>
        <v>37.800000000000004</v>
      </c>
      <c r="J174" s="36">
        <f t="shared" si="11"/>
        <v>13.48435943382959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2.6015304533373351</v>
      </c>
    </row>
    <row r="175" spans="1:14" x14ac:dyDescent="0.2">
      <c r="A175" s="33">
        <f>'GF + UG Iteration 8'!A175</f>
        <v>1202</v>
      </c>
      <c r="B175" s="34" t="str">
        <f>'GF + UG Iteration 8'!B175</f>
        <v>UG</v>
      </c>
      <c r="C175" s="35">
        <f>'GF + UG Iteration 8'!C175</f>
        <v>22.5</v>
      </c>
      <c r="D175" s="36">
        <f>'GF + UG Iteration 8'!P$16*(C175^'GF + UG Iteration 8'!P$15)</f>
        <v>9.3164854038364862</v>
      </c>
      <c r="E175" s="37">
        <f>'GF + UG Iteration 8'!E175</f>
        <v>1989</v>
      </c>
      <c r="F175" s="35">
        <f>'GF + UG Iteration 8'!F175</f>
        <v>37.800000000000004</v>
      </c>
      <c r="G175" s="36">
        <f>'GF + UG Iteration 8'!G175</f>
        <v>10.745042225505973</v>
      </c>
      <c r="H175" s="38">
        <f>'GF + UG Iteration 8'!H175</f>
        <v>2012</v>
      </c>
      <c r="I175" s="35">
        <f t="shared" si="10"/>
        <v>60.300000000000004</v>
      </c>
      <c r="J175" s="36">
        <f t="shared" si="11"/>
        <v>20.061527629342457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2.998803932642395</v>
      </c>
    </row>
    <row r="176" spans="1:14" x14ac:dyDescent="0.2">
      <c r="A176" s="33">
        <f>'GF + UG Iteration 8'!A176</f>
        <v>1338</v>
      </c>
      <c r="B176" s="34" t="str">
        <f>'GF + UG Iteration 8'!B176</f>
        <v>UG</v>
      </c>
      <c r="C176" s="35">
        <f>'GF + UG Iteration 8'!C176</f>
        <v>13.23</v>
      </c>
      <c r="D176" s="36">
        <f>'GF + UG Iteration 8'!P$16*(C176^'GF + UG Iteration 8'!P$15)</f>
        <v>6.6572646838404275</v>
      </c>
      <c r="E176" s="37" t="str">
        <f>'GF + UG Iteration 8'!E176</f>
        <v>unknown</v>
      </c>
      <c r="F176" s="35">
        <f>'GF + UG Iteration 8'!F176</f>
        <v>22.500000000000004</v>
      </c>
      <c r="G176" s="36">
        <f>'GF + UG Iteration 8'!G176</f>
        <v>6.6635813355623759</v>
      </c>
      <c r="H176" s="38">
        <f>'GF + UG Iteration 8'!H176</f>
        <v>2013</v>
      </c>
      <c r="I176" s="35">
        <f t="shared" si="10"/>
        <v>35.730000000000004</v>
      </c>
      <c r="J176" s="36">
        <f t="shared" si="11"/>
        <v>13.320846019402804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2.5893301780654334</v>
      </c>
    </row>
    <row r="177" spans="1:14" x14ac:dyDescent="0.2">
      <c r="A177" s="33">
        <f>'GF + UG Iteration 8'!A177</f>
        <v>212</v>
      </c>
      <c r="B177" s="34" t="str">
        <f>'GF + UG Iteration 8'!B177</f>
        <v>UG</v>
      </c>
      <c r="C177" s="35">
        <f>'GF + UG Iteration 8'!C177</f>
        <v>69.12</v>
      </c>
      <c r="D177" s="36">
        <f>'GF + UG Iteration 8'!P$16*(C177^'GF + UG Iteration 8'!P$15)</f>
        <v>18.955307478608194</v>
      </c>
      <c r="E177" s="37">
        <f>'GF + UG Iteration 8'!E177</f>
        <v>1978</v>
      </c>
      <c r="F177" s="35">
        <f>'GF + UG Iteration 8'!F177</f>
        <v>45</v>
      </c>
      <c r="G177" s="36">
        <f>'GF + UG Iteration 8'!G177</f>
        <v>4.6264535731184777</v>
      </c>
      <c r="H177" s="38">
        <f>'GF + UG Iteration 8'!H177</f>
        <v>2003</v>
      </c>
      <c r="I177" s="35">
        <f t="shared" si="10"/>
        <v>114.12</v>
      </c>
      <c r="J177" s="36">
        <f t="shared" si="11"/>
        <v>23.581761051726673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3.1604735764480139</v>
      </c>
    </row>
    <row r="178" spans="1:14" x14ac:dyDescent="0.2">
      <c r="A178" s="33">
        <f>'GF + UG Iteration 8'!A178</f>
        <v>653</v>
      </c>
      <c r="B178" s="34" t="str">
        <f>'GF + UG Iteration 8'!B178</f>
        <v>UG</v>
      </c>
      <c r="C178" s="35">
        <f>'GF + UG Iteration 8'!C178</f>
        <v>114.12</v>
      </c>
      <c r="D178" s="36">
        <f>'GF + UG Iteration 8'!P$16*(C178^'GF + UG Iteration 8'!P$15)</f>
        <v>26.034266995623117</v>
      </c>
      <c r="E178" s="37">
        <f>'GF + UG Iteration 8'!E178</f>
        <v>1977</v>
      </c>
      <c r="F178" s="35">
        <f>'GF + UG Iteration 8'!F178</f>
        <v>0</v>
      </c>
      <c r="G178" s="36">
        <f>'GF + UG Iteration 8'!G178</f>
        <v>0.56894692945086811</v>
      </c>
      <c r="H178" s="38">
        <f>'GF + UG Iteration 8'!H178</f>
        <v>2007</v>
      </c>
      <c r="I178" s="35">
        <f t="shared" si="10"/>
        <v>114.12</v>
      </c>
      <c r="J178" s="36">
        <f t="shared" si="11"/>
        <v>26.603213925073984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3.2810320327398932</v>
      </c>
    </row>
    <row r="179" spans="1:14" x14ac:dyDescent="0.2">
      <c r="A179" s="33">
        <f>'GF + UG Iteration 8'!A179</f>
        <v>1679</v>
      </c>
      <c r="B179" s="34" t="str">
        <f>'GF + UG Iteration 8'!B179</f>
        <v>UG</v>
      </c>
      <c r="C179" s="35">
        <f>'GF + UG Iteration 8'!C179</f>
        <v>114.12</v>
      </c>
      <c r="D179" s="36">
        <f>'GF + UG Iteration 8'!P$16*(C179^'GF + UG Iteration 8'!P$15)</f>
        <v>26.034266995623117</v>
      </c>
      <c r="E179" s="37">
        <f>'GF + UG Iteration 8'!E179</f>
        <v>1977</v>
      </c>
      <c r="F179" s="35">
        <f>'GF + UG Iteration 8'!F179</f>
        <v>0</v>
      </c>
      <c r="G179" s="36">
        <f>'GF + UG Iteration 8'!G179</f>
        <v>3.0359489017822221</v>
      </c>
      <c r="H179" s="38">
        <f>'GF + UG Iteration 8'!H179</f>
        <v>2016</v>
      </c>
      <c r="I179" s="35">
        <f t="shared" si="10"/>
        <v>114.12</v>
      </c>
      <c r="J179" s="36">
        <f t="shared" si="11"/>
        <v>29.07021589740534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3.3697141413545353</v>
      </c>
    </row>
    <row r="180" spans="1:14" x14ac:dyDescent="0.2">
      <c r="A180" s="33">
        <f>'GF + UG Iteration 8'!A180</f>
        <v>1382</v>
      </c>
      <c r="B180" s="34" t="str">
        <f>'GF + UG Iteration 8'!B180</f>
        <v>UG</v>
      </c>
      <c r="C180" s="35">
        <f>'GF + UG Iteration 8'!C180</f>
        <v>60.300000000000004</v>
      </c>
      <c r="D180" s="36">
        <f>'GF + UG Iteration 8'!P$16*(C180^'GF + UG Iteration 8'!P$15)</f>
        <v>17.38640115108138</v>
      </c>
      <c r="E180" s="37" t="str">
        <f>'GF + UG Iteration 8'!E180</f>
        <v>unknown</v>
      </c>
      <c r="F180" s="35">
        <f>'GF + UG Iteration 8'!F180</f>
        <v>0</v>
      </c>
      <c r="G180" s="36">
        <f>'GF + UG Iteration 8'!G180</f>
        <v>2.4484361075925429</v>
      </c>
      <c r="H180" s="38">
        <f>'GF + UG Iteration 8'!H180</f>
        <v>2013</v>
      </c>
      <c r="I180" s="35">
        <f t="shared" si="10"/>
        <v>60.300000000000004</v>
      </c>
      <c r="J180" s="36">
        <f t="shared" si="11"/>
        <v>19.834837258673922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2.9874398491770973</v>
      </c>
    </row>
    <row r="181" spans="1:14" x14ac:dyDescent="0.2">
      <c r="A181" s="33">
        <f>'GF + UG Iteration 8'!A181</f>
        <v>1638</v>
      </c>
      <c r="B181" s="34" t="str">
        <f>'GF + UG Iteration 8'!B181</f>
        <v>UG</v>
      </c>
      <c r="C181" s="35">
        <f>'GF + UG Iteration 8'!C181</f>
        <v>60.300000000000004</v>
      </c>
      <c r="D181" s="36">
        <f>'GF + UG Iteration 8'!P$16*(C181^'GF + UG Iteration 8'!P$15)</f>
        <v>17.38640115108138</v>
      </c>
      <c r="E181" s="37" t="str">
        <f>'GF + UG Iteration 8'!E181</f>
        <v>unknown</v>
      </c>
      <c r="F181" s="35">
        <f>'GF + UG Iteration 8'!F181</f>
        <v>15.3</v>
      </c>
      <c r="G181" s="36">
        <f>'GF + UG Iteration 8'!G181</f>
        <v>1.4307693737810239</v>
      </c>
      <c r="H181" s="38">
        <f>'GF + UG Iteration 8'!H181</f>
        <v>2015</v>
      </c>
      <c r="I181" s="35">
        <f t="shared" si="10"/>
        <v>75.600000000000009</v>
      </c>
      <c r="J181" s="36">
        <f t="shared" si="11"/>
        <v>18.817170524862405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2.9347697787982376</v>
      </c>
    </row>
    <row r="182" spans="1:14" x14ac:dyDescent="0.2">
      <c r="A182" s="33">
        <f>'GF + UG Iteration 8'!A182</f>
        <v>874</v>
      </c>
      <c r="B182" s="34" t="str">
        <f>'GF + UG Iteration 8'!B182</f>
        <v>UG</v>
      </c>
      <c r="C182" s="35">
        <f>'GF + UG Iteration 8'!C182</f>
        <v>7.5600000000000005</v>
      </c>
      <c r="D182" s="36">
        <f>'GF + UG Iteration 8'!P$16*(C182^'GF + UG Iteration 8'!P$15)</f>
        <v>4.6717770480807825</v>
      </c>
      <c r="E182" s="37">
        <f>'GF + UG Iteration 8'!E182</f>
        <v>1997</v>
      </c>
      <c r="F182" s="35">
        <f>'GF + UG Iteration 8'!F182</f>
        <v>14.940000000000001</v>
      </c>
      <c r="G182" s="36">
        <f>'GF + UG Iteration 8'!G182</f>
        <v>3.6333602061432981</v>
      </c>
      <c r="H182" s="38">
        <f>'GF + UG Iteration 8'!H182</f>
        <v>2009</v>
      </c>
      <c r="I182" s="35">
        <f t="shared" si="10"/>
        <v>22.5</v>
      </c>
      <c r="J182" s="36">
        <f t="shared" si="11"/>
        <v>8.3051372542240802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2.1168742696263556</v>
      </c>
    </row>
    <row r="183" spans="1:14" x14ac:dyDescent="0.2">
      <c r="A183" s="33">
        <f>'GF + UG Iteration 8'!A183</f>
        <v>491</v>
      </c>
      <c r="B183" s="34" t="str">
        <f>'GF + UG Iteration 8'!B183</f>
        <v>UG</v>
      </c>
      <c r="C183" s="35">
        <f>'GF + UG Iteration 8'!C183</f>
        <v>75.600000000000009</v>
      </c>
      <c r="D183" s="36">
        <f>'GF + UG Iteration 8'!P$16*(C183^'GF + UG Iteration 8'!P$15)</f>
        <v>20.061401346749925</v>
      </c>
      <c r="E183" s="37">
        <f>'GF + UG Iteration 8'!E183</f>
        <v>1984</v>
      </c>
      <c r="F183" s="35">
        <f>'GF + UG Iteration 8'!F183</f>
        <v>0</v>
      </c>
      <c r="G183" s="36">
        <f>'GF + UG Iteration 8'!G183</f>
        <v>0.19252271805052243</v>
      </c>
      <c r="H183" s="38">
        <f>'GF + UG Iteration 8'!H183</f>
        <v>2006</v>
      </c>
      <c r="I183" s="35">
        <f t="shared" si="10"/>
        <v>75.600000000000009</v>
      </c>
      <c r="J183" s="36">
        <f t="shared" si="11"/>
        <v>20.253924064800447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3.0083485557572396</v>
      </c>
    </row>
    <row r="184" spans="1:14" x14ac:dyDescent="0.2">
      <c r="A184" s="33">
        <f>'GF + UG Iteration 8'!A184</f>
        <v>1396</v>
      </c>
      <c r="B184" s="34" t="str">
        <f>'GF + UG Iteration 8'!B184</f>
        <v>UG</v>
      </c>
      <c r="C184" s="35">
        <f>'GF + UG Iteration 8'!C184</f>
        <v>37.800000000000004</v>
      </c>
      <c r="D184" s="36">
        <f>'GF + UG Iteration 8'!P$16*(C184^'GF + UG Iteration 8'!P$15)</f>
        <v>12.937359796945568</v>
      </c>
      <c r="E184" s="37">
        <f>'GF + UG Iteration 8'!E184</f>
        <v>2009</v>
      </c>
      <c r="F184" s="35">
        <f>'GF + UG Iteration 8'!F184</f>
        <v>0</v>
      </c>
      <c r="G184" s="36">
        <f>'GF + UG Iteration 8'!G184</f>
        <v>0.37351117224616898</v>
      </c>
      <c r="H184" s="38">
        <f>'GF + UG Iteration 8'!H184</f>
        <v>2013</v>
      </c>
      <c r="I184" s="35">
        <f t="shared" ref="I184:I246" si="20">C184+F184</f>
        <v>37.800000000000004</v>
      </c>
      <c r="J184" s="36">
        <f t="shared" ref="J184:J246" si="21">D184+G184</f>
        <v>13.310870969191736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2.5885810674705878</v>
      </c>
    </row>
    <row r="185" spans="1:14" x14ac:dyDescent="0.2">
      <c r="A185" s="33">
        <f>'GF + UG Iteration 8'!A185</f>
        <v>1597</v>
      </c>
      <c r="B185" s="34" t="str">
        <f>'GF + UG Iteration 8'!B185</f>
        <v>UG</v>
      </c>
      <c r="C185" s="35">
        <f>'GF + UG Iteration 8'!C185</f>
        <v>37.800000000000004</v>
      </c>
      <c r="D185" s="36">
        <f>'GF + UG Iteration 8'!P$16*(C185^'GF + UG Iteration 8'!P$15)</f>
        <v>12.937359796945568</v>
      </c>
      <c r="E185" s="37">
        <f>'GF + UG Iteration 8'!E185</f>
        <v>2009</v>
      </c>
      <c r="F185" s="35">
        <f>'GF + UG Iteration 8'!F185</f>
        <v>37.800000000000004</v>
      </c>
      <c r="G185" s="36">
        <f>'GF + UG Iteration 8'!G185</f>
        <v>4.2355817632178319</v>
      </c>
      <c r="H185" s="38">
        <f>'GF + UG Iteration 8'!H185</f>
        <v>2015</v>
      </c>
      <c r="I185" s="35">
        <f t="shared" si="20"/>
        <v>75.600000000000009</v>
      </c>
      <c r="J185" s="36">
        <f t="shared" si="21"/>
        <v>17.172941560163402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2.8433349799890868</v>
      </c>
    </row>
    <row r="186" spans="1:14" x14ac:dyDescent="0.2">
      <c r="A186" s="33">
        <f>'GF + UG Iteration 8'!A186</f>
        <v>1292</v>
      </c>
      <c r="B186" s="34" t="str">
        <f>'GF + UG Iteration 8'!B186</f>
        <v>UG</v>
      </c>
      <c r="C186" s="35">
        <f>'GF + UG Iteration 8'!C186</f>
        <v>25.290000000000003</v>
      </c>
      <c r="D186" s="36">
        <f>'GF + UG Iteration 8'!P$16*(C186^'GF + UG Iteration 8'!P$15)</f>
        <v>10.031850424726217</v>
      </c>
      <c r="E186" s="37" t="str">
        <f>'GF + UG Iteration 8'!E186</f>
        <v>unknown</v>
      </c>
      <c r="F186" s="35">
        <f>'GF + UG Iteration 8'!F186</f>
        <v>12.51</v>
      </c>
      <c r="G186" s="36">
        <f>'GF + UG Iteration 8'!G186</f>
        <v>4.47116983018676</v>
      </c>
      <c r="H186" s="38">
        <f>'GF + UG Iteration 8'!H186</f>
        <v>2013</v>
      </c>
      <c r="I186" s="35">
        <f t="shared" si="20"/>
        <v>37.800000000000004</v>
      </c>
      <c r="J186" s="36">
        <f t="shared" si="21"/>
        <v>14.503020254912977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2.6743569211787359</v>
      </c>
    </row>
    <row r="187" spans="1:14" x14ac:dyDescent="0.2">
      <c r="A187" s="33">
        <f>'GF + UG Iteration 8'!A187</f>
        <v>364</v>
      </c>
      <c r="B187" s="34" t="str">
        <f>'GF + UG Iteration 8'!B187</f>
        <v>UG</v>
      </c>
      <c r="C187" s="35">
        <f>'GF + UG Iteration 8'!C187</f>
        <v>80.100000000000009</v>
      </c>
      <c r="D187" s="36">
        <f>'GF + UG Iteration 8'!P$16*(C187^'GF + UG Iteration 8'!P$15)</f>
        <v>20.809101002013268</v>
      </c>
      <c r="E187" s="37">
        <f>'GF + UG Iteration 8'!E187</f>
        <v>1975</v>
      </c>
      <c r="F187" s="35">
        <f>'GF + UG Iteration 8'!F187</f>
        <v>0</v>
      </c>
      <c r="G187" s="36">
        <f>'GF + UG Iteration 8'!G187</f>
        <v>1.3174901179839253</v>
      </c>
      <c r="H187" s="38">
        <f>'GF + UG Iteration 8'!H187</f>
        <v>2004</v>
      </c>
      <c r="I187" s="35">
        <f t="shared" si="20"/>
        <v>80.100000000000009</v>
      </c>
      <c r="J187" s="36">
        <f t="shared" si="21"/>
        <v>22.126591119997194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3.0967801033363531</v>
      </c>
    </row>
    <row r="188" spans="1:14" x14ac:dyDescent="0.2">
      <c r="A188" s="33">
        <f>'GF + UG Iteration 8'!A188</f>
        <v>1306</v>
      </c>
      <c r="B188" s="34" t="str">
        <f>'GF + UG Iteration 8'!B188</f>
        <v>UG</v>
      </c>
      <c r="C188" s="35">
        <f>'GF + UG Iteration 8'!C188</f>
        <v>37.800000000000004</v>
      </c>
      <c r="D188" s="36">
        <f>'GF + UG Iteration 8'!P$16*(C188^'GF + UG Iteration 8'!P$15)</f>
        <v>12.937359796945568</v>
      </c>
      <c r="E188" s="37">
        <f>'GF + UG Iteration 8'!E188</f>
        <v>1985</v>
      </c>
      <c r="F188" s="35">
        <f>'GF + UG Iteration 8'!F188</f>
        <v>37.800000000000004</v>
      </c>
      <c r="G188" s="36">
        <f>'GF + UG Iteration 8'!G188</f>
        <v>5.9848606370399509</v>
      </c>
      <c r="H188" s="38">
        <f>'GF + UG Iteration 8'!H188</f>
        <v>2013</v>
      </c>
      <c r="I188" s="35">
        <f t="shared" si="20"/>
        <v>75.600000000000009</v>
      </c>
      <c r="J188" s="36">
        <f t="shared" si="21"/>
        <v>18.922220433985519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2.9403369158278365</v>
      </c>
    </row>
    <row r="189" spans="1:14" x14ac:dyDescent="0.2">
      <c r="A189" s="33">
        <f>'GF + UG Iteration 8'!A189</f>
        <v>858</v>
      </c>
      <c r="B189" s="34" t="str">
        <f>'GF + UG Iteration 8'!B189</f>
        <v>UG</v>
      </c>
      <c r="C189" s="35">
        <f>'GF + UG Iteration 8'!C189</f>
        <v>37.800000000000004</v>
      </c>
      <c r="D189" s="36">
        <f>'GF + UG Iteration 8'!P$16*(C189^'GF + UG Iteration 8'!P$15)</f>
        <v>12.937359796945568</v>
      </c>
      <c r="E189" s="37">
        <f>'GF + UG Iteration 8'!E189</f>
        <v>2009</v>
      </c>
      <c r="F189" s="35">
        <f>'GF + UG Iteration 8'!F189</f>
        <v>37.800000000000004</v>
      </c>
      <c r="G189" s="36">
        <f>'GF + UG Iteration 8'!G189</f>
        <v>5.4358775042665943</v>
      </c>
      <c r="H189" s="38">
        <f>'GF + UG Iteration 8'!H189</f>
        <v>2010</v>
      </c>
      <c r="I189" s="35">
        <f t="shared" si="20"/>
        <v>75.600000000000009</v>
      </c>
      <c r="J189" s="36">
        <f t="shared" si="21"/>
        <v>18.373237301212164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2.9108951113116692</v>
      </c>
    </row>
    <row r="190" spans="1:14" x14ac:dyDescent="0.2">
      <c r="A190" s="33">
        <f>'GF + UG Iteration 8'!A190</f>
        <v>1454</v>
      </c>
      <c r="B190" s="34" t="str">
        <f>'GF + UG Iteration 8'!B190</f>
        <v>UG</v>
      </c>
      <c r="C190" s="35">
        <f>'GF + UG Iteration 8'!C190</f>
        <v>75.600000000000009</v>
      </c>
      <c r="D190" s="36">
        <f>'GF + UG Iteration 8'!P$16*(C190^'GF + UG Iteration 8'!P$15)</f>
        <v>20.061401346749925</v>
      </c>
      <c r="E190" s="37">
        <f>'GF + UG Iteration 8'!E190</f>
        <v>2009</v>
      </c>
      <c r="F190" s="35">
        <f>'GF + UG Iteration 8'!F190</f>
        <v>0</v>
      </c>
      <c r="G190" s="36">
        <f>'GF + UG Iteration 8'!G190</f>
        <v>0.45762240995573644</v>
      </c>
      <c r="H190" s="38">
        <f>'GF + UG Iteration 8'!H190</f>
        <v>2013</v>
      </c>
      <c r="I190" s="35">
        <f t="shared" si="20"/>
        <v>75.600000000000009</v>
      </c>
      <c r="J190" s="36">
        <f t="shared" si="21"/>
        <v>20.519023756705661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3.0213524439615567</v>
      </c>
    </row>
    <row r="191" spans="1:14" x14ac:dyDescent="0.2">
      <c r="A191" s="33">
        <f>'GF + UG Iteration 8'!A191</f>
        <v>637</v>
      </c>
      <c r="B191" s="34" t="str">
        <f>'GF + UG Iteration 8'!B191</f>
        <v>UG</v>
      </c>
      <c r="C191" s="35">
        <f>'GF + UG Iteration 8'!C191</f>
        <v>22.5</v>
      </c>
      <c r="D191" s="36">
        <f>'GF + UG Iteration 8'!P$16*(C191^'GF + UG Iteration 8'!P$15)</f>
        <v>9.3164854038364862</v>
      </c>
      <c r="E191" s="37">
        <f>'GF + UG Iteration 8'!E191</f>
        <v>1989</v>
      </c>
      <c r="F191" s="35">
        <f>'GF + UG Iteration 8'!F191</f>
        <v>22.5</v>
      </c>
      <c r="G191" s="36">
        <f>'GF + UG Iteration 8'!G191</f>
        <v>6.7668934628874311</v>
      </c>
      <c r="H191" s="38">
        <f>'GF + UG Iteration 8'!H191</f>
        <v>2007</v>
      </c>
      <c r="I191" s="35">
        <f t="shared" si="20"/>
        <v>45</v>
      </c>
      <c r="J191" s="36">
        <f t="shared" si="21"/>
        <v>16.083378866723919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2.7777863702045202</v>
      </c>
    </row>
    <row r="192" spans="1:14" x14ac:dyDescent="0.2">
      <c r="A192" s="33">
        <f>'GF + UG Iteration 8'!A192</f>
        <v>1254</v>
      </c>
      <c r="B192" s="34" t="str">
        <f>'GF + UG Iteration 8'!B192</f>
        <v>UG</v>
      </c>
      <c r="C192" s="35">
        <f>'GF + UG Iteration 8'!C192</f>
        <v>45</v>
      </c>
      <c r="D192" s="36">
        <f>'GF + UG Iteration 8'!P$16*(C192^'GF + UG Iteration 8'!P$15)</f>
        <v>14.446668853688971</v>
      </c>
      <c r="E192" s="37">
        <f>'GF + UG Iteration 8'!E192</f>
        <v>1989</v>
      </c>
      <c r="F192" s="35">
        <f>'GF + UG Iteration 8'!F192</f>
        <v>30.6</v>
      </c>
      <c r="G192" s="36">
        <f>'GF + UG Iteration 8'!G192</f>
        <v>6.528436764593768</v>
      </c>
      <c r="H192" s="38">
        <f>'GF + UG Iteration 8'!H192</f>
        <v>2012</v>
      </c>
      <c r="I192" s="35">
        <f t="shared" si="20"/>
        <v>75.599999999999994</v>
      </c>
      <c r="J192" s="36">
        <f t="shared" si="21"/>
        <v>20.97510561828274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3.0433362877771946</v>
      </c>
    </row>
    <row r="193" spans="1:14" x14ac:dyDescent="0.2">
      <c r="A193" s="33">
        <f>'GF + UG Iteration 8'!A193</f>
        <v>734</v>
      </c>
      <c r="B193" s="34" t="str">
        <f>'GF + UG Iteration 8'!B193</f>
        <v>UG</v>
      </c>
      <c r="C193" s="35">
        <f>'GF + UG Iteration 8'!C193</f>
        <v>37.800000000000004</v>
      </c>
      <c r="D193" s="36">
        <f>'GF + UG Iteration 8'!P$16*(C193^'GF + UG Iteration 8'!P$15)</f>
        <v>12.937359796945568</v>
      </c>
      <c r="E193" s="37">
        <f>'GF + UG Iteration 8'!E193</f>
        <v>1974</v>
      </c>
      <c r="F193" s="35">
        <f>'GF + UG Iteration 8'!F193</f>
        <v>37.800000000000004</v>
      </c>
      <c r="G193" s="36">
        <f>'GF + UG Iteration 8'!G193</f>
        <v>11.261124599264825</v>
      </c>
      <c r="H193" s="38">
        <f>'GF + UG Iteration 8'!H193</f>
        <v>2011</v>
      </c>
      <c r="I193" s="35">
        <f t="shared" ref="I193" si="25">C193+F193</f>
        <v>75.600000000000009</v>
      </c>
      <c r="J193" s="36">
        <f t="shared" ref="J193" si="26">D193+G193</f>
        <v>24.198484396210393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3.1862900029456407</v>
      </c>
    </row>
    <row r="194" spans="1:14" x14ac:dyDescent="0.2">
      <c r="A194" s="33">
        <f>'GF + UG Iteration 8'!A194</f>
        <v>1594</v>
      </c>
      <c r="B194" s="34" t="str">
        <f>'GF + UG Iteration 8'!B194</f>
        <v>UG</v>
      </c>
      <c r="C194" s="35">
        <f>'GF + UG Iteration 8'!C194</f>
        <v>75.600000000000009</v>
      </c>
      <c r="D194" s="36">
        <f>'GF + UG Iteration 8'!P$16*(C194^'GF + UG Iteration 8'!P$15)</f>
        <v>20.061401346749925</v>
      </c>
      <c r="E194" s="37">
        <f>'GF + UG Iteration 8'!E194</f>
        <v>1974</v>
      </c>
      <c r="F194" s="35">
        <f>'GF + UG Iteration 8'!F194</f>
        <v>0</v>
      </c>
      <c r="G194" s="36">
        <f>'GF + UG Iteration 8'!G194</f>
        <v>17.2334453477478</v>
      </c>
      <c r="H194" s="38">
        <f>'GF + UG Iteration 8'!H194</f>
        <v>2017</v>
      </c>
      <c r="I194" s="35">
        <f t="shared" si="20"/>
        <v>75.600000000000009</v>
      </c>
      <c r="J194" s="36">
        <f t="shared" si="21"/>
        <v>37.294846694497721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3.6188551587805717</v>
      </c>
    </row>
    <row r="195" spans="1:14" x14ac:dyDescent="0.2">
      <c r="A195" s="33">
        <f>'GF + UG Iteration 8'!A195</f>
        <v>1674</v>
      </c>
      <c r="B195" s="34" t="str">
        <f>'GF + UG Iteration 8'!B195</f>
        <v>UG</v>
      </c>
      <c r="C195" s="35">
        <f>'GF + UG Iteration 8'!C195</f>
        <v>25.2</v>
      </c>
      <c r="D195" s="36">
        <f>'GF + UG Iteration 8'!P$16*(C195^'GF + UG Iteration 8'!P$15)</f>
        <v>10.009241516630627</v>
      </c>
      <c r="E195" s="37">
        <f>'GF + UG Iteration 8'!E195</f>
        <v>0</v>
      </c>
      <c r="F195" s="35">
        <f>'GF + UG Iteration 8'!F195</f>
        <v>37.800000000000004</v>
      </c>
      <c r="G195" s="36">
        <f>'GF + UG Iteration 8'!G195</f>
        <v>10.327278566796926</v>
      </c>
      <c r="H195" s="38">
        <f>'GF + UG Iteration 8'!H195</f>
        <v>2016</v>
      </c>
      <c r="I195" s="35">
        <f t="shared" si="20"/>
        <v>63</v>
      </c>
      <c r="J195" s="36">
        <f t="shared" si="21"/>
        <v>20.336520083427551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3.0124182886395268</v>
      </c>
    </row>
    <row r="196" spans="1:14" x14ac:dyDescent="0.2">
      <c r="A196" s="33">
        <f>'GF + UG Iteration 8'!A196</f>
        <v>711</v>
      </c>
      <c r="B196" s="34" t="str">
        <f>'GF + UG Iteration 8'!B196</f>
        <v>UG</v>
      </c>
      <c r="C196" s="35">
        <f>'GF + UG Iteration 8'!C196</f>
        <v>22.5</v>
      </c>
      <c r="D196" s="36">
        <f>'GF + UG Iteration 8'!P$16*(C196^'GF + UG Iteration 8'!P$15)</f>
        <v>9.3164854038364862</v>
      </c>
      <c r="E196" s="37">
        <f>'GF + UG Iteration 8'!E196</f>
        <v>1976</v>
      </c>
      <c r="F196" s="35">
        <f>'GF + UG Iteration 8'!F196</f>
        <v>22.5</v>
      </c>
      <c r="G196" s="36">
        <f>'GF + UG Iteration 8'!G196</f>
        <v>9.2617881543087019</v>
      </c>
      <c r="H196" s="38">
        <f>'GF + UG Iteration 8'!H196</f>
        <v>2009</v>
      </c>
      <c r="I196" s="35">
        <f t="shared" si="20"/>
        <v>45</v>
      </c>
      <c r="J196" s="36">
        <f t="shared" si="21"/>
        <v>18.578273558145188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2.9219928097005621</v>
      </c>
    </row>
    <row r="197" spans="1:14" x14ac:dyDescent="0.2">
      <c r="A197" s="33">
        <f>'GF + UG Iteration 8'!A197</f>
        <v>408</v>
      </c>
      <c r="B197" s="34" t="str">
        <f>'GF + UG Iteration 8'!B197</f>
        <v>UG</v>
      </c>
      <c r="C197" s="35">
        <f>'GF + UG Iteration 8'!C197</f>
        <v>84.600000000000009</v>
      </c>
      <c r="D197" s="36">
        <f>'GF + UG Iteration 8'!P$16*(C197^'GF + UG Iteration 8'!P$15)</f>
        <v>21.541528048989317</v>
      </c>
      <c r="E197" s="37">
        <f>'GF + UG Iteration 8'!E197</f>
        <v>1976</v>
      </c>
      <c r="F197" s="35">
        <f>'GF + UG Iteration 8'!F197</f>
        <v>0</v>
      </c>
      <c r="G197" s="36">
        <f>'GF + UG Iteration 8'!G197</f>
        <v>0.58015876995711901</v>
      </c>
      <c r="H197" s="38">
        <f>'GF + UG Iteration 8'!H197</f>
        <v>2004</v>
      </c>
      <c r="I197" s="35">
        <f t="shared" si="20"/>
        <v>84.600000000000009</v>
      </c>
      <c r="J197" s="36">
        <f t="shared" si="21"/>
        <v>22.121686818946436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3.0965584313843912</v>
      </c>
    </row>
    <row r="198" spans="1:14" x14ac:dyDescent="0.2">
      <c r="A198" s="33">
        <f>'GF + UG Iteration 8'!A198</f>
        <v>698</v>
      </c>
      <c r="B198" s="34" t="str">
        <f>'GF + UG Iteration 8'!B198</f>
        <v>UG</v>
      </c>
      <c r="C198" s="35">
        <f>'GF + UG Iteration 8'!C198</f>
        <v>84.600000000000009</v>
      </c>
      <c r="D198" s="36">
        <f>'GF + UG Iteration 8'!P$16*(C198^'GF + UG Iteration 8'!P$15)</f>
        <v>21.541528048989317</v>
      </c>
      <c r="E198" s="37">
        <f>'GF + UG Iteration 8'!E198</f>
        <v>1976</v>
      </c>
      <c r="F198" s="35">
        <f>'GF + UG Iteration 8'!F198</f>
        <v>0</v>
      </c>
      <c r="G198" s="36">
        <f>'GF + UG Iteration 8'!G198</f>
        <v>1.4406821685518079</v>
      </c>
      <c r="H198" s="38">
        <f>'GF + UG Iteration 8'!H198</f>
        <v>2007</v>
      </c>
      <c r="I198" s="35">
        <f t="shared" si="20"/>
        <v>84.600000000000009</v>
      </c>
      <c r="J198" s="36">
        <f t="shared" si="21"/>
        <v>22.982210217541123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3.1347204478452624</v>
      </c>
    </row>
    <row r="199" spans="1:14" x14ac:dyDescent="0.2">
      <c r="A199" s="33">
        <f>'GF + UG Iteration 8'!A199</f>
        <v>696</v>
      </c>
      <c r="B199" s="34" t="str">
        <f>'GF + UG Iteration 8'!B199</f>
        <v>UG</v>
      </c>
      <c r="C199" s="35">
        <f>'GF + UG Iteration 8'!C199</f>
        <v>25.2</v>
      </c>
      <c r="D199" s="36">
        <f>'GF + UG Iteration 8'!P$16*(C199^'GF + UG Iteration 8'!P$15)</f>
        <v>10.009241516630627</v>
      </c>
      <c r="E199" s="37">
        <f>'GF + UG Iteration 8'!E199</f>
        <v>1981</v>
      </c>
      <c r="F199" s="35">
        <f>'GF + UG Iteration 8'!F199</f>
        <v>0</v>
      </c>
      <c r="G199" s="36">
        <f>'GF + UG Iteration 8'!G199</f>
        <v>0.26810351472539734</v>
      </c>
      <c r="H199" s="38">
        <f>'GF + UG Iteration 8'!H199</f>
        <v>2007</v>
      </c>
      <c r="I199" s="35">
        <f t="shared" si="20"/>
        <v>25.2</v>
      </c>
      <c r="J199" s="36">
        <f t="shared" si="21"/>
        <v>10.277345031356024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2.3299419612384655</v>
      </c>
    </row>
    <row r="200" spans="1:14" x14ac:dyDescent="0.2">
      <c r="A200" s="33">
        <f>'GF + UG Iteration 8'!A200</f>
        <v>1636</v>
      </c>
      <c r="B200" s="34" t="str">
        <f>'GF + UG Iteration 8'!B200</f>
        <v>UG</v>
      </c>
      <c r="C200" s="35">
        <f>'GF + UG Iteration 8'!C200</f>
        <v>22.5</v>
      </c>
      <c r="D200" s="36">
        <f>'GF + UG Iteration 8'!P$16*(C200^'GF + UG Iteration 8'!P$15)</f>
        <v>9.3164854038364862</v>
      </c>
      <c r="E200" s="37">
        <f>'GF + UG Iteration 8'!E200</f>
        <v>1981</v>
      </c>
      <c r="F200" s="35">
        <f>'GF + UG Iteration 8'!F200</f>
        <v>37.800000000000004</v>
      </c>
      <c r="G200" s="36">
        <f>'GF + UG Iteration 8'!G200</f>
        <v>6.6058972937468434</v>
      </c>
      <c r="H200" s="38">
        <f>'GF + UG Iteration 8'!H200</f>
        <v>2015</v>
      </c>
      <c r="I200" s="35">
        <f t="shared" si="20"/>
        <v>60.300000000000004</v>
      </c>
      <c r="J200" s="36">
        <f t="shared" si="21"/>
        <v>15.92238269758333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2.767725836150885</v>
      </c>
    </row>
    <row r="201" spans="1:14" x14ac:dyDescent="0.2">
      <c r="A201" s="33">
        <f>'GF + UG Iteration 8'!A201</f>
        <v>1185</v>
      </c>
      <c r="B201" s="34" t="str">
        <f>'GF + UG Iteration 8'!B201</f>
        <v>UG</v>
      </c>
      <c r="C201" s="35">
        <f>'GF + UG Iteration 8'!C201</f>
        <v>63</v>
      </c>
      <c r="D201" s="36">
        <f>'GF + UG Iteration 8'!P$16*(C201^'GF + UG Iteration 8'!P$15)</f>
        <v>17.875125768427964</v>
      </c>
      <c r="E201" s="37">
        <f>'GF + UG Iteration 8'!E201</f>
        <v>1988</v>
      </c>
      <c r="F201" s="35">
        <f>'GF + UG Iteration 8'!F201</f>
        <v>0</v>
      </c>
      <c r="G201" s="36">
        <f>'GF + UG Iteration 8'!G201</f>
        <v>2.8087836612562955</v>
      </c>
      <c r="H201" s="38">
        <f>'GF + UG Iteration 8'!H201</f>
        <v>2011</v>
      </c>
      <c r="I201" s="35">
        <f t="shared" si="20"/>
        <v>63</v>
      </c>
      <c r="J201" s="36">
        <f t="shared" si="21"/>
        <v>20.68390942968426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3.0293560757622657</v>
      </c>
    </row>
    <row r="202" spans="1:14" x14ac:dyDescent="0.2">
      <c r="A202" s="33">
        <f>'GF + UG Iteration 8'!A202</f>
        <v>568</v>
      </c>
      <c r="B202" s="34" t="str">
        <f>'GF + UG Iteration 8'!B202</f>
        <v>UG</v>
      </c>
      <c r="C202" s="35">
        <f>'GF + UG Iteration 8'!C202</f>
        <v>75.600000000000009</v>
      </c>
      <c r="D202" s="36">
        <f>'GF + UG Iteration 8'!P$16*(C202^'GF + UG Iteration 8'!P$15)</f>
        <v>20.061401346749925</v>
      </c>
      <c r="E202" s="37">
        <f>'GF + UG Iteration 8'!E202</f>
        <v>1978</v>
      </c>
      <c r="F202" s="35">
        <f>'GF + UG Iteration 8'!F202</f>
        <v>0</v>
      </c>
      <c r="G202" s="36">
        <f>'GF + UG Iteration 8'!G202</f>
        <v>2.8818936071529556E-2</v>
      </c>
      <c r="H202" s="38">
        <f>'GF + UG Iteration 8'!H202</f>
        <v>2006</v>
      </c>
      <c r="I202" s="35">
        <f t="shared" si="20"/>
        <v>75.600000000000009</v>
      </c>
      <c r="J202" s="36">
        <f t="shared" si="21"/>
        <v>20.090220282821456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3.0002331435662053</v>
      </c>
    </row>
    <row r="203" spans="1:14" x14ac:dyDescent="0.2">
      <c r="A203" s="33">
        <f>'GF + UG Iteration 8'!A203</f>
        <v>853</v>
      </c>
      <c r="B203" s="34" t="str">
        <f>'GF + UG Iteration 8'!B203</f>
        <v>UG</v>
      </c>
      <c r="C203" s="35">
        <f>'GF + UG Iteration 8'!C203</f>
        <v>45</v>
      </c>
      <c r="D203" s="36">
        <f>'GF + UG Iteration 8'!P$16*(C203^'GF + UG Iteration 8'!P$15)</f>
        <v>14.446668853688971</v>
      </c>
      <c r="E203" s="37">
        <f>'GF + UG Iteration 8'!E203</f>
        <v>1991</v>
      </c>
      <c r="F203" s="35">
        <f>'GF + UG Iteration 8'!F203</f>
        <v>30.6</v>
      </c>
      <c r="G203" s="36">
        <f>'GF + UG Iteration 8'!G203</f>
        <v>4.2556245512411124</v>
      </c>
      <c r="H203" s="38">
        <f>'GF + UG Iteration 8'!H203</f>
        <v>2009</v>
      </c>
      <c r="I203" s="35">
        <f t="shared" si="20"/>
        <v>75.599999999999994</v>
      </c>
      <c r="J203" s="36">
        <f t="shared" si="21"/>
        <v>18.702293404930082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2.9286461583154995</v>
      </c>
    </row>
    <row r="204" spans="1:14" x14ac:dyDescent="0.2">
      <c r="A204" s="33">
        <f>'GF + UG Iteration 8'!A204</f>
        <v>1201</v>
      </c>
      <c r="B204" s="34" t="str">
        <f>'GF + UG Iteration 8'!B204</f>
        <v>UG</v>
      </c>
      <c r="C204" s="35">
        <f>'GF + UG Iteration 8'!C204</f>
        <v>25.2</v>
      </c>
      <c r="D204" s="36">
        <f>'GF + UG Iteration 8'!P$16*(C204^'GF + UG Iteration 8'!P$15)</f>
        <v>10.009241516630627</v>
      </c>
      <c r="E204" s="37" t="str">
        <f>'GF + UG Iteration 8'!E204</f>
        <v>unknown</v>
      </c>
      <c r="F204" s="35">
        <f>'GF + UG Iteration 8'!F204</f>
        <v>37.800000000000004</v>
      </c>
      <c r="G204" s="36">
        <f>'GF + UG Iteration 8'!G204</f>
        <v>7.6364894321569698</v>
      </c>
      <c r="H204" s="38">
        <f>'GF + UG Iteration 8'!H204</f>
        <v>2012</v>
      </c>
      <c r="I204" s="35">
        <f t="shared" si="20"/>
        <v>63</v>
      </c>
      <c r="J204" s="36">
        <f t="shared" si="21"/>
        <v>17.645730948787598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2.8704938815334757</v>
      </c>
    </row>
    <row r="205" spans="1:14" x14ac:dyDescent="0.2">
      <c r="A205" s="33">
        <f>'GF + UG Iteration 8'!A205</f>
        <v>654</v>
      </c>
      <c r="B205" s="34" t="str">
        <f>'GF + UG Iteration 8'!B205</f>
        <v>UG</v>
      </c>
      <c r="C205" s="35">
        <f>'GF + UG Iteration 8'!C205</f>
        <v>22.5</v>
      </c>
      <c r="D205" s="36">
        <f>'GF + UG Iteration 8'!P$16*(C205^'GF + UG Iteration 8'!P$15)</f>
        <v>9.3164854038364862</v>
      </c>
      <c r="E205" s="37">
        <f>'GF + UG Iteration 8'!E205</f>
        <v>1976</v>
      </c>
      <c r="F205" s="35">
        <f>'GF + UG Iteration 8'!F205</f>
        <v>0</v>
      </c>
      <c r="G205" s="36">
        <f>'GF + UG Iteration 8'!G205</f>
        <v>0.73672544554632269</v>
      </c>
      <c r="H205" s="38">
        <f>'GF + UG Iteration 8'!H205</f>
        <v>2007</v>
      </c>
      <c r="I205" s="35">
        <f t="shared" si="20"/>
        <v>22.5</v>
      </c>
      <c r="J205" s="36">
        <f t="shared" si="21"/>
        <v>10.053210849382809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2.3078920709805981</v>
      </c>
    </row>
    <row r="206" spans="1:14" x14ac:dyDescent="0.2">
      <c r="A206" s="33">
        <f>'GF + UG Iteration 8'!A206</f>
        <v>1394</v>
      </c>
      <c r="B206" s="34" t="str">
        <f>'GF + UG Iteration 8'!B206</f>
        <v>UG</v>
      </c>
      <c r="C206" s="35">
        <f>'GF + UG Iteration 8'!C206</f>
        <v>22.5</v>
      </c>
      <c r="D206" s="36">
        <f>'GF + UG Iteration 8'!P$16*(C206^'GF + UG Iteration 8'!P$15)</f>
        <v>9.3164854038364862</v>
      </c>
      <c r="E206" s="37">
        <f>'GF + UG Iteration 8'!E206</f>
        <v>1976</v>
      </c>
      <c r="F206" s="35">
        <f>'GF + UG Iteration 8'!F206</f>
        <v>37.800000000000004</v>
      </c>
      <c r="G206" s="36">
        <f>'GF + UG Iteration 8'!G206</f>
        <v>5.0057806862702598</v>
      </c>
      <c r="H206" s="38">
        <f>'GF + UG Iteration 8'!H206</f>
        <v>2014</v>
      </c>
      <c r="I206" s="35">
        <f t="shared" si="20"/>
        <v>60.300000000000004</v>
      </c>
      <c r="J206" s="36">
        <f t="shared" si="21"/>
        <v>14.322266090106746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2.6618153955286745</v>
      </c>
    </row>
    <row r="207" spans="1:14" x14ac:dyDescent="0.2">
      <c r="A207" s="33">
        <f>'GF + UG Iteration 8'!A207</f>
        <v>1294</v>
      </c>
      <c r="B207" s="34" t="str">
        <f>'GF + UG Iteration 8'!B207</f>
        <v>UG</v>
      </c>
      <c r="C207" s="35">
        <f>'GF + UG Iteration 8'!C207</f>
        <v>13.41</v>
      </c>
      <c r="D207" s="36">
        <f>'GF + UG Iteration 8'!P$16*(C207^'GF + UG Iteration 8'!P$15)</f>
        <v>6.7144454531142159</v>
      </c>
      <c r="E207" s="37">
        <f>'GF + UG Iteration 8'!E207</f>
        <v>0</v>
      </c>
      <c r="F207" s="35">
        <f>'GF + UG Iteration 8'!F207</f>
        <v>22.5</v>
      </c>
      <c r="G207" s="36">
        <f>'GF + UG Iteration 8'!G207</f>
        <v>4.5619922667121129</v>
      </c>
      <c r="H207" s="38">
        <f>'GF + UG Iteration 8'!H207</f>
        <v>2014</v>
      </c>
      <c r="I207" s="35">
        <f t="shared" si="20"/>
        <v>35.909999999999997</v>
      </c>
      <c r="J207" s="36">
        <f t="shared" si="21"/>
        <v>11.27643771982633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2.4227153912130839</v>
      </c>
    </row>
    <row r="208" spans="1:14" x14ac:dyDescent="0.2">
      <c r="A208" s="33">
        <f>'GF + UG Iteration 8'!A208</f>
        <v>1670</v>
      </c>
      <c r="B208" s="34" t="str">
        <f>'GF + UG Iteration 8'!B208</f>
        <v>UG</v>
      </c>
      <c r="C208" s="35">
        <f>'GF + UG Iteration 8'!C208</f>
        <v>75.600000000000009</v>
      </c>
      <c r="D208" s="36">
        <f>'GF + UG Iteration 8'!P$16*(C208^'GF + UG Iteration 8'!P$15)</f>
        <v>20.061401346749925</v>
      </c>
      <c r="E208" s="37">
        <f>'GF + UG Iteration 8'!E208</f>
        <v>0</v>
      </c>
      <c r="F208" s="35">
        <f>'GF + UG Iteration 8'!F208</f>
        <v>0</v>
      </c>
      <c r="G208" s="36">
        <f>'GF + UG Iteration 8'!G208</f>
        <v>2.7943521582603679</v>
      </c>
      <c r="H208" s="38">
        <f>'GF + UG Iteration 8'!H208</f>
        <v>2016</v>
      </c>
      <c r="I208" s="35">
        <f t="shared" si="20"/>
        <v>75.600000000000009</v>
      </c>
      <c r="J208" s="36">
        <f t="shared" si="21"/>
        <v>22.855753505010291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3.1292028801752823</v>
      </c>
    </row>
    <row r="209" spans="1:14" x14ac:dyDescent="0.2">
      <c r="A209" s="33">
        <f>'GF + UG Iteration 8'!A209</f>
        <v>579</v>
      </c>
      <c r="B209" s="34" t="str">
        <f>'GF + UG Iteration 8'!B209</f>
        <v>UG</v>
      </c>
      <c r="C209" s="35">
        <f>'GF + UG Iteration 8'!C209</f>
        <v>27</v>
      </c>
      <c r="D209" s="36">
        <f>'GF + UG Iteration 8'!P$16*(C209^'GF + UG Iteration 8'!P$15)</f>
        <v>10.455968548071287</v>
      </c>
      <c r="E209" s="37" t="str">
        <f>'GF + UG Iteration 8'!E209</f>
        <v>unknown</v>
      </c>
      <c r="F209" s="35">
        <f>'GF + UG Iteration 8'!F209</f>
        <v>27</v>
      </c>
      <c r="G209" s="36">
        <f>'GF + UG Iteration 8'!G209</f>
        <v>3.6516230200538073</v>
      </c>
      <c r="H209" s="38">
        <f>'GF + UG Iteration 8'!H209</f>
        <v>2008</v>
      </c>
      <c r="I209" s="35">
        <f t="shared" si="20"/>
        <v>54</v>
      </c>
      <c r="J209" s="36">
        <f t="shared" si="21"/>
        <v>14.107591568125095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2.646713061580841</v>
      </c>
    </row>
    <row r="210" spans="1:14" x14ac:dyDescent="0.2">
      <c r="A210" s="33">
        <f>'GF + UG Iteration 8'!A210</f>
        <v>1670</v>
      </c>
      <c r="B210" s="34" t="str">
        <f>'GF + UG Iteration 8'!B210</f>
        <v>UG</v>
      </c>
      <c r="C210" s="35">
        <f>'GF + UG Iteration 8'!C210</f>
        <v>63.089999999999996</v>
      </c>
      <c r="D210" s="36">
        <f>'GF + UG Iteration 8'!P$16*(C210^'GF + UG Iteration 8'!P$15)</f>
        <v>17.891282668322521</v>
      </c>
      <c r="E210" s="37">
        <f>'GF + UG Iteration 8'!E210</f>
        <v>0</v>
      </c>
      <c r="F210" s="35">
        <f>'GF + UG Iteration 8'!F210</f>
        <v>37.800000000000004</v>
      </c>
      <c r="G210" s="36">
        <f>'GF + UG Iteration 8'!G210</f>
        <v>18.363697996227653</v>
      </c>
      <c r="H210" s="38">
        <f>'GF + UG Iteration 8'!H210</f>
        <v>2016</v>
      </c>
      <c r="I210" s="35">
        <f t="shared" si="20"/>
        <v>100.89</v>
      </c>
      <c r="J210" s="36">
        <f t="shared" si="21"/>
        <v>36.254980664550175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3.5905767695052555</v>
      </c>
    </row>
    <row r="211" spans="1:14" x14ac:dyDescent="0.2">
      <c r="A211" s="33">
        <f>'GF + UG Iteration 8'!A211</f>
        <v>1083</v>
      </c>
      <c r="B211" s="34" t="str">
        <f>'GF + UG Iteration 8'!B211</f>
        <v>UG</v>
      </c>
      <c r="C211" s="35">
        <f>'GF + UG Iteration 8'!C211</f>
        <v>37.800000000000004</v>
      </c>
      <c r="D211" s="36">
        <f>'GF + UG Iteration 8'!P$16*(C211^'GF + UG Iteration 8'!P$15)</f>
        <v>12.937359796945568</v>
      </c>
      <c r="E211" s="37">
        <f>'GF + UG Iteration 8'!E211</f>
        <v>1981</v>
      </c>
      <c r="F211" s="35">
        <f>'GF + UG Iteration 8'!F211</f>
        <v>45</v>
      </c>
      <c r="G211" s="36">
        <f>'GF + UG Iteration 8'!G211</f>
        <v>7.4125108979310461</v>
      </c>
      <c r="H211" s="38">
        <f>'GF + UG Iteration 8'!H211</f>
        <v>2011</v>
      </c>
      <c r="I211" s="35">
        <f t="shared" si="20"/>
        <v>82.800000000000011</v>
      </c>
      <c r="J211" s="36">
        <f t="shared" si="21"/>
        <v>20.349870694876614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3.0130745578082996</v>
      </c>
    </row>
    <row r="212" spans="1:14" x14ac:dyDescent="0.2">
      <c r="A212" s="33">
        <f>'GF + UG Iteration 8'!A212</f>
        <v>552</v>
      </c>
      <c r="B212" s="34" t="str">
        <f>'GF + UG Iteration 8'!B212</f>
        <v>UG</v>
      </c>
      <c r="C212" s="35">
        <f>'GF + UG Iteration 8'!C212</f>
        <v>37.800000000000004</v>
      </c>
      <c r="D212" s="36">
        <f>'GF + UG Iteration 8'!P$16*(C212^'GF + UG Iteration 8'!P$15)</f>
        <v>12.937359796945568</v>
      </c>
      <c r="E212" s="37">
        <f>'GF + UG Iteration 8'!E212</f>
        <v>1991</v>
      </c>
      <c r="F212" s="35">
        <f>'GF + UG Iteration 8'!F212</f>
        <v>0</v>
      </c>
      <c r="G212" s="36">
        <f>'GF + UG Iteration 8'!G212</f>
        <v>1.1457716756011658</v>
      </c>
      <c r="H212" s="38">
        <f>'GF + UG Iteration 8'!H212</f>
        <v>2006</v>
      </c>
      <c r="I212" s="35">
        <f t="shared" si="20"/>
        <v>37.800000000000004</v>
      </c>
      <c r="J212" s="36">
        <f t="shared" si="21"/>
        <v>14.083131472546734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2.6449777317220593</v>
      </c>
    </row>
    <row r="213" spans="1:14" x14ac:dyDescent="0.2">
      <c r="A213" s="33">
        <f>'GF + UG Iteration 8'!A213</f>
        <v>1311</v>
      </c>
      <c r="B213" s="34" t="str">
        <f>'GF + UG Iteration 8'!B213</f>
        <v>UG</v>
      </c>
      <c r="C213" s="35">
        <f>'GF + UG Iteration 8'!C213</f>
        <v>37.800000000000004</v>
      </c>
      <c r="D213" s="36">
        <f>'GF + UG Iteration 8'!P$16*(C213^'GF + UG Iteration 8'!P$15)</f>
        <v>12.937359796945568</v>
      </c>
      <c r="E213" s="37">
        <f>'GF + UG Iteration 8'!E213</f>
        <v>1991</v>
      </c>
      <c r="F213" s="35">
        <f>'GF + UG Iteration 8'!F213</f>
        <v>37.800000000000004</v>
      </c>
      <c r="G213" s="36">
        <f>'GF + UG Iteration 8'!G213</f>
        <v>5.9841430822776953</v>
      </c>
      <c r="H213" s="38">
        <f>'GF + UG Iteration 8'!H213</f>
        <v>2013</v>
      </c>
      <c r="I213" s="35">
        <f t="shared" si="20"/>
        <v>75.600000000000009</v>
      </c>
      <c r="J213" s="36">
        <f t="shared" si="21"/>
        <v>18.921502879223262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2.9402989938318216</v>
      </c>
    </row>
    <row r="214" spans="1:14" x14ac:dyDescent="0.2">
      <c r="A214" s="33">
        <f>'GF + UG Iteration 8'!A214</f>
        <v>1078</v>
      </c>
      <c r="B214" s="34" t="str">
        <f>'GF + UG Iteration 8'!B214</f>
        <v>UG</v>
      </c>
      <c r="C214" s="35">
        <f>'GF + UG Iteration 8'!C214</f>
        <v>64.350000000000009</v>
      </c>
      <c r="D214" s="36">
        <f>'GF + UG Iteration 8'!P$16*(C214^'GF + UG Iteration 8'!P$15)</f>
        <v>18.116598457054522</v>
      </c>
      <c r="E214" s="37">
        <f>'GF + UG Iteration 8'!E214</f>
        <v>1957</v>
      </c>
      <c r="F214" s="35">
        <f>'GF + UG Iteration 8'!F214</f>
        <v>0</v>
      </c>
      <c r="G214" s="36">
        <f>'GF + UG Iteration 8'!G214</f>
        <v>1.0936387702296273</v>
      </c>
      <c r="H214" s="38">
        <f>'GF + UG Iteration 8'!H214</f>
        <v>2011</v>
      </c>
      <c r="I214" s="35">
        <f t="shared" si="20"/>
        <v>64.350000000000009</v>
      </c>
      <c r="J214" s="36">
        <f t="shared" si="21"/>
        <v>19.21023722728415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2.9554433258600792</v>
      </c>
    </row>
    <row r="215" spans="1:14" x14ac:dyDescent="0.2">
      <c r="A215" s="33">
        <f>'GF + UG Iteration 8'!A215</f>
        <v>495</v>
      </c>
      <c r="B215" s="34" t="str">
        <f>'GF + UG Iteration 8'!B215</f>
        <v>UG</v>
      </c>
      <c r="C215" s="35">
        <f>'GF + UG Iteration 8'!C215</f>
        <v>37.440000000000005</v>
      </c>
      <c r="D215" s="36">
        <f>'GF + UG Iteration 8'!P$16*(C215^'GF + UG Iteration 8'!P$15)</f>
        <v>12.859243971339017</v>
      </c>
      <c r="E215" s="37">
        <f>'GF + UG Iteration 8'!E215</f>
        <v>1982</v>
      </c>
      <c r="F215" s="35">
        <f>'GF + UG Iteration 8'!F215</f>
        <v>37.440000000000005</v>
      </c>
      <c r="G215" s="36">
        <f>'GF + UG Iteration 8'!G215</f>
        <v>3.5907902166068872</v>
      </c>
      <c r="H215" s="38">
        <f>'GF + UG Iteration 8'!H215</f>
        <v>2006</v>
      </c>
      <c r="I215" s="35">
        <f t="shared" si="20"/>
        <v>74.88000000000001</v>
      </c>
      <c r="J215" s="36">
        <f t="shared" si="21"/>
        <v>16.450034187945903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2.800327555503805</v>
      </c>
    </row>
    <row r="216" spans="1:14" x14ac:dyDescent="0.2">
      <c r="A216" s="33">
        <f>'GF + UG Iteration 8'!A216</f>
        <v>383</v>
      </c>
      <c r="B216" s="34" t="str">
        <f>'GF + UG Iteration 8'!B216</f>
        <v>UG</v>
      </c>
      <c r="C216" s="35">
        <f>'GF + UG Iteration 8'!C216</f>
        <v>54</v>
      </c>
      <c r="D216" s="36">
        <f>'GF + UG Iteration 8'!P$16*(C216^'GF + UG Iteration 8'!P$15)</f>
        <v>16.213615823019438</v>
      </c>
      <c r="E216" s="37">
        <f>'GF + UG Iteration 8'!E216</f>
        <v>1984</v>
      </c>
      <c r="F216" s="35">
        <f>'GF + UG Iteration 8'!F216</f>
        <v>45</v>
      </c>
      <c r="G216" s="36">
        <f>'GF + UG Iteration 8'!G216</f>
        <v>3.9501723720469593</v>
      </c>
      <c r="H216" s="38">
        <f>'GF + UG Iteration 8'!H216</f>
        <v>2005</v>
      </c>
      <c r="I216" s="35">
        <f t="shared" si="20"/>
        <v>99</v>
      </c>
      <c r="J216" s="36">
        <f t="shared" si="21"/>
        <v>20.163788195066399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3.003888332052262</v>
      </c>
    </row>
    <row r="217" spans="1:14" x14ac:dyDescent="0.2">
      <c r="A217" s="33">
        <f>'GF + UG Iteration 8'!A217</f>
        <v>1020</v>
      </c>
      <c r="B217" s="34" t="str">
        <f>'GF + UG Iteration 8'!B217</f>
        <v>UG</v>
      </c>
      <c r="C217" s="35">
        <f>'GF + UG Iteration 8'!C217</f>
        <v>29.97</v>
      </c>
      <c r="D217" s="36">
        <f>'GF + UG Iteration 8'!P$16*(C217^'GF + UG Iteration 8'!P$15)</f>
        <v>11.169873040407529</v>
      </c>
      <c r="E217" s="37">
        <f>'GF + UG Iteration 8'!E217</f>
        <v>1977</v>
      </c>
      <c r="F217" s="35">
        <f>'GF + UG Iteration 8'!F217</f>
        <v>45</v>
      </c>
      <c r="G217" s="36">
        <f>'GF + UG Iteration 8'!G217</f>
        <v>7.3449786888029998</v>
      </c>
      <c r="H217" s="38">
        <f>'GF + UG Iteration 8'!H217</f>
        <v>2010</v>
      </c>
      <c r="I217" s="35">
        <f t="shared" si="20"/>
        <v>74.97</v>
      </c>
      <c r="J217" s="36">
        <f t="shared" si="21"/>
        <v>18.514851729210527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2.9185732061893317</v>
      </c>
    </row>
    <row r="218" spans="1:14" x14ac:dyDescent="0.2">
      <c r="A218" s="33">
        <f>'GF + UG Iteration 8'!A218</f>
        <v>1364</v>
      </c>
      <c r="B218" s="34" t="str">
        <f>'GF + UG Iteration 8'!B218</f>
        <v>UG</v>
      </c>
      <c r="C218" s="35">
        <f>'GF + UG Iteration 8'!C218</f>
        <v>29.7</v>
      </c>
      <c r="D218" s="36">
        <f>'GF + UG Iteration 8'!P$16*(C218^'GF + UG Iteration 8'!P$15)</f>
        <v>11.106080982942103</v>
      </c>
      <c r="E218" s="37">
        <f>'GF + UG Iteration 8'!E218</f>
        <v>0</v>
      </c>
      <c r="F218" s="35">
        <f>'GF + UG Iteration 8'!F218</f>
        <v>45</v>
      </c>
      <c r="G218" s="36">
        <f>'GF + UG Iteration 8'!G218</f>
        <v>8.7951197470845859</v>
      </c>
      <c r="H218" s="38">
        <f>'GF + UG Iteration 8'!H218</f>
        <v>2013</v>
      </c>
      <c r="I218" s="35">
        <f t="shared" si="20"/>
        <v>74.7</v>
      </c>
      <c r="J218" s="36">
        <f t="shared" si="21"/>
        <v>19.901200730026687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2.9907800681024672</v>
      </c>
    </row>
    <row r="219" spans="1:14" x14ac:dyDescent="0.2">
      <c r="A219" s="33">
        <f>'GF + UG Iteration 8'!A219</f>
        <v>503</v>
      </c>
      <c r="B219" s="34" t="str">
        <f>'GF + UG Iteration 8'!B219</f>
        <v>UG</v>
      </c>
      <c r="C219" s="35">
        <f>'GF + UG Iteration 8'!C219</f>
        <v>45</v>
      </c>
      <c r="D219" s="36">
        <f>'GF + UG Iteration 8'!P$16*(C219^'GF + UG Iteration 8'!P$15)</f>
        <v>14.446668853688971</v>
      </c>
      <c r="E219" s="37">
        <f>'GF + UG Iteration 8'!E219</f>
        <v>1972</v>
      </c>
      <c r="F219" s="35">
        <f>'GF + UG Iteration 8'!F219</f>
        <v>45</v>
      </c>
      <c r="G219" s="36">
        <f>'GF + UG Iteration 8'!G219</f>
        <v>3.8033222269089473</v>
      </c>
      <c r="H219" s="38">
        <f>'GF + UG Iteration 8'!H219</f>
        <v>2007</v>
      </c>
      <c r="I219" s="35">
        <f t="shared" si="20"/>
        <v>90</v>
      </c>
      <c r="J219" s="36">
        <f t="shared" si="21"/>
        <v>18.249991080597919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2.9041645912940206</v>
      </c>
    </row>
    <row r="220" spans="1:14" x14ac:dyDescent="0.2">
      <c r="A220" s="33">
        <f>'GF + UG Iteration 8'!A220</f>
        <v>925</v>
      </c>
      <c r="B220" s="34" t="str">
        <f>'GF + UG Iteration 8'!B220</f>
        <v>UG</v>
      </c>
      <c r="C220" s="35">
        <f>'GF + UG Iteration 8'!C220</f>
        <v>90</v>
      </c>
      <c r="D220" s="36">
        <f>'GF + UG Iteration 8'!P$16*(C220^'GF + UG Iteration 8'!P$15)</f>
        <v>22.401821279320924</v>
      </c>
      <c r="E220" s="37">
        <f>'GF + UG Iteration 8'!E220</f>
        <v>1972</v>
      </c>
      <c r="F220" s="35">
        <f>'GF + UG Iteration 8'!F220</f>
        <v>0</v>
      </c>
      <c r="G220" s="36">
        <f>'GF + UG Iteration 8'!G220</f>
        <v>3.3164697860941139</v>
      </c>
      <c r="H220" s="38">
        <f>'GF + UG Iteration 8'!H220</f>
        <v>2011</v>
      </c>
      <c r="I220" s="35">
        <f t="shared" si="20"/>
        <v>90</v>
      </c>
      <c r="J220" s="36">
        <f t="shared" si="21"/>
        <v>25.718291065415038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3.2472024533600279</v>
      </c>
    </row>
    <row r="221" spans="1:14" x14ac:dyDescent="0.2">
      <c r="A221" s="33">
        <f>'GF + UG Iteration 8'!A221</f>
        <v>821</v>
      </c>
      <c r="B221" s="34" t="str">
        <f>'GF + UG Iteration 8'!B221</f>
        <v>UG</v>
      </c>
      <c r="C221" s="35">
        <f>'GF + UG Iteration 8'!C221</f>
        <v>45</v>
      </c>
      <c r="D221" s="36">
        <f>'GF + UG Iteration 8'!P$16*(C221^'GF + UG Iteration 8'!P$15)</f>
        <v>14.446668853688971</v>
      </c>
      <c r="E221" s="37">
        <f>'GF + UG Iteration 8'!E221</f>
        <v>2006</v>
      </c>
      <c r="F221" s="35">
        <f>'GF + UG Iteration 8'!F221</f>
        <v>45</v>
      </c>
      <c r="G221" s="36">
        <f>'GF + UG Iteration 8'!G221</f>
        <v>9.4177371403666275</v>
      </c>
      <c r="H221" s="38">
        <f>'GF + UG Iteration 8'!H221</f>
        <v>2011</v>
      </c>
      <c r="I221" s="35">
        <f t="shared" si="20"/>
        <v>90</v>
      </c>
      <c r="J221" s="36">
        <f t="shared" si="21"/>
        <v>23.864405994055598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3.1723880598927225</v>
      </c>
    </row>
    <row r="222" spans="1:14" x14ac:dyDescent="0.2">
      <c r="A222" s="33">
        <f>'GF + UG Iteration 8'!A222</f>
        <v>486</v>
      </c>
      <c r="B222" s="34" t="str">
        <f>'GF + UG Iteration 8'!B222</f>
        <v>UG</v>
      </c>
      <c r="C222" s="35">
        <f>'GF + UG Iteration 8'!C222</f>
        <v>11.97</v>
      </c>
      <c r="D222" s="36">
        <f>'GF + UG Iteration 8'!P$16*(C222^'GF + UG Iteration 8'!P$15)</f>
        <v>6.2486657258817218</v>
      </c>
      <c r="E222" s="37">
        <f>'GF + UG Iteration 8'!E222</f>
        <v>1993</v>
      </c>
      <c r="F222" s="35">
        <f>'GF + UG Iteration 8'!F222</f>
        <v>2.4299999999999993</v>
      </c>
      <c r="G222" s="36">
        <f>'GF + UG Iteration 8'!G222</f>
        <v>0.34692120274319505</v>
      </c>
      <c r="H222" s="38">
        <f>'GF + UG Iteration 8'!H222</f>
        <v>2005</v>
      </c>
      <c r="I222" s="35">
        <f t="shared" si="20"/>
        <v>14.4</v>
      </c>
      <c r="J222" s="36">
        <f t="shared" si="21"/>
        <v>6.5955869286249165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1.8864007782101142</v>
      </c>
    </row>
    <row r="223" spans="1:14" x14ac:dyDescent="0.2">
      <c r="A223" s="33">
        <f>'GF + UG Iteration 8'!A223</f>
        <v>779</v>
      </c>
      <c r="B223" s="34" t="str">
        <f>'GF + UG Iteration 8'!B223</f>
        <v>UG</v>
      </c>
      <c r="C223" s="35">
        <f>'GF + UG Iteration 8'!C223</f>
        <v>14.4</v>
      </c>
      <c r="D223" s="36">
        <f>'GF + UG Iteration 8'!P$16*(C223^'GF + UG Iteration 8'!P$15)</f>
        <v>7.0240477143109317</v>
      </c>
      <c r="E223" s="37">
        <f>'GF + UG Iteration 8'!E223</f>
        <v>1993</v>
      </c>
      <c r="F223" s="35">
        <f>'GF + UG Iteration 8'!F223</f>
        <v>23.040000000000003</v>
      </c>
      <c r="G223" s="36">
        <f>'GF + UG Iteration 8'!G223</f>
        <v>0.91575874480529229</v>
      </c>
      <c r="H223" s="38">
        <f>'GF + UG Iteration 8'!H223</f>
        <v>2008</v>
      </c>
      <c r="I223" s="35">
        <f t="shared" si="20"/>
        <v>37.440000000000005</v>
      </c>
      <c r="J223" s="36">
        <f t="shared" si="21"/>
        <v>7.9398064591162241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2.0718888995357907</v>
      </c>
    </row>
    <row r="224" spans="1:14" x14ac:dyDescent="0.2">
      <c r="A224" s="33">
        <f>'GF + UG Iteration 8'!A224</f>
        <v>1416</v>
      </c>
      <c r="B224" s="34" t="str">
        <f>'GF + UG Iteration 8'!B224</f>
        <v>UG</v>
      </c>
      <c r="C224" s="35">
        <f>'GF + UG Iteration 8'!C224</f>
        <v>37.440000000000005</v>
      </c>
      <c r="D224" s="36">
        <f>'GF + UG Iteration 8'!P$16*(C224^'GF + UG Iteration 8'!P$15)</f>
        <v>12.859243971339017</v>
      </c>
      <c r="E224" s="37">
        <f>'GF + UG Iteration 8'!E224</f>
        <v>1993</v>
      </c>
      <c r="F224" s="35">
        <f>'GF + UG Iteration 8'!F224</f>
        <v>0</v>
      </c>
      <c r="G224" s="36">
        <f>'GF + UG Iteration 8'!G224</f>
        <v>1.4181567457767223</v>
      </c>
      <c r="H224" s="38">
        <f>'GF + UG Iteration 8'!H224</f>
        <v>2014</v>
      </c>
      <c r="I224" s="35">
        <f t="shared" si="20"/>
        <v>37.440000000000005</v>
      </c>
      <c r="J224" s="36">
        <f t="shared" si="21"/>
        <v>14.277400717115739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2.6586779177323696</v>
      </c>
    </row>
    <row r="225" spans="1:14" x14ac:dyDescent="0.2">
      <c r="A225" s="33">
        <f>'GF + UG Iteration 8'!A225</f>
        <v>554</v>
      </c>
      <c r="B225" s="34" t="str">
        <f>'GF + UG Iteration 8'!B225</f>
        <v>UG</v>
      </c>
      <c r="C225" s="35">
        <f>'GF + UG Iteration 8'!C225</f>
        <v>119.88</v>
      </c>
      <c r="D225" s="36">
        <f>'GF + UG Iteration 8'!P$16*(C225^'GF + UG Iteration 8'!P$15)</f>
        <v>26.858357923350859</v>
      </c>
      <c r="E225" s="37">
        <f>'GF + UG Iteration 8'!E225</f>
        <v>1968</v>
      </c>
      <c r="F225" s="35">
        <f>'GF + UG Iteration 8'!F225</f>
        <v>0</v>
      </c>
      <c r="G225" s="36">
        <f>'GF + UG Iteration 8'!G225</f>
        <v>1.061095708813089</v>
      </c>
      <c r="H225" s="38">
        <f>'GF + UG Iteration 8'!H225</f>
        <v>2006</v>
      </c>
      <c r="I225" s="35">
        <f t="shared" si="20"/>
        <v>119.88</v>
      </c>
      <c r="J225" s="36">
        <f t="shared" si="21"/>
        <v>27.919453632163947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3.3293237086541261</v>
      </c>
    </row>
    <row r="226" spans="1:14" x14ac:dyDescent="0.2">
      <c r="A226" s="33">
        <f>'GF + UG Iteration 8'!A226</f>
        <v>1581</v>
      </c>
      <c r="B226" s="34" t="str">
        <f>'GF + UG Iteration 8'!B226</f>
        <v>UG</v>
      </c>
      <c r="C226" s="35">
        <f>'GF + UG Iteration 8'!C226</f>
        <v>11.700000000000001</v>
      </c>
      <c r="D226" s="36">
        <f>'GF + UG Iteration 8'!P$16*(C226^'GF + UG Iteration 8'!P$15)</f>
        <v>6.159089899539703</v>
      </c>
      <c r="E226" s="37" t="str">
        <f>'GF + UG Iteration 8'!E226</f>
        <v>unknown</v>
      </c>
      <c r="F226" s="35">
        <f>'GF + UG Iteration 8'!F226</f>
        <v>33.300000000000004</v>
      </c>
      <c r="G226" s="36">
        <f>'GF + UG Iteration 8'!G226</f>
        <v>5.3848313505476417</v>
      </c>
      <c r="H226" s="38">
        <f>'GF + UG Iteration 8'!H226</f>
        <v>2015</v>
      </c>
      <c r="I226" s="35">
        <f t="shared" si="20"/>
        <v>45.000000000000007</v>
      </c>
      <c r="J226" s="36">
        <f t="shared" si="21"/>
        <v>11.543921250087344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2.4461589997302964</v>
      </c>
    </row>
    <row r="227" spans="1:14" x14ac:dyDescent="0.2">
      <c r="A227" s="33">
        <f>'GF + UG Iteration 8'!A227</f>
        <v>880</v>
      </c>
      <c r="B227" s="34" t="str">
        <f>'GF + UG Iteration 8'!B227</f>
        <v>UG</v>
      </c>
      <c r="C227" s="35">
        <f>'GF + UG Iteration 8'!C227</f>
        <v>29.7</v>
      </c>
      <c r="D227" s="36">
        <f>'GF + UG Iteration 8'!P$16*(C227^'GF + UG Iteration 8'!P$15)</f>
        <v>11.106080982942103</v>
      </c>
      <c r="E227" s="37">
        <f>'GF + UG Iteration 8'!E227</f>
        <v>1966</v>
      </c>
      <c r="F227" s="35">
        <f>'GF + UG Iteration 8'!F227</f>
        <v>30.239999999999995</v>
      </c>
      <c r="G227" s="36">
        <f>'GF + UG Iteration 8'!G227</f>
        <v>4.5763928166345611</v>
      </c>
      <c r="H227" s="38">
        <f>'GF + UG Iteration 8'!H227</f>
        <v>2010</v>
      </c>
      <c r="I227" s="35">
        <f t="shared" si="20"/>
        <v>59.94</v>
      </c>
      <c r="J227" s="36">
        <f t="shared" si="21"/>
        <v>15.682473799576664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2.7525437703083711</v>
      </c>
    </row>
    <row r="228" spans="1:14" x14ac:dyDescent="0.2">
      <c r="A228" s="33">
        <f>'GF + UG Iteration 8'!A228</f>
        <v>1047</v>
      </c>
      <c r="B228" s="34" t="str">
        <f>'GF + UG Iteration 8'!B228</f>
        <v>UG</v>
      </c>
      <c r="C228" s="35">
        <f>'GF + UG Iteration 8'!C228</f>
        <v>14.4</v>
      </c>
      <c r="D228" s="36">
        <f>'GF + UG Iteration 8'!P$16*(C228^'GF + UG Iteration 8'!P$15)</f>
        <v>7.0240477143109317</v>
      </c>
      <c r="E228" s="37">
        <f>'GF + UG Iteration 8'!E228</f>
        <v>1965</v>
      </c>
      <c r="F228" s="35">
        <f>'GF + UG Iteration 8'!F228</f>
        <v>15.3</v>
      </c>
      <c r="G228" s="36">
        <f>'GF + UG Iteration 8'!G228</f>
        <v>6.2586429220605622</v>
      </c>
      <c r="H228" s="38">
        <f>'GF + UG Iteration 8'!H228</f>
        <v>2012</v>
      </c>
      <c r="I228" s="35">
        <f t="shared" si="20"/>
        <v>29.700000000000003</v>
      </c>
      <c r="J228" s="36">
        <f t="shared" si="21"/>
        <v>13.282690636371495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2.5864617316865304</v>
      </c>
    </row>
    <row r="229" spans="1:14" x14ac:dyDescent="0.2">
      <c r="A229" s="33">
        <f>'GF + UG Iteration 8'!A229</f>
        <v>1045</v>
      </c>
      <c r="B229" s="34" t="str">
        <f>'GF + UG Iteration 8'!B229</f>
        <v>UG</v>
      </c>
      <c r="C229" s="35">
        <f>'GF + UG Iteration 8'!C229</f>
        <v>69.84</v>
      </c>
      <c r="D229" s="36">
        <f>'GF + UG Iteration 8'!P$16*(C229^'GF + UG Iteration 8'!P$15)</f>
        <v>19.080032364511283</v>
      </c>
      <c r="E229" s="37">
        <f>'GF + UG Iteration 8'!E229</f>
        <v>1971</v>
      </c>
      <c r="F229" s="35">
        <f>'GF + UG Iteration 8'!F229</f>
        <v>21.6</v>
      </c>
      <c r="G229" s="36">
        <f>'GF + UG Iteration 8'!G229</f>
        <v>3.8009199870921253</v>
      </c>
      <c r="H229" s="38">
        <f>'GF + UG Iteration 8'!H229</f>
        <v>2011</v>
      </c>
      <c r="I229" s="35">
        <f t="shared" si="20"/>
        <v>91.44</v>
      </c>
      <c r="J229" s="36">
        <f t="shared" si="21"/>
        <v>22.880952351603408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3.1303047894042426</v>
      </c>
    </row>
    <row r="230" spans="1:14" x14ac:dyDescent="0.2">
      <c r="A230" s="33">
        <f>'GF + UG Iteration 8'!A230</f>
        <v>1616</v>
      </c>
      <c r="B230" s="34" t="str">
        <f>'GF + UG Iteration 8'!B230</f>
        <v>UG</v>
      </c>
      <c r="C230" s="35">
        <f>'GF + UG Iteration 8'!C230</f>
        <v>74.88000000000001</v>
      </c>
      <c r="D230" s="36">
        <f>'GF + UG Iteration 8'!P$16*(C230^'GF + UG Iteration 8'!P$15)</f>
        <v>19.940270532300776</v>
      </c>
      <c r="E230" s="37" t="str">
        <f>'GF + UG Iteration 8'!E230</f>
        <v>unknown</v>
      </c>
      <c r="F230" s="35">
        <f>'GF + UG Iteration 8'!F230</f>
        <v>0</v>
      </c>
      <c r="G230" s="36">
        <f>'GF + UG Iteration 8'!G230</f>
        <v>0.84818580502502572</v>
      </c>
      <c r="H230" s="38">
        <f>'GF + UG Iteration 8'!H230</f>
        <v>2015</v>
      </c>
      <c r="I230" s="35">
        <f t="shared" si="20"/>
        <v>74.88000000000001</v>
      </c>
      <c r="J230" s="36">
        <f t="shared" si="21"/>
        <v>20.788456337325801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3.0343978488643564</v>
      </c>
    </row>
    <row r="231" spans="1:14" x14ac:dyDescent="0.2">
      <c r="A231" s="33">
        <f>'GF + UG Iteration 8'!A231</f>
        <v>362</v>
      </c>
      <c r="B231" s="34" t="str">
        <f>'GF + UG Iteration 8'!B231</f>
        <v>UG</v>
      </c>
      <c r="C231" s="35">
        <f>'GF + UG Iteration 8'!C231</f>
        <v>84.600000000000009</v>
      </c>
      <c r="D231" s="36">
        <f>'GF + UG Iteration 8'!P$16*(C231^'GF + UG Iteration 8'!P$15)</f>
        <v>21.541528048989317</v>
      </c>
      <c r="E231" s="37">
        <f>'GF + UG Iteration 8'!E231</f>
        <v>1971</v>
      </c>
      <c r="F231" s="35">
        <f>'GF + UG Iteration 8'!F231</f>
        <v>0</v>
      </c>
      <c r="G231" s="36">
        <f>'GF + UG Iteration 8'!G231</f>
        <v>0.78848028183233532</v>
      </c>
      <c r="H231" s="38">
        <f>'GF + UG Iteration 8'!H231</f>
        <v>2004</v>
      </c>
      <c r="I231" s="35">
        <f t="shared" si="20"/>
        <v>84.600000000000009</v>
      </c>
      <c r="J231" s="36">
        <f t="shared" si="21"/>
        <v>22.330008330821652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3.1059314389295452</v>
      </c>
    </row>
    <row r="232" spans="1:14" x14ac:dyDescent="0.2">
      <c r="A232" s="33">
        <f>'GF + UG Iteration 8'!A232</f>
        <v>924</v>
      </c>
      <c r="B232" s="34" t="str">
        <f>'GF + UG Iteration 8'!B232</f>
        <v>UG</v>
      </c>
      <c r="C232" s="35">
        <f>'GF + UG Iteration 8'!C232</f>
        <v>90</v>
      </c>
      <c r="D232" s="36">
        <f>'GF + UG Iteration 8'!P$16*(C232^'GF + UG Iteration 8'!P$15)</f>
        <v>22.401821279320924</v>
      </c>
      <c r="E232" s="37">
        <f>'GF + UG Iteration 8'!E232</f>
        <v>1982</v>
      </c>
      <c r="F232" s="35">
        <f>'GF + UG Iteration 8'!F232</f>
        <v>0</v>
      </c>
      <c r="G232" s="36">
        <f>'GF + UG Iteration 8'!G232</f>
        <v>1.4264307906682692</v>
      </c>
      <c r="H232" s="38">
        <f>'GF + UG Iteration 8'!H232</f>
        <v>2010</v>
      </c>
      <c r="I232" s="35">
        <f t="shared" si="20"/>
        <v>90</v>
      </c>
      <c r="J232" s="36">
        <f t="shared" si="21"/>
        <v>23.828252069989194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3.1708719384409378</v>
      </c>
    </row>
    <row r="233" spans="1:14" x14ac:dyDescent="0.2">
      <c r="A233" s="33">
        <f>'GF + UG Iteration 8'!A233</f>
        <v>1241</v>
      </c>
      <c r="B233" s="34" t="str">
        <f>'GF + UG Iteration 8'!B233</f>
        <v>UG</v>
      </c>
      <c r="C233" s="35">
        <f>'GF + UG Iteration 8'!C233</f>
        <v>37.440000000000005</v>
      </c>
      <c r="D233" s="36">
        <f>'GF + UG Iteration 8'!P$16*(C233^'GF + UG Iteration 8'!P$15)</f>
        <v>12.859243971339017</v>
      </c>
      <c r="E233" s="37" t="str">
        <f>'GF + UG Iteration 8'!E233</f>
        <v>unknown</v>
      </c>
      <c r="F233" s="35">
        <f>'GF + UG Iteration 8'!F233</f>
        <v>0</v>
      </c>
      <c r="G233" s="36">
        <f>'GF + UG Iteration 8'!G233</f>
        <v>2.625007735639064</v>
      </c>
      <c r="H233" s="38">
        <f>'GF + UG Iteration 8'!H233</f>
        <v>2012</v>
      </c>
      <c r="I233" s="35">
        <f t="shared" si="20"/>
        <v>37.440000000000005</v>
      </c>
      <c r="J233" s="36">
        <f t="shared" si="21"/>
        <v>15.484251706978082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2.7398234885234771</v>
      </c>
    </row>
    <row r="234" spans="1:14" x14ac:dyDescent="0.2">
      <c r="A234" s="33">
        <f>'GF + UG Iteration 8'!A234</f>
        <v>438</v>
      </c>
      <c r="B234" s="34" t="str">
        <f>'GF + UG Iteration 8'!B234</f>
        <v>UG</v>
      </c>
      <c r="C234" s="35">
        <f>'GF + UG Iteration 8'!C234</f>
        <v>27</v>
      </c>
      <c r="D234" s="36">
        <f>'GF + UG Iteration 8'!P$16*(C234^'GF + UG Iteration 8'!P$15)</f>
        <v>10.455968548071287</v>
      </c>
      <c r="E234" s="37">
        <f>'GF + UG Iteration 8'!E234</f>
        <v>1978</v>
      </c>
      <c r="F234" s="35">
        <f>'GF + UG Iteration 8'!F234</f>
        <v>1.5030000000000017</v>
      </c>
      <c r="G234" s="36">
        <f>'GF + UG Iteration 8'!G234</f>
        <v>0.18095315250984781</v>
      </c>
      <c r="H234" s="38">
        <f>'GF + UG Iteration 8'!H234</f>
        <v>2004</v>
      </c>
      <c r="I234" s="35">
        <f t="shared" si="20"/>
        <v>28.503</v>
      </c>
      <c r="J234" s="36">
        <f t="shared" si="21"/>
        <v>10.636921700581134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2.3643311281990145</v>
      </c>
    </row>
    <row r="235" spans="1:14" x14ac:dyDescent="0.2">
      <c r="A235" s="33">
        <f>'GF + UG Iteration 8'!A235</f>
        <v>748</v>
      </c>
      <c r="B235" s="34" t="str">
        <f>'GF + UG Iteration 8'!B235</f>
        <v>UG</v>
      </c>
      <c r="C235" s="35">
        <f>'GF + UG Iteration 8'!C235</f>
        <v>37.53</v>
      </c>
      <c r="D235" s="36">
        <f>'GF + UG Iteration 8'!P$16*(C235^'GF + UG Iteration 8'!P$15)</f>
        <v>12.87879868376276</v>
      </c>
      <c r="E235" s="37">
        <f>'GF + UG Iteration 8'!E235</f>
        <v>1995</v>
      </c>
      <c r="F235" s="35">
        <f>'GF + UG Iteration 8'!F235</f>
        <v>0</v>
      </c>
      <c r="G235" s="36">
        <f>'GF + UG Iteration 8'!G235</f>
        <v>0.38858476644316492</v>
      </c>
      <c r="H235" s="38">
        <f>'GF + UG Iteration 8'!H235</f>
        <v>2008</v>
      </c>
      <c r="I235" s="35">
        <f t="shared" si="20"/>
        <v>37.53</v>
      </c>
      <c r="J235" s="36">
        <f t="shared" si="21"/>
        <v>13.267383450205925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2.5853086510727676</v>
      </c>
    </row>
    <row r="236" spans="1:14" x14ac:dyDescent="0.2">
      <c r="A236" s="33">
        <f>'GF + UG Iteration 8'!A236</f>
        <v>1319</v>
      </c>
      <c r="B236" s="34" t="str">
        <f>'GF + UG Iteration 8'!B236</f>
        <v>UG</v>
      </c>
      <c r="C236" s="35">
        <f>'GF + UG Iteration 8'!C236</f>
        <v>36</v>
      </c>
      <c r="D236" s="36">
        <f>'GF + UG Iteration 8'!P$16*(C236^'GF + UG Iteration 8'!P$15)</f>
        <v>12.543981088690149</v>
      </c>
      <c r="E236" s="37">
        <f>'GF + UG Iteration 8'!E236</f>
        <v>0</v>
      </c>
      <c r="F236" s="35">
        <f>'GF + UG Iteration 8'!F236</f>
        <v>19.440000000000001</v>
      </c>
      <c r="G236" s="36">
        <f>'GF + UG Iteration 8'!G236</f>
        <v>3.2376779482440865</v>
      </c>
      <c r="H236" s="38">
        <f>'GF + UG Iteration 8'!H236</f>
        <v>2014</v>
      </c>
      <c r="I236" s="35">
        <f t="shared" si="20"/>
        <v>55.44</v>
      </c>
      <c r="J236" s="36">
        <f t="shared" si="21"/>
        <v>15.781659036934236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2.7588484453118078</v>
      </c>
    </row>
    <row r="237" spans="1:14" x14ac:dyDescent="0.2">
      <c r="A237" s="33">
        <f>'GF + UG Iteration 8'!A237</f>
        <v>892</v>
      </c>
      <c r="B237" s="34" t="str">
        <f>'GF + UG Iteration 8'!B237</f>
        <v>UG</v>
      </c>
      <c r="C237" s="35">
        <f>'GF + UG Iteration 8'!C237</f>
        <v>27</v>
      </c>
      <c r="D237" s="36">
        <f>'GF + UG Iteration 8'!P$16*(C237^'GF + UG Iteration 8'!P$15)</f>
        <v>10.455968548071287</v>
      </c>
      <c r="E237" s="37">
        <f>'GF + UG Iteration 8'!E237</f>
        <v>1972</v>
      </c>
      <c r="F237" s="35">
        <f>'GF + UG Iteration 8'!F237</f>
        <v>13.5</v>
      </c>
      <c r="G237" s="36">
        <f>'GF + UG Iteration 8'!G237</f>
        <v>3.2490818561124843</v>
      </c>
      <c r="H237" s="38">
        <f>'GF + UG Iteration 8'!H237</f>
        <v>2011</v>
      </c>
      <c r="I237" s="35">
        <f t="shared" si="20"/>
        <v>40.5</v>
      </c>
      <c r="J237" s="36">
        <f t="shared" si="21"/>
        <v>13.705050404183771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2.6177644075432265</v>
      </c>
    </row>
    <row r="238" spans="1:14" x14ac:dyDescent="0.2">
      <c r="A238" s="33">
        <f>'GF + UG Iteration 8'!A238</f>
        <v>504</v>
      </c>
      <c r="B238" s="34" t="str">
        <f>'GF + UG Iteration 8'!B238</f>
        <v>UG</v>
      </c>
      <c r="C238" s="35">
        <f>'GF + UG Iteration 8'!C238</f>
        <v>11.97</v>
      </c>
      <c r="D238" s="36">
        <f>'GF + UG Iteration 8'!P$16*(C238^'GF + UG Iteration 8'!P$15)</f>
        <v>6.2486657258817218</v>
      </c>
      <c r="E238" s="37">
        <f>'GF + UG Iteration 8'!E238</f>
        <v>2007</v>
      </c>
      <c r="F238" s="35">
        <f>'GF + UG Iteration 8'!F238</f>
        <v>22.499999999999996</v>
      </c>
      <c r="G238" s="36">
        <f>'GF + UG Iteration 8'!G238</f>
        <v>2.1923137026225539</v>
      </c>
      <c r="H238" s="38">
        <f>'GF + UG Iteration 8'!H238</f>
        <v>2006</v>
      </c>
      <c r="I238" s="35">
        <f t="shared" si="20"/>
        <v>34.47</v>
      </c>
      <c r="J238" s="36">
        <f t="shared" si="21"/>
        <v>8.4409794285042761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2.1330983479063583</v>
      </c>
    </row>
    <row r="239" spans="1:14" x14ac:dyDescent="0.2">
      <c r="A239" s="33">
        <f>'GF + UG Iteration 8'!A239</f>
        <v>618</v>
      </c>
      <c r="B239" s="34" t="str">
        <f>'GF + UG Iteration 8'!B239</f>
        <v>UG</v>
      </c>
      <c r="C239" s="35">
        <f>'GF + UG Iteration 8'!C239</f>
        <v>22.5</v>
      </c>
      <c r="D239" s="36">
        <f>'GF + UG Iteration 8'!P$16*(C239^'GF + UG Iteration 8'!P$15)</f>
        <v>9.3164854038364862</v>
      </c>
      <c r="E239" s="37">
        <f>'GF + UG Iteration 8'!E239</f>
        <v>1995</v>
      </c>
      <c r="F239" s="35">
        <f>'GF + UG Iteration 8'!F239</f>
        <v>14.940000000000001</v>
      </c>
      <c r="G239" s="36">
        <f>'GF + UG Iteration 8'!G239</f>
        <v>2.3464649770982668</v>
      </c>
      <c r="H239" s="38">
        <f>'GF + UG Iteration 8'!H239</f>
        <v>2006</v>
      </c>
      <c r="I239" s="35">
        <f t="shared" si="20"/>
        <v>37.44</v>
      </c>
      <c r="J239" s="36">
        <f t="shared" si="21"/>
        <v>11.662950380934753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2.4564171833000303</v>
      </c>
    </row>
    <row r="240" spans="1:14" x14ac:dyDescent="0.2">
      <c r="A240" s="33">
        <f>'GF + UG Iteration 8'!A240</f>
        <v>712</v>
      </c>
      <c r="B240" s="34" t="str">
        <f>'GF + UG Iteration 8'!B240</f>
        <v>UG</v>
      </c>
      <c r="C240" s="35">
        <f>'GF + UG Iteration 8'!C240</f>
        <v>14.940000000000001</v>
      </c>
      <c r="D240" s="36">
        <f>'GF + UG Iteration 8'!P$16*(C240^'GF + UG Iteration 8'!P$15)</f>
        <v>7.1896209094825236</v>
      </c>
      <c r="E240" s="37">
        <f>'GF + UG Iteration 8'!E240</f>
        <v>1980</v>
      </c>
      <c r="F240" s="35">
        <f>'GF + UG Iteration 8'!F240</f>
        <v>14.940000000000001</v>
      </c>
      <c r="G240" s="36">
        <f>'GF + UG Iteration 8'!G240</f>
        <v>7.8904141673966368</v>
      </c>
      <c r="H240" s="38">
        <f>'GF + UG Iteration 8'!H240</f>
        <v>2011</v>
      </c>
      <c r="I240" s="35">
        <f t="shared" si="20"/>
        <v>29.880000000000003</v>
      </c>
      <c r="J240" s="36">
        <f t="shared" si="21"/>
        <v>15.08003507687916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2.7133716886300996</v>
      </c>
    </row>
    <row r="241" spans="1:14" x14ac:dyDescent="0.2">
      <c r="A241" s="33">
        <f>'GF + UG Iteration 8'!A241</f>
        <v>726</v>
      </c>
      <c r="B241" s="34" t="str">
        <f>'GF + UG Iteration 8'!B241</f>
        <v>UG</v>
      </c>
      <c r="C241" s="35">
        <f>'GF + UG Iteration 8'!C241</f>
        <v>119.7</v>
      </c>
      <c r="D241" s="36">
        <f>'GF + UG Iteration 8'!P$16*(C241^'GF + UG Iteration 8'!P$15)</f>
        <v>26.832828218994685</v>
      </c>
      <c r="E241" s="37">
        <f>'GF + UG Iteration 8'!E241</f>
        <v>1982</v>
      </c>
      <c r="F241" s="35">
        <f>'GF + UG Iteration 8'!F241</f>
        <v>0</v>
      </c>
      <c r="G241" s="36">
        <f>'GF + UG Iteration 8'!G241</f>
        <v>1.031633192087684</v>
      </c>
      <c r="H241" s="38">
        <f>'GF + UG Iteration 8'!H241</f>
        <v>2008</v>
      </c>
      <c r="I241" s="35">
        <f t="shared" si="20"/>
        <v>119.7</v>
      </c>
      <c r="J241" s="36">
        <f t="shared" si="21"/>
        <v>27.86446141108237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3.3273520923251869</v>
      </c>
    </row>
    <row r="242" spans="1:14" x14ac:dyDescent="0.2">
      <c r="A242" s="33">
        <f>'GF + UG Iteration 8'!A242</f>
        <v>530</v>
      </c>
      <c r="B242" s="34" t="str">
        <f>'GF + UG Iteration 8'!B242</f>
        <v>UG</v>
      </c>
      <c r="C242" s="35">
        <f>'GF + UG Iteration 8'!C242</f>
        <v>37.440000000000005</v>
      </c>
      <c r="D242" s="36">
        <f>'GF + UG Iteration 8'!P$16*(C242^'GF + UG Iteration 8'!P$15)</f>
        <v>12.859243971339017</v>
      </c>
      <c r="E242" s="37">
        <f>'GF + UG Iteration 8'!E242</f>
        <v>1982</v>
      </c>
      <c r="F242" s="35">
        <f>'GF + UG Iteration 8'!F242</f>
        <v>37.440000000000005</v>
      </c>
      <c r="G242" s="36">
        <f>'GF + UG Iteration 8'!G242</f>
        <v>4.5022608459814819</v>
      </c>
      <c r="H242" s="38">
        <f>'GF + UG Iteration 8'!H242</f>
        <v>2006</v>
      </c>
      <c r="I242" s="35">
        <f t="shared" si="20"/>
        <v>74.88000000000001</v>
      </c>
      <c r="J242" s="36">
        <f t="shared" si="21"/>
        <v>17.361504817320501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2.8542553885008224</v>
      </c>
    </row>
    <row r="243" spans="1:14" x14ac:dyDescent="0.2">
      <c r="A243" s="33">
        <f>'GF + UG Iteration 8'!A243</f>
        <v>755</v>
      </c>
      <c r="B243" s="34" t="str">
        <f>'GF + UG Iteration 8'!B243</f>
        <v>UG</v>
      </c>
      <c r="C243" s="35">
        <f>'GF + UG Iteration 8'!C243</f>
        <v>23.400000000000002</v>
      </c>
      <c r="D243" s="36">
        <f>'GF + UG Iteration 8'!P$16*(C243^'GF + UG Iteration 8'!P$15)</f>
        <v>9.5506329223796822</v>
      </c>
      <c r="E243" s="37">
        <f>'GF + UG Iteration 8'!E243</f>
        <v>1983</v>
      </c>
      <c r="F243" s="35">
        <f>'GF + UG Iteration 8'!F243</f>
        <v>0</v>
      </c>
      <c r="G243" s="36">
        <f>'GF + UG Iteration 8'!G243</f>
        <v>0.74649134624932623</v>
      </c>
      <c r="H243" s="38">
        <f>'GF + UG Iteration 8'!H243</f>
        <v>2008</v>
      </c>
      <c r="I243" s="35">
        <f t="shared" si="20"/>
        <v>23.400000000000002</v>
      </c>
      <c r="J243" s="36">
        <f t="shared" si="21"/>
        <v>10.297124268629009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2.3318646590323056</v>
      </c>
    </row>
    <row r="244" spans="1:14" x14ac:dyDescent="0.2">
      <c r="A244" s="33">
        <f>'GF + UG Iteration 8'!A244</f>
        <v>1081</v>
      </c>
      <c r="B244" s="34" t="str">
        <f>'GF + UG Iteration 8'!B244</f>
        <v>UG</v>
      </c>
      <c r="C244" s="35">
        <f>'GF + UG Iteration 8'!C244</f>
        <v>23.400000000000002</v>
      </c>
      <c r="D244" s="36">
        <f>'GF + UG Iteration 8'!P$16*(C244^'GF + UG Iteration 8'!P$15)</f>
        <v>9.5506329223796822</v>
      </c>
      <c r="E244" s="37">
        <f>'GF + UG Iteration 8'!E244</f>
        <v>1983</v>
      </c>
      <c r="F244" s="35">
        <f>'GF + UG Iteration 8'!F244</f>
        <v>0</v>
      </c>
      <c r="G244" s="36">
        <f>'GF + UG Iteration 8'!G244</f>
        <v>0.74615854172219498</v>
      </c>
      <c r="H244" s="38">
        <f>'GF + UG Iteration 8'!H244</f>
        <v>2010</v>
      </c>
      <c r="I244" s="35">
        <f t="shared" si="20"/>
        <v>23.400000000000002</v>
      </c>
      <c r="J244" s="36">
        <f t="shared" si="21"/>
        <v>10.296791464101878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2.3318323383671653</v>
      </c>
    </row>
    <row r="245" spans="1:14" x14ac:dyDescent="0.2">
      <c r="A245" s="33">
        <f>'GF + UG Iteration 8'!A245</f>
        <v>307</v>
      </c>
      <c r="B245" s="34" t="str">
        <f>'GF + UG Iteration 8'!B245</f>
        <v>UG</v>
      </c>
      <c r="C245" s="35">
        <f>'GF + UG Iteration 8'!C245</f>
        <v>11.97</v>
      </c>
      <c r="D245" s="36">
        <f>'GF + UG Iteration 8'!P$16*(C245^'GF + UG Iteration 8'!P$15)</f>
        <v>6.2486657258817218</v>
      </c>
      <c r="E245" s="37">
        <f>'GF + UG Iteration 8'!E245</f>
        <v>1985</v>
      </c>
      <c r="F245" s="35">
        <f>'GF + UG Iteration 8'!F245</f>
        <v>1.9799999999999993</v>
      </c>
      <c r="G245" s="36">
        <f>'GF + UG Iteration 8'!G245</f>
        <v>2.5230801807757093</v>
      </c>
      <c r="H245" s="38">
        <f>'GF + UG Iteration 8'!H245</f>
        <v>2003</v>
      </c>
      <c r="I245" s="35">
        <f t="shared" si="20"/>
        <v>13.95</v>
      </c>
      <c r="J245" s="36">
        <f t="shared" si="21"/>
        <v>8.771745906657431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2.1715358637267856</v>
      </c>
    </row>
    <row r="246" spans="1:14" x14ac:dyDescent="0.2">
      <c r="A246" s="33">
        <f>'GF + UG Iteration 8'!A246</f>
        <v>1466</v>
      </c>
      <c r="B246" s="34" t="str">
        <f>'GF + UG Iteration 8'!B246</f>
        <v>UG</v>
      </c>
      <c r="C246" s="35">
        <f>'GF + UG Iteration 8'!C246</f>
        <v>13.950000000000001</v>
      </c>
      <c r="D246" s="36">
        <f>'GF + UG Iteration 8'!P$16*(C246^'GF + UG Iteration 8'!P$15)</f>
        <v>6.8843213632950704</v>
      </c>
      <c r="E246" s="37">
        <f>'GF + UG Iteration 8'!E246</f>
        <v>1985</v>
      </c>
      <c r="F246" s="35">
        <f>'GF + UG Iteration 8'!F246</f>
        <v>8.5500000000000007</v>
      </c>
      <c r="G246" s="36">
        <f>'GF + UG Iteration 8'!G246</f>
        <v>4.634839878669343</v>
      </c>
      <c r="H246" s="38">
        <f>'GF + UG Iteration 8'!H246</f>
        <v>2015</v>
      </c>
      <c r="I246" s="35">
        <f t="shared" si="20"/>
        <v>22.5</v>
      </c>
      <c r="J246" s="36">
        <f t="shared" si="21"/>
        <v>11.519161241964413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2.444011843759796</v>
      </c>
    </row>
    <row r="247" spans="1:14" x14ac:dyDescent="0.2">
      <c r="A247" s="33">
        <f>'GF + UG Iteration 8'!A247</f>
        <v>1091</v>
      </c>
      <c r="B247" s="34" t="str">
        <f>'GF + UG Iteration 8'!B247</f>
        <v>UG</v>
      </c>
      <c r="C247" s="35">
        <f>'GF + UG Iteration 8'!C247</f>
        <v>22.5</v>
      </c>
      <c r="D247" s="36">
        <f>'GF + UG Iteration 8'!P$16*(C247^'GF + UG Iteration 8'!P$15)</f>
        <v>9.3164854038364862</v>
      </c>
      <c r="E247" s="37">
        <f>'GF + UG Iteration 8'!E247</f>
        <v>1982</v>
      </c>
      <c r="F247" s="35">
        <f>'GF + UG Iteration 8'!F247</f>
        <v>37.800000000000004</v>
      </c>
      <c r="G247" s="36">
        <f>'GF + UG Iteration 8'!G247</f>
        <v>7.6638380518522098</v>
      </c>
      <c r="H247" s="38">
        <f>'GF + UG Iteration 8'!H247</f>
        <v>2011</v>
      </c>
      <c r="I247" s="35">
        <f t="shared" ref="I247:I292" si="30">C247+F247</f>
        <v>60.300000000000004</v>
      </c>
      <c r="J247" s="36">
        <f t="shared" ref="J247:J292" si="31">D247+G247</f>
        <v>16.980323455688698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2.832055229917827</v>
      </c>
    </row>
    <row r="248" spans="1:14" x14ac:dyDescent="0.2">
      <c r="A248" s="33">
        <f>'GF + UG Iteration 8'!A248</f>
        <v>666</v>
      </c>
      <c r="B248" s="34" t="str">
        <f>'GF + UG Iteration 8'!B248</f>
        <v>UG</v>
      </c>
      <c r="C248" s="35">
        <f>'GF + UG Iteration 8'!C248</f>
        <v>37.440000000000005</v>
      </c>
      <c r="D248" s="36">
        <f>'GF + UG Iteration 8'!P$16*(C248^'GF + UG Iteration 8'!P$15)</f>
        <v>12.859243971339017</v>
      </c>
      <c r="E248" s="37">
        <f>'GF + UG Iteration 8'!E248</f>
        <v>1987</v>
      </c>
      <c r="F248" s="35">
        <f>'GF + UG Iteration 8'!F248</f>
        <v>37.799999999999997</v>
      </c>
      <c r="G248" s="36">
        <f>'GF + UG Iteration 8'!G248</f>
        <v>3.7978038117047683</v>
      </c>
      <c r="H248" s="38">
        <f>'GF + UG Iteration 8'!H248</f>
        <v>2008</v>
      </c>
      <c r="I248" s="35">
        <f t="shared" si="30"/>
        <v>75.240000000000009</v>
      </c>
      <c r="J248" s="36">
        <f t="shared" si="31"/>
        <v>16.657047783043787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2.8128334171372984</v>
      </c>
    </row>
    <row r="249" spans="1:14" x14ac:dyDescent="0.2">
      <c r="A249" s="33">
        <f>'GF + UG Iteration 8'!A249</f>
        <v>556</v>
      </c>
      <c r="B249" s="34" t="str">
        <f>'GF + UG Iteration 8'!B249</f>
        <v>UG</v>
      </c>
      <c r="C249" s="35">
        <f>'GF + UG Iteration 8'!C249</f>
        <v>11.97</v>
      </c>
      <c r="D249" s="36">
        <f>'GF + UG Iteration 8'!P$16*(C249^'GF + UG Iteration 8'!P$15)</f>
        <v>6.2486657258817218</v>
      </c>
      <c r="E249" s="37">
        <f>'GF + UG Iteration 8'!E249</f>
        <v>1985</v>
      </c>
      <c r="F249" s="35">
        <f>'GF + UG Iteration 8'!F249</f>
        <v>22.499999999999996</v>
      </c>
      <c r="G249" s="36">
        <f>'GF + UG Iteration 8'!G249</f>
        <v>4.169357216226925</v>
      </c>
      <c r="H249" s="38">
        <f>'GF + UG Iteration 8'!H249</f>
        <v>2007</v>
      </c>
      <c r="I249" s="35">
        <f t="shared" si="30"/>
        <v>34.47</v>
      </c>
      <c r="J249" s="36">
        <f t="shared" si="31"/>
        <v>10.418022942108646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2.3435372814811286</v>
      </c>
    </row>
    <row r="250" spans="1:14" x14ac:dyDescent="0.2">
      <c r="A250" s="33">
        <f>'GF + UG Iteration 8'!A250</f>
        <v>452</v>
      </c>
      <c r="B250" s="34" t="str">
        <f>'GF + UG Iteration 8'!B250</f>
        <v>UG</v>
      </c>
      <c r="C250" s="35">
        <f>'GF + UG Iteration 8'!C250</f>
        <v>14.4</v>
      </c>
      <c r="D250" s="36">
        <f>'GF + UG Iteration 8'!P$16*(C250^'GF + UG Iteration 8'!P$15)</f>
        <v>7.0240477143109317</v>
      </c>
      <c r="E250" s="37">
        <f>'GF + UG Iteration 8'!E250</f>
        <v>1986</v>
      </c>
      <c r="F250" s="35">
        <f>'GF + UG Iteration 8'!F250</f>
        <v>0</v>
      </c>
      <c r="G250" s="36">
        <f>'GF + UG Iteration 8'!G250</f>
        <v>3.4437072461958511</v>
      </c>
      <c r="H250" s="38">
        <f>'GF + UG Iteration 8'!H250</f>
        <v>2005</v>
      </c>
      <c r="I250" s="35">
        <f t="shared" si="30"/>
        <v>14.4</v>
      </c>
      <c r="J250" s="36">
        <f t="shared" si="31"/>
        <v>10.467754960506783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2.3482995759593344</v>
      </c>
    </row>
    <row r="251" spans="1:14" x14ac:dyDescent="0.2">
      <c r="A251" s="33">
        <f>'GF + UG Iteration 8'!A251</f>
        <v>613</v>
      </c>
      <c r="B251" s="34" t="str">
        <f>'GF + UG Iteration 8'!B251</f>
        <v>UG</v>
      </c>
      <c r="C251" s="35">
        <f>'GF + UG Iteration 8'!C251</f>
        <v>22.5</v>
      </c>
      <c r="D251" s="36">
        <f>'GF + UG Iteration 8'!P$16*(C251^'GF + UG Iteration 8'!P$15)</f>
        <v>9.3164854038364862</v>
      </c>
      <c r="E251" s="37">
        <f>'GF + UG Iteration 8'!E251</f>
        <v>1999</v>
      </c>
      <c r="F251" s="35">
        <f>'GF + UG Iteration 8'!F251</f>
        <v>0</v>
      </c>
      <c r="G251" s="36">
        <f>'GF + UG Iteration 8'!G251</f>
        <v>0.43131820582676678</v>
      </c>
      <c r="H251" s="38">
        <f>'GF + UG Iteration 8'!H251</f>
        <v>2006</v>
      </c>
      <c r="I251" s="35">
        <f t="shared" si="30"/>
        <v>22.5</v>
      </c>
      <c r="J251" s="36">
        <f t="shared" si="31"/>
        <v>9.7478036096632525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2.2770419888287079</v>
      </c>
    </row>
    <row r="252" spans="1:14" x14ac:dyDescent="0.2">
      <c r="A252" s="33">
        <f>'GF + UG Iteration 8'!A252</f>
        <v>778</v>
      </c>
      <c r="B252" s="34" t="str">
        <f>'GF + UG Iteration 8'!B252</f>
        <v>UG</v>
      </c>
      <c r="C252" s="35">
        <f>'GF + UG Iteration 8'!C252</f>
        <v>74.88000000000001</v>
      </c>
      <c r="D252" s="36">
        <f>'GF + UG Iteration 8'!P$16*(C252^'GF + UG Iteration 8'!P$15)</f>
        <v>19.940270532300776</v>
      </c>
      <c r="E252" s="37">
        <f>'GF + UG Iteration 8'!E252</f>
        <v>1988</v>
      </c>
      <c r="F252" s="35">
        <f>'GF + UG Iteration 8'!F252</f>
        <v>0</v>
      </c>
      <c r="G252" s="36">
        <f>'GF + UG Iteration 8'!G252</f>
        <v>0.48701021540648831</v>
      </c>
      <c r="H252" s="38">
        <f>'GF + UG Iteration 8'!H252</f>
        <v>2008</v>
      </c>
      <c r="I252" s="35">
        <f t="shared" si="30"/>
        <v>74.88000000000001</v>
      </c>
      <c r="J252" s="36">
        <f t="shared" si="31"/>
        <v>20.427280747707265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3.0168712990264805</v>
      </c>
    </row>
    <row r="253" spans="1:14" x14ac:dyDescent="0.2">
      <c r="A253" s="33">
        <f>'GF + UG Iteration 8'!A253</f>
        <v>1571</v>
      </c>
      <c r="B253" s="34" t="str">
        <f>'GF + UG Iteration 8'!B253</f>
        <v>UG</v>
      </c>
      <c r="C253" s="35">
        <f>'GF + UG Iteration 8'!C253</f>
        <v>74.88000000000001</v>
      </c>
      <c r="D253" s="36">
        <f>'GF + UG Iteration 8'!P$16*(C253^'GF + UG Iteration 8'!P$15)</f>
        <v>19.940270532300776</v>
      </c>
      <c r="E253" s="37">
        <f>'GF + UG Iteration 8'!E253</f>
        <v>1988</v>
      </c>
      <c r="F253" s="35">
        <f>'GF + UG Iteration 8'!F253</f>
        <v>0</v>
      </c>
      <c r="G253" s="36">
        <f>'GF + UG Iteration 8'!G253</f>
        <v>1.5920457896917759</v>
      </c>
      <c r="H253" s="38">
        <f>'GF + UG Iteration 8'!H253</f>
        <v>2016</v>
      </c>
      <c r="I253" s="35">
        <f t="shared" si="30"/>
        <v>74.88000000000001</v>
      </c>
      <c r="J253" s="36">
        <f t="shared" si="31"/>
        <v>21.532316321992553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3.0695548913762636</v>
      </c>
    </row>
    <row r="254" spans="1:14" x14ac:dyDescent="0.2">
      <c r="A254" s="33">
        <f>'GF + UG Iteration 8'!A254</f>
        <v>525</v>
      </c>
      <c r="B254" s="34" t="str">
        <f>'GF + UG Iteration 8'!B254</f>
        <v>UG</v>
      </c>
      <c r="C254" s="35">
        <f>'GF + UG Iteration 8'!C254</f>
        <v>150.30000000000001</v>
      </c>
      <c r="D254" s="36">
        <f>'GF + UG Iteration 8'!P$16*(C254^'GF + UG Iteration 8'!P$15)</f>
        <v>30.991025031236557</v>
      </c>
      <c r="E254" s="37">
        <f>'GF + UG Iteration 8'!E254</f>
        <v>1995</v>
      </c>
      <c r="F254" s="35">
        <f>'GF + UG Iteration 8'!F254</f>
        <v>45</v>
      </c>
      <c r="G254" s="36">
        <f>'GF + UG Iteration 8'!G254</f>
        <v>2.107818995325883</v>
      </c>
      <c r="H254" s="38">
        <f>'GF + UG Iteration 8'!H254</f>
        <v>2006</v>
      </c>
      <c r="I254" s="35">
        <f t="shared" si="30"/>
        <v>195.3</v>
      </c>
      <c r="J254" s="36">
        <f t="shared" si="31"/>
        <v>33.098844026562439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3.499498358104363</v>
      </c>
    </row>
    <row r="255" spans="1:14" x14ac:dyDescent="0.2">
      <c r="A255" s="33">
        <f>'GF + UG Iteration 8'!A255</f>
        <v>1324</v>
      </c>
      <c r="B255" s="34" t="str">
        <f>'GF + UG Iteration 8'!B255</f>
        <v>UG</v>
      </c>
      <c r="C255" s="35">
        <f>'GF + UG Iteration 8'!C255</f>
        <v>90</v>
      </c>
      <c r="D255" s="36">
        <f>'GF + UG Iteration 8'!P$16*(C255^'GF + UG Iteration 8'!P$15)</f>
        <v>22.401821279320924</v>
      </c>
      <c r="E255" s="37">
        <f>'GF + UG Iteration 8'!E255</f>
        <v>2012</v>
      </c>
      <c r="F255" s="35">
        <f>'GF + UG Iteration 8'!F255</f>
        <v>0</v>
      </c>
      <c r="G255" s="36">
        <f>'GF + UG Iteration 8'!G255</f>
        <v>2.2692987542218521</v>
      </c>
      <c r="H255" s="38">
        <f>'GF + UG Iteration 8'!H255</f>
        <v>2014</v>
      </c>
      <c r="I255" s="35">
        <f t="shared" si="30"/>
        <v>90</v>
      </c>
      <c r="J255" s="36">
        <f t="shared" si="31"/>
        <v>24.671120033542778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3.2056333301407154</v>
      </c>
    </row>
    <row r="256" spans="1:14" x14ac:dyDescent="0.2">
      <c r="A256" s="33">
        <f>'GF + UG Iteration 8'!A256</f>
        <v>511</v>
      </c>
      <c r="B256" s="34" t="str">
        <f>'GF + UG Iteration 8'!B256</f>
        <v>UG</v>
      </c>
      <c r="C256" s="35">
        <f>'GF + UG Iteration 8'!C256</f>
        <v>225</v>
      </c>
      <c r="D256" s="36">
        <f>'GF + UG Iteration 8'!P$16*(C256^'GF + UG Iteration 8'!P$15)</f>
        <v>40.006565147256474</v>
      </c>
      <c r="E256" s="37">
        <f>'GF + UG Iteration 8'!E256</f>
        <v>2004</v>
      </c>
      <c r="F256" s="35">
        <f>'GF + UG Iteration 8'!F256</f>
        <v>0</v>
      </c>
      <c r="G256" s="36">
        <f>'GF + UG Iteration 8'!G256</f>
        <v>0.42903557118440139</v>
      </c>
      <c r="H256" s="38">
        <f>'GF + UG Iteration 8'!H256</f>
        <v>2004</v>
      </c>
      <c r="I256" s="35">
        <f t="shared" si="30"/>
        <v>225</v>
      </c>
      <c r="J256" s="36">
        <f t="shared" si="31"/>
        <v>40.435600718440874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3.6997106028351272</v>
      </c>
    </row>
    <row r="257" spans="1:14" x14ac:dyDescent="0.2">
      <c r="A257" s="33">
        <f>'GF + UG Iteration 8'!A257</f>
        <v>1094</v>
      </c>
      <c r="B257" s="34" t="str">
        <f>'GF + UG Iteration 8'!B257</f>
        <v>UG</v>
      </c>
      <c r="C257" s="35">
        <f>'GF + UG Iteration 8'!C257</f>
        <v>225</v>
      </c>
      <c r="D257" s="36">
        <f>'GF + UG Iteration 8'!P$16*(C257^'GF + UG Iteration 8'!P$15)</f>
        <v>40.006565147256474</v>
      </c>
      <c r="E257" s="37">
        <f>'GF + UG Iteration 8'!E257</f>
        <v>2004</v>
      </c>
      <c r="F257" s="35">
        <f>'GF + UG Iteration 8'!F257</f>
        <v>0</v>
      </c>
      <c r="G257" s="36">
        <f>'GF + UG Iteration 8'!G257</f>
        <v>1.0646458657975095</v>
      </c>
      <c r="H257" s="38">
        <f>'GF + UG Iteration 8'!H257</f>
        <v>2011</v>
      </c>
      <c r="I257" s="35">
        <f t="shared" si="30"/>
        <v>225</v>
      </c>
      <c r="J257" s="36">
        <f t="shared" si="31"/>
        <v>41.071211013053983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3.7153074140945939</v>
      </c>
    </row>
    <row r="258" spans="1:14" x14ac:dyDescent="0.2">
      <c r="A258" s="33">
        <f>'GF + UG Iteration 8'!A258</f>
        <v>775</v>
      </c>
      <c r="B258" s="34" t="str">
        <f>'GF + UG Iteration 8'!B258</f>
        <v>UG</v>
      </c>
      <c r="C258" s="35">
        <f>'GF + UG Iteration 8'!C258</f>
        <v>14.940000000000001</v>
      </c>
      <c r="D258" s="36">
        <f>'GF + UG Iteration 8'!P$16*(C258^'GF + UG Iteration 8'!P$15)</f>
        <v>7.1896209094825236</v>
      </c>
      <c r="E258" s="37">
        <f>'GF + UG Iteration 8'!E258</f>
        <v>2002</v>
      </c>
      <c r="F258" s="35">
        <f>'GF + UG Iteration 8'!F258</f>
        <v>0</v>
      </c>
      <c r="G258" s="36">
        <f>'GF + UG Iteration 8'!G258</f>
        <v>1.4058744428987999</v>
      </c>
      <c r="H258" s="38">
        <f>'GF + UG Iteration 8'!H258</f>
        <v>2008</v>
      </c>
      <c r="I258" s="35">
        <f t="shared" si="30"/>
        <v>14.940000000000001</v>
      </c>
      <c r="J258" s="36">
        <f t="shared" si="31"/>
        <v>8.5954953523813238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2.1512382697955625</v>
      </c>
    </row>
    <row r="259" spans="1:14" x14ac:dyDescent="0.2">
      <c r="A259" s="33">
        <f>'GF + UG Iteration 8'!A259</f>
        <v>1646</v>
      </c>
      <c r="B259" s="34" t="str">
        <f>'GF + UG Iteration 8'!B259</f>
        <v>UG</v>
      </c>
      <c r="C259" s="35">
        <f>'GF + UG Iteration 8'!C259</f>
        <v>7.2</v>
      </c>
      <c r="D259" s="36">
        <f>'GF + UG Iteration 8'!P$16*(C259^'GF + UG Iteration 8'!P$15)</f>
        <v>4.5297250645790799</v>
      </c>
      <c r="E259" s="37" t="str">
        <f>'GF + UG Iteration 8'!E259</f>
        <v>unknown</v>
      </c>
      <c r="F259" s="35">
        <f>'GF + UG Iteration 8'!F259</f>
        <v>14.940000000000001</v>
      </c>
      <c r="G259" s="36">
        <f>'GF + UG Iteration 8'!G259</f>
        <v>6.6895680450065891</v>
      </c>
      <c r="H259" s="38">
        <f>'GF + UG Iteration 8'!H259</f>
        <v>2016</v>
      </c>
      <c r="I259" s="35">
        <f t="shared" si="30"/>
        <v>22.14</v>
      </c>
      <c r="J259" s="36">
        <f t="shared" si="31"/>
        <v>11.219293109585669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2.4176348953990714</v>
      </c>
    </row>
    <row r="260" spans="1:14" x14ac:dyDescent="0.2">
      <c r="A260" s="33">
        <f>'GF + UG Iteration 8'!A260</f>
        <v>467</v>
      </c>
      <c r="B260" s="34" t="str">
        <f>'GF + UG Iteration 8'!B260</f>
        <v>UG</v>
      </c>
      <c r="C260" s="35">
        <f>'GF + UG Iteration 8'!C260</f>
        <v>11.97</v>
      </c>
      <c r="D260" s="36">
        <f>'GF + UG Iteration 8'!P$16*(C260^'GF + UG Iteration 8'!P$15)</f>
        <v>6.2486657258817218</v>
      </c>
      <c r="E260" s="37">
        <f>'GF + UG Iteration 8'!E260</f>
        <v>1996</v>
      </c>
      <c r="F260" s="35">
        <f>'GF + UG Iteration 8'!F260</f>
        <v>31.5</v>
      </c>
      <c r="G260" s="36">
        <f>'GF + UG Iteration 8'!G260</f>
        <v>3.4855022233326953</v>
      </c>
      <c r="H260" s="38">
        <f>'GF + UG Iteration 8'!H260</f>
        <v>2005</v>
      </c>
      <c r="I260" s="35">
        <f t="shared" si="30"/>
        <v>43.47</v>
      </c>
      <c r="J260" s="36">
        <f t="shared" si="31"/>
        <v>9.7341679492144166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2.2756421651369196</v>
      </c>
    </row>
    <row r="261" spans="1:14" x14ac:dyDescent="0.2">
      <c r="A261" s="33">
        <f>'GF + UG Iteration 8'!A261</f>
        <v>437</v>
      </c>
      <c r="B261" s="34" t="str">
        <f>'GF + UG Iteration 8'!B261</f>
        <v>UG</v>
      </c>
      <c r="C261" s="35">
        <f>'GF + UG Iteration 8'!C261</f>
        <v>42.03</v>
      </c>
      <c r="D261" s="36">
        <f>'GF + UG Iteration 8'!P$16*(C261^'GF + UG Iteration 8'!P$15)</f>
        <v>13.835691633887638</v>
      </c>
      <c r="E261" s="37">
        <f>'GF + UG Iteration 8'!E261</f>
        <v>2001</v>
      </c>
      <c r="F261" s="35">
        <f>'GF + UG Iteration 8'!F261</f>
        <v>45</v>
      </c>
      <c r="G261" s="36">
        <f>'GF + UG Iteration 8'!G261</f>
        <v>3.6313804067567292</v>
      </c>
      <c r="H261" s="38">
        <f>'GF + UG Iteration 8'!H261</f>
        <v>2008</v>
      </c>
      <c r="I261" s="35">
        <f t="shared" si="30"/>
        <v>87.03</v>
      </c>
      <c r="J261" s="36">
        <f t="shared" si="31"/>
        <v>17.467072040644368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2.8603175108234131</v>
      </c>
    </row>
    <row r="262" spans="1:14" x14ac:dyDescent="0.2">
      <c r="A262" s="33">
        <f>'GF + UG Iteration 8'!A262</f>
        <v>1233</v>
      </c>
      <c r="B262" s="34" t="str">
        <f>'GF + UG Iteration 8'!B262</f>
        <v>UG</v>
      </c>
      <c r="C262" s="35">
        <f>'GF + UG Iteration 8'!C262</f>
        <v>87.03</v>
      </c>
      <c r="D262" s="36">
        <f>'GF + UG Iteration 8'!P$16*(C262^'GF + UG Iteration 8'!P$15)</f>
        <v>21.931081424378764</v>
      </c>
      <c r="E262" s="37">
        <f>'GF + UG Iteration 8'!E262</f>
        <v>2001</v>
      </c>
      <c r="F262" s="35">
        <f>'GF + UG Iteration 8'!F262</f>
        <v>0</v>
      </c>
      <c r="G262" s="36">
        <f>'GF + UG Iteration 8'!G262</f>
        <v>3.8904117673360803</v>
      </c>
      <c r="H262" s="38">
        <f>'GF + UG Iteration 8'!H262</f>
        <v>2011</v>
      </c>
      <c r="I262" s="35">
        <f t="shared" si="30"/>
        <v>87.03</v>
      </c>
      <c r="J262" s="36">
        <f t="shared" si="31"/>
        <v>25.821493191714843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3.25120721456413</v>
      </c>
    </row>
    <row r="263" spans="1:14" x14ac:dyDescent="0.2">
      <c r="A263" s="33">
        <f>'GF + UG Iteration 8'!A263</f>
        <v>361</v>
      </c>
      <c r="B263" s="34" t="str">
        <f>'GF + UG Iteration 8'!B263</f>
        <v>UG</v>
      </c>
      <c r="C263" s="35">
        <f>'GF + UG Iteration 8'!C263</f>
        <v>27.900000000000002</v>
      </c>
      <c r="D263" s="36">
        <f>'GF + UG Iteration 8'!P$16*(C263^'GF + UG Iteration 8'!P$15)</f>
        <v>10.675217821620279</v>
      </c>
      <c r="E263" s="37">
        <f>'GF + UG Iteration 8'!E263</f>
        <v>1986</v>
      </c>
      <c r="F263" s="35">
        <f>'GF + UG Iteration 8'!F263</f>
        <v>32.4</v>
      </c>
      <c r="G263" s="36">
        <f>'GF + UG Iteration 8'!G263</f>
        <v>1.1719780512644304</v>
      </c>
      <c r="H263" s="38">
        <f>'GF + UG Iteration 8'!H263</f>
        <v>2002</v>
      </c>
      <c r="I263" s="35">
        <f t="shared" si="30"/>
        <v>60.3</v>
      </c>
      <c r="J263" s="36">
        <f t="shared" si="31"/>
        <v>11.84719587288471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2.4720912043790113</v>
      </c>
    </row>
    <row r="264" spans="1:14" x14ac:dyDescent="0.2">
      <c r="A264" s="33">
        <f>'GF + UG Iteration 8'!A264</f>
        <v>645</v>
      </c>
      <c r="B264" s="34" t="str">
        <f>'GF + UG Iteration 8'!B264</f>
        <v>UG</v>
      </c>
      <c r="C264" s="35">
        <f>'GF + UG Iteration 8'!C264</f>
        <v>60.300000000000004</v>
      </c>
      <c r="D264" s="36">
        <f>'GF + UG Iteration 8'!P$16*(C264^'GF + UG Iteration 8'!P$15)</f>
        <v>17.38640115108138</v>
      </c>
      <c r="E264" s="37">
        <f>'GF + UG Iteration 8'!E264</f>
        <v>1986</v>
      </c>
      <c r="F264" s="35">
        <f>'GF + UG Iteration 8'!F264</f>
        <v>0</v>
      </c>
      <c r="G264" s="36">
        <f>'GF + UG Iteration 8'!G264</f>
        <v>0.22667756309168191</v>
      </c>
      <c r="H264" s="38">
        <f>'GF + UG Iteration 8'!H264</f>
        <v>2006</v>
      </c>
      <c r="I264" s="35">
        <f t="shared" si="30"/>
        <v>60.300000000000004</v>
      </c>
      <c r="J264" s="36">
        <f t="shared" si="31"/>
        <v>17.61307871417306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2.8686417348353328</v>
      </c>
    </row>
    <row r="265" spans="1:14" x14ac:dyDescent="0.2">
      <c r="A265" s="33">
        <f>'GF + UG Iteration 8'!A265</f>
        <v>720</v>
      </c>
      <c r="B265" s="34" t="str">
        <f>'GF + UG Iteration 8'!B265</f>
        <v>UG</v>
      </c>
      <c r="C265" s="35">
        <f>'GF + UG Iteration 8'!C265</f>
        <v>36.9</v>
      </c>
      <c r="D265" s="36">
        <f>'GF + UG Iteration 8'!P$16*(C265^'GF + UG Iteration 8'!P$15)</f>
        <v>12.741551134945768</v>
      </c>
      <c r="E265" s="37">
        <f>'GF + UG Iteration 8'!E265</f>
        <v>1974</v>
      </c>
      <c r="F265" s="35">
        <f>'GF + UG Iteration 8'!F265</f>
        <v>13.5</v>
      </c>
      <c r="G265" s="36">
        <f>'GF + UG Iteration 8'!G265</f>
        <v>3.214674226156069</v>
      </c>
      <c r="H265" s="38">
        <f>'GF + UG Iteration 8'!H265</f>
        <v>2009</v>
      </c>
      <c r="I265" s="35">
        <f t="shared" si="30"/>
        <v>50.4</v>
      </c>
      <c r="J265" s="36">
        <f t="shared" si="31"/>
        <v>15.956225361101836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2.769849057853035</v>
      </c>
    </row>
    <row r="266" spans="1:14" x14ac:dyDescent="0.2">
      <c r="A266" s="33">
        <f>'GF + UG Iteration 8'!A266</f>
        <v>1554</v>
      </c>
      <c r="B266" s="34" t="str">
        <f>'GF + UG Iteration 8'!B266</f>
        <v>UG</v>
      </c>
      <c r="C266" s="35">
        <f>'GF + UG Iteration 8'!C266</f>
        <v>22.5</v>
      </c>
      <c r="D266" s="36">
        <f>'GF + UG Iteration 8'!P$16*(C266^'GF + UG Iteration 8'!P$15)</f>
        <v>9.3164854038364862</v>
      </c>
      <c r="E266" s="37">
        <f>'GF + UG Iteration 8'!E266</f>
        <v>2013</v>
      </c>
      <c r="F266" s="35">
        <f>'GF + UG Iteration 8'!F266</f>
        <v>22.5</v>
      </c>
      <c r="G266" s="36">
        <f>'GF + UG Iteration 8'!G266</f>
        <v>4.0040929633677633</v>
      </c>
      <c r="H266" s="38">
        <f>'GF + UG Iteration 8'!H266</f>
        <v>2015</v>
      </c>
      <c r="I266" s="35">
        <f t="shared" si="30"/>
        <v>45</v>
      </c>
      <c r="J266" s="36">
        <f t="shared" si="31"/>
        <v>13.320578367204249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2.5893100851308604</v>
      </c>
    </row>
    <row r="267" spans="1:14" x14ac:dyDescent="0.2">
      <c r="A267" s="33">
        <f>'GF + UG Iteration 8'!A267</f>
        <v>1570</v>
      </c>
      <c r="B267" s="34" t="str">
        <f>'GF + UG Iteration 8'!B267</f>
        <v>UG</v>
      </c>
      <c r="C267" s="35">
        <f>'GF + UG Iteration 8'!C267</f>
        <v>22.5</v>
      </c>
      <c r="D267" s="36">
        <f>'GF + UG Iteration 8'!P$16*(C267^'GF + UG Iteration 8'!P$15)</f>
        <v>9.3164854038364862</v>
      </c>
      <c r="E267" s="37">
        <f>'GF + UG Iteration 8'!E267</f>
        <v>0</v>
      </c>
      <c r="F267" s="35">
        <f>'GF + UG Iteration 8'!F267</f>
        <v>22.5</v>
      </c>
      <c r="G267" s="36">
        <f>'GF + UG Iteration 8'!G267</f>
        <v>5.7128729653456798</v>
      </c>
      <c r="H267" s="38">
        <f>'GF + UG Iteration 8'!H267</f>
        <v>2016</v>
      </c>
      <c r="I267" s="35">
        <f t="shared" si="30"/>
        <v>45</v>
      </c>
      <c r="J267" s="36">
        <f t="shared" si="31"/>
        <v>15.029358369182166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2.7100055128457989</v>
      </c>
    </row>
    <row r="268" spans="1:14" x14ac:dyDescent="0.2">
      <c r="A268" s="33">
        <f>'GF + UG Iteration 8'!A268</f>
        <v>1280</v>
      </c>
      <c r="B268" s="34" t="str">
        <f>'GF + UG Iteration 8'!B268</f>
        <v>UG</v>
      </c>
      <c r="C268" s="35">
        <f>'GF + UG Iteration 8'!C268</f>
        <v>22.5</v>
      </c>
      <c r="D268" s="36">
        <f>'GF + UG Iteration 8'!P$16*(C268^'GF + UG Iteration 8'!P$15)</f>
        <v>9.3164854038364862</v>
      </c>
      <c r="E268" s="37">
        <f>'GF + UG Iteration 8'!E268</f>
        <v>0</v>
      </c>
      <c r="F268" s="35">
        <f>'GF + UG Iteration 8'!F268</f>
        <v>22.5</v>
      </c>
      <c r="G268" s="36">
        <f>'GF + UG Iteration 8'!G268</f>
        <v>3.9567117678399111</v>
      </c>
      <c r="H268" s="38">
        <f>'GF + UG Iteration 8'!H268</f>
        <v>2013</v>
      </c>
      <c r="I268" s="35">
        <f t="shared" si="30"/>
        <v>45</v>
      </c>
      <c r="J268" s="36">
        <f t="shared" si="31"/>
        <v>13.273197171676397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2.5857467516287644</v>
      </c>
    </row>
    <row r="269" spans="1:14" x14ac:dyDescent="0.2">
      <c r="A269" s="33">
        <f>'GF + UG Iteration 8'!A269</f>
        <v>659</v>
      </c>
      <c r="B269" s="34" t="str">
        <f>'GF + UG Iteration 8'!B269</f>
        <v>UG</v>
      </c>
      <c r="C269" s="35">
        <f>'GF + UG Iteration 8'!C269</f>
        <v>134.46</v>
      </c>
      <c r="D269" s="36">
        <f>'GF + UG Iteration 8'!P$16*(C269^'GF + UG Iteration 8'!P$15)</f>
        <v>28.881928427068903</v>
      </c>
      <c r="E269" s="37">
        <f>'GF + UG Iteration 8'!E269</f>
        <v>1974</v>
      </c>
      <c r="F269" s="35">
        <f>'GF + UG Iteration 8'!F269</f>
        <v>0</v>
      </c>
      <c r="G269" s="36">
        <f>'GF + UG Iteration 8'!G269</f>
        <v>0.19038861907506671</v>
      </c>
      <c r="H269" s="38">
        <f>'GF + UG Iteration 8'!H269</f>
        <v>2006</v>
      </c>
      <c r="I269" s="35">
        <f t="shared" si="30"/>
        <v>134.46</v>
      </c>
      <c r="J269" s="36">
        <f t="shared" si="31"/>
        <v>29.072317046143969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3.3697864171441565</v>
      </c>
    </row>
    <row r="270" spans="1:14" x14ac:dyDescent="0.2">
      <c r="A270" s="33">
        <f>'GF + UG Iteration 8'!A270</f>
        <v>1240</v>
      </c>
      <c r="B270" s="34" t="str">
        <f>'GF + UG Iteration 8'!B270</f>
        <v>UG</v>
      </c>
      <c r="C270" s="35">
        <f>'GF + UG Iteration 8'!C270</f>
        <v>15.03</v>
      </c>
      <c r="D270" s="36">
        <f>'GF + UG Iteration 8'!P$16*(C270^'GF + UG Iteration 8'!P$15)</f>
        <v>7.2170012919303757</v>
      </c>
      <c r="E270" s="37">
        <f>'GF + UG Iteration 8'!E270</f>
        <v>0</v>
      </c>
      <c r="F270" s="35">
        <f>'GF + UG Iteration 8'!F270</f>
        <v>0</v>
      </c>
      <c r="G270" s="36">
        <f>'GF + UG Iteration 8'!G270</f>
        <v>2.4762389627807444</v>
      </c>
      <c r="H270" s="38">
        <f>'GF + UG Iteration 8'!H270</f>
        <v>2013</v>
      </c>
      <c r="I270" s="35">
        <f t="shared" si="30"/>
        <v>15.03</v>
      </c>
      <c r="J270" s="36">
        <f t="shared" si="31"/>
        <v>9.6932402547111209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2.2714287616173152</v>
      </c>
    </row>
    <row r="271" spans="1:14" x14ac:dyDescent="0.2">
      <c r="A271" s="33">
        <f>'GF + UG Iteration 8'!A271</f>
        <v>317</v>
      </c>
      <c r="B271" s="34" t="str">
        <f>'GF + UG Iteration 8'!B271</f>
        <v>UG</v>
      </c>
      <c r="C271" s="35">
        <f>'GF + UG Iteration 8'!C271</f>
        <v>42.300000000000004</v>
      </c>
      <c r="D271" s="36">
        <f>'GF + UG Iteration 8'!P$16*(C271^'GF + UG Iteration 8'!P$15)</f>
        <v>13.891875952669642</v>
      </c>
      <c r="E271" s="37">
        <f>'GF + UG Iteration 8'!E271</f>
        <v>1978</v>
      </c>
      <c r="F271" s="35">
        <f>'GF + UG Iteration 8'!F271</f>
        <v>37.800000000000004</v>
      </c>
      <c r="G271" s="36">
        <f>'GF + UG Iteration 8'!G271</f>
        <v>3.7336154837609361</v>
      </c>
      <c r="H271" s="38">
        <f>'GF + UG Iteration 8'!H271</f>
        <v>2002</v>
      </c>
      <c r="I271" s="35">
        <f t="shared" si="30"/>
        <v>80.100000000000009</v>
      </c>
      <c r="J271" s="36">
        <f t="shared" si="31"/>
        <v>17.625491436430579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2.8693462312276581</v>
      </c>
    </row>
    <row r="272" spans="1:14" x14ac:dyDescent="0.2">
      <c r="A272" s="33">
        <f>'GF + UG Iteration 8'!A272</f>
        <v>1510</v>
      </c>
      <c r="B272" s="34" t="str">
        <f>'GF + UG Iteration 8'!B272</f>
        <v>UG</v>
      </c>
      <c r="C272" s="35">
        <f>'GF + UG Iteration 8'!C272</f>
        <v>80.100000000000009</v>
      </c>
      <c r="D272" s="36">
        <f>'GF + UG Iteration 8'!P$16*(C272^'GF + UG Iteration 8'!P$15)</f>
        <v>20.809101002013268</v>
      </c>
      <c r="E272" s="37">
        <f>'GF + UG Iteration 8'!E272</f>
        <v>1978</v>
      </c>
      <c r="F272" s="35">
        <f>'GF + UG Iteration 8'!F272</f>
        <v>0</v>
      </c>
      <c r="G272" s="36">
        <f>'GF + UG Iteration 8'!G272</f>
        <v>1.0378442790997116</v>
      </c>
      <c r="H272" s="38">
        <f>'GF + UG Iteration 8'!H272</f>
        <v>2014</v>
      </c>
      <c r="I272" s="35">
        <f t="shared" si="30"/>
        <v>80.100000000000009</v>
      </c>
      <c r="J272" s="36">
        <f t="shared" si="31"/>
        <v>21.84694528111298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3.0840611077000437</v>
      </c>
    </row>
    <row r="273" spans="1:14" x14ac:dyDescent="0.2">
      <c r="A273" s="33">
        <f>'GF + UG Iteration 8'!A273</f>
        <v>1678</v>
      </c>
      <c r="B273" s="34" t="str">
        <f>'GF + UG Iteration 8'!B273</f>
        <v>UG</v>
      </c>
      <c r="C273" s="35">
        <f>'GF + UG Iteration 8'!C273</f>
        <v>450</v>
      </c>
      <c r="D273" s="36">
        <f>'GF + UG Iteration 8'!P$16*(C273^'GF + UG Iteration 8'!P$15)</f>
        <v>62.03644116889258</v>
      </c>
      <c r="E273" s="37">
        <f>'GF + UG Iteration 8'!E273</f>
        <v>0</v>
      </c>
      <c r="F273" s="35">
        <f>'GF + UG Iteration 8'!F273</f>
        <v>0</v>
      </c>
      <c r="G273" s="36">
        <f>'GF + UG Iteration 8'!G273</f>
        <v>0.1876880715541229</v>
      </c>
      <c r="H273" s="38">
        <f>'GF + UG Iteration 8'!H273</f>
        <v>2015</v>
      </c>
      <c r="I273" s="35">
        <f t="shared" si="30"/>
        <v>450</v>
      </c>
      <c r="J273" s="36">
        <f t="shared" si="31"/>
        <v>62.2241292404467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4.1307428544304985</v>
      </c>
    </row>
    <row r="274" spans="1:14" x14ac:dyDescent="0.2">
      <c r="A274" s="33">
        <f>'GF + UG Iteration 8'!A274</f>
        <v>409</v>
      </c>
      <c r="B274" s="34" t="str">
        <f>'GF + UG Iteration 8'!B274</f>
        <v>UG</v>
      </c>
      <c r="C274" s="35">
        <f>'GF + UG Iteration 8'!C274</f>
        <v>56.7</v>
      </c>
      <c r="D274" s="36">
        <f>'GF + UG Iteration 8'!P$16*(C274^'GF + UG Iteration 8'!P$15)</f>
        <v>16.722074118955451</v>
      </c>
      <c r="E274" s="37" t="str">
        <f>'GF + UG Iteration 8'!E274</f>
        <v>unknown</v>
      </c>
      <c r="F274" s="35">
        <f>'GF + UG Iteration 8'!F274</f>
        <v>56.7</v>
      </c>
      <c r="G274" s="36">
        <f>'GF + UG Iteration 8'!G274</f>
        <v>6.9500275644125207</v>
      </c>
      <c r="H274" s="38">
        <f>'GF + UG Iteration 8'!H274</f>
        <v>2004</v>
      </c>
      <c r="I274" s="35">
        <f t="shared" si="30"/>
        <v>113.4</v>
      </c>
      <c r="J274" s="36">
        <f t="shared" si="31"/>
        <v>23.67210168336797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3.164297210601017</v>
      </c>
    </row>
    <row r="275" spans="1:14" x14ac:dyDescent="0.2">
      <c r="A275" s="33">
        <f>'GF + UG Iteration 8'!A275</f>
        <v>620</v>
      </c>
      <c r="B275" s="34" t="str">
        <f>'GF + UG Iteration 8'!B275</f>
        <v>UG</v>
      </c>
      <c r="C275" s="35">
        <f>'GF + UG Iteration 8'!C275</f>
        <v>120.06</v>
      </c>
      <c r="D275" s="36">
        <f>'GF + UG Iteration 8'!P$16*(C275^'GF + UG Iteration 8'!P$15)</f>
        <v>26.883873558776141</v>
      </c>
      <c r="E275" s="37" t="str">
        <f>'GF + UG Iteration 8'!E275</f>
        <v>unknown</v>
      </c>
      <c r="F275" s="35">
        <f>'GF + UG Iteration 8'!F275</f>
        <v>0</v>
      </c>
      <c r="G275" s="36">
        <f>'GF + UG Iteration 8'!G275</f>
        <v>5.2327101351069411E-2</v>
      </c>
      <c r="H275" s="38">
        <f>'GF + UG Iteration 8'!H275</f>
        <v>2006</v>
      </c>
      <c r="I275" s="35">
        <f t="shared" si="30"/>
        <v>120.06</v>
      </c>
      <c r="J275" s="36">
        <f t="shared" si="31"/>
        <v>26.936200660127209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3.2934711313456981</v>
      </c>
    </row>
    <row r="276" spans="1:14" x14ac:dyDescent="0.2">
      <c r="A276" s="33">
        <f>'GF + UG Iteration 8'!A276</f>
        <v>1085</v>
      </c>
      <c r="B276" s="34" t="str">
        <f>'GF + UG Iteration 8'!B276</f>
        <v>UG</v>
      </c>
      <c r="C276" s="35">
        <f>'GF + UG Iteration 8'!C276</f>
        <v>120.06</v>
      </c>
      <c r="D276" s="36">
        <f>'GF + UG Iteration 8'!P$16*(C276^'GF + UG Iteration 8'!P$15)</f>
        <v>26.883873558776141</v>
      </c>
      <c r="E276" s="37" t="str">
        <f>'GF + UG Iteration 8'!E276</f>
        <v>unknown</v>
      </c>
      <c r="F276" s="35">
        <f>'GF + UG Iteration 8'!F276</f>
        <v>0</v>
      </c>
      <c r="G276" s="36">
        <f>'GF + UG Iteration 8'!G276</f>
        <v>7.9312358901564406E-2</v>
      </c>
      <c r="H276" s="38">
        <f>'GF + UG Iteration 8'!H276</f>
        <v>2010</v>
      </c>
      <c r="I276" s="35">
        <f t="shared" si="30"/>
        <v>120.06</v>
      </c>
      <c r="J276" s="36">
        <f t="shared" si="31"/>
        <v>26.963185917677706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3.2944724510830294</v>
      </c>
    </row>
    <row r="277" spans="1:14" x14ac:dyDescent="0.2">
      <c r="A277" s="33">
        <f>'GF + UG Iteration 8'!A277</f>
        <v>589</v>
      </c>
      <c r="B277" s="34" t="str">
        <f>'GF + UG Iteration 8'!B277</f>
        <v>UG</v>
      </c>
      <c r="C277" s="35">
        <f>'GF + UG Iteration 8'!C277</f>
        <v>81</v>
      </c>
      <c r="D277" s="36">
        <f>'GF + UG Iteration 8'!P$16*(C277^'GF + UG Iteration 8'!P$15)</f>
        <v>20.956770916490321</v>
      </c>
      <c r="E277" s="37">
        <f>'GF + UG Iteration 8'!E277</f>
        <v>1974</v>
      </c>
      <c r="F277" s="35">
        <f>'GF + UG Iteration 8'!F277</f>
        <v>14.4</v>
      </c>
      <c r="G277" s="36">
        <f>'GF + UG Iteration 8'!G277</f>
        <v>3.2007376892660457E-2</v>
      </c>
      <c r="H277" s="38">
        <f>'GF + UG Iteration 8'!H277</f>
        <v>2005</v>
      </c>
      <c r="I277" s="35">
        <f t="shared" si="30"/>
        <v>95.4</v>
      </c>
      <c r="J277" s="36">
        <f t="shared" si="31"/>
        <v>20.988778293382982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3.0439879279167417</v>
      </c>
    </row>
    <row r="278" spans="1:14" x14ac:dyDescent="0.2">
      <c r="A278" s="33">
        <f>'GF + UG Iteration 8'!A278</f>
        <v>836</v>
      </c>
      <c r="B278" s="34" t="str">
        <f>'GF + UG Iteration 8'!B278</f>
        <v>UG</v>
      </c>
      <c r="C278" s="35">
        <f>'GF + UG Iteration 8'!C278</f>
        <v>95.4</v>
      </c>
      <c r="D278" s="36">
        <f>'GF + UG Iteration 8'!P$16*(C278^'GF + UG Iteration 8'!P$15)</f>
        <v>23.243358612821098</v>
      </c>
      <c r="E278" s="37">
        <f>'GF + UG Iteration 8'!E278</f>
        <v>1974</v>
      </c>
      <c r="F278" s="35">
        <f>'GF + UG Iteration 8'!F278</f>
        <v>0</v>
      </c>
      <c r="G278" s="36">
        <f>'GF + UG Iteration 8'!G278</f>
        <v>0.20824846319974696</v>
      </c>
      <c r="H278" s="38">
        <f>'GF + UG Iteration 8'!H278</f>
        <v>2008</v>
      </c>
      <c r="I278" s="35">
        <f t="shared" si="30"/>
        <v>95.4</v>
      </c>
      <c r="J278" s="36">
        <f t="shared" si="31"/>
        <v>23.451607076020846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3.1549390245705515</v>
      </c>
    </row>
    <row r="279" spans="1:14" x14ac:dyDescent="0.2">
      <c r="A279" s="33">
        <f>'GF + UG Iteration 8'!A279</f>
        <v>1417</v>
      </c>
      <c r="B279" s="34" t="str">
        <f>'GF + UG Iteration 8'!B279</f>
        <v>UG</v>
      </c>
      <c r="C279" s="35">
        <f>'GF + UG Iteration 8'!C279</f>
        <v>90</v>
      </c>
      <c r="D279" s="36">
        <f>'GF + UG Iteration 8'!P$16*(C279^'GF + UG Iteration 8'!P$15)</f>
        <v>22.401821279320924</v>
      </c>
      <c r="E279" s="37">
        <f>'GF + UG Iteration 8'!E279</f>
        <v>0</v>
      </c>
      <c r="F279" s="35">
        <f>'GF + UG Iteration 8'!F279</f>
        <v>0</v>
      </c>
      <c r="G279" s="36">
        <f>'GF + UG Iteration 8'!G279</f>
        <v>0.36631755287404399</v>
      </c>
      <c r="H279" s="38">
        <f>'GF + UG Iteration 8'!H279</f>
        <v>2013</v>
      </c>
      <c r="I279" s="35">
        <f t="shared" si="30"/>
        <v>90</v>
      </c>
      <c r="J279" s="36">
        <f t="shared" si="31"/>
        <v>22.768138832194968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3.1253621390184247</v>
      </c>
    </row>
    <row r="280" spans="1:14" x14ac:dyDescent="0.2">
      <c r="A280" s="33">
        <f>'GF + UG Iteration 8'!A280</f>
        <v>1575</v>
      </c>
      <c r="B280" s="34" t="str">
        <f>'GF + UG Iteration 8'!B280</f>
        <v>UG</v>
      </c>
      <c r="C280" s="35">
        <f>'GF + UG Iteration 8'!C280</f>
        <v>261.72000000000003</v>
      </c>
      <c r="D280" s="36">
        <f>'GF + UG Iteration 8'!P$16*(C280^'GF + UG Iteration 8'!P$15)</f>
        <v>44.023296821809616</v>
      </c>
      <c r="E280" s="37">
        <f>'GF + UG Iteration 8'!E280</f>
        <v>0</v>
      </c>
      <c r="F280" s="35">
        <f>'GF + UG Iteration 8'!F280</f>
        <v>0</v>
      </c>
      <c r="G280" s="36">
        <f>'GF + UG Iteration 8'!G280</f>
        <v>8.4606138058298655E-2</v>
      </c>
      <c r="H280" s="38">
        <f>'GF + UG Iteration 8'!H280</f>
        <v>2014</v>
      </c>
      <c r="I280" s="35">
        <f t="shared" si="30"/>
        <v>261.72000000000003</v>
      </c>
      <c r="J280" s="36">
        <f t="shared" si="31"/>
        <v>44.107902959867914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3.7866389718366054</v>
      </c>
    </row>
    <row r="281" spans="1:14" x14ac:dyDescent="0.2">
      <c r="A281" s="33">
        <f>'GF + UG Iteration 8'!A281</f>
        <v>1480</v>
      </c>
      <c r="B281" s="34" t="str">
        <f>'GF + UG Iteration 8'!B281</f>
        <v>UG</v>
      </c>
      <c r="C281" s="35">
        <f>'GF + UG Iteration 8'!C281</f>
        <v>180</v>
      </c>
      <c r="D281" s="36">
        <f>'GF + UG Iteration 8'!P$16*(C281^'GF + UG Iteration 8'!P$15)</f>
        <v>34.737530271726961</v>
      </c>
      <c r="E281" s="37">
        <f>'GF + UG Iteration 8'!E281</f>
        <v>0</v>
      </c>
      <c r="F281" s="35">
        <f>'GF + UG Iteration 8'!F281</f>
        <v>0</v>
      </c>
      <c r="G281" s="36">
        <f>'GF + UG Iteration 8'!G281</f>
        <v>1.4186292000498641</v>
      </c>
      <c r="H281" s="38">
        <f>'GF + UG Iteration 8'!H281</f>
        <v>2015</v>
      </c>
      <c r="I281" s="35">
        <f t="shared" si="30"/>
        <v>180</v>
      </c>
      <c r="J281" s="36">
        <f t="shared" si="31"/>
        <v>36.156159471776824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3.5878473205851615</v>
      </c>
    </row>
    <row r="282" spans="1:14" x14ac:dyDescent="0.2">
      <c r="A282" s="33">
        <f>'GF + UG Iteration 8'!A282</f>
        <v>1644</v>
      </c>
      <c r="B282" s="34" t="str">
        <f>'GF + UG Iteration 8'!B282</f>
        <v>UG</v>
      </c>
      <c r="C282" s="48">
        <f>'GF + UG Iteration 8'!C282</f>
        <v>45</v>
      </c>
      <c r="D282" s="36">
        <f>'GF + UG Iteration 8'!P$16*(C282^'GF + UG Iteration 8'!P$15)</f>
        <v>14.446668853688971</v>
      </c>
      <c r="E282" s="37">
        <f>'GF + UG Iteration 8'!E282</f>
        <v>0</v>
      </c>
      <c r="F282" s="48">
        <f>'GF + UG Iteration 8'!F282</f>
        <v>45</v>
      </c>
      <c r="G282" s="36">
        <f>'GF + UG Iteration 8'!G282</f>
        <v>6.4881768587089867</v>
      </c>
      <c r="H282" s="38">
        <f>'GF + UG Iteration 8'!H282</f>
        <v>2016</v>
      </c>
      <c r="I282" s="35">
        <f t="shared" si="30"/>
        <v>90</v>
      </c>
      <c r="J282" s="36">
        <f t="shared" si="31"/>
        <v>20.934845712397959</v>
      </c>
      <c r="K282" s="38">
        <f t="shared" si="32"/>
        <v>2016</v>
      </c>
      <c r="M282" s="21">
        <f t="shared" si="33"/>
        <v>4.499809670330265</v>
      </c>
      <c r="N282" s="21">
        <f t="shared" si="34"/>
        <v>3.0414150296038707</v>
      </c>
    </row>
    <row r="283" spans="1:14" x14ac:dyDescent="0.2">
      <c r="A283" s="33">
        <f>'GF + UG Iteration 8'!A283</f>
        <v>1276</v>
      </c>
      <c r="B283" s="34" t="str">
        <f>'GF + UG Iteration 8'!B283</f>
        <v>UG</v>
      </c>
      <c r="C283" s="35">
        <f>'GF + UG Iteration 8'!C283</f>
        <v>154.80000000000001</v>
      </c>
      <c r="D283" s="36">
        <f>'GF + UG Iteration 8'!P$16*(C283^'GF + UG Iteration 8'!P$15)</f>
        <v>31.575073722866961</v>
      </c>
      <c r="E283" s="37" t="str">
        <f>'GF + UG Iteration 8'!E283</f>
        <v>unknown</v>
      </c>
      <c r="F283" s="35">
        <f>'GF + UG Iteration 8'!F283</f>
        <v>0</v>
      </c>
      <c r="G283" s="36">
        <f>'GF + UG Iteration 8'!G283</f>
        <v>0.69755192087391271</v>
      </c>
      <c r="H283" s="38">
        <f>'GF + UG Iteration 8'!H283</f>
        <v>2012</v>
      </c>
      <c r="I283" s="35">
        <f t="shared" si="30"/>
        <v>154.80000000000001</v>
      </c>
      <c r="J283" s="36">
        <f t="shared" si="31"/>
        <v>32.272625643740874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3.4742193676049027</v>
      </c>
    </row>
    <row r="284" spans="1:14" x14ac:dyDescent="0.2">
      <c r="A284" s="33">
        <f>'GF + UG Iteration 8'!A284</f>
        <v>823</v>
      </c>
      <c r="B284" s="34" t="str">
        <f>'GF + UG Iteration 8'!B284</f>
        <v>UG</v>
      </c>
      <c r="C284" s="35">
        <f>'GF + UG Iteration 8'!C284</f>
        <v>54</v>
      </c>
      <c r="D284" s="36">
        <f>'GF + UG Iteration 8'!P$16*(C284^'GF + UG Iteration 8'!P$15)</f>
        <v>16.213615823019438</v>
      </c>
      <c r="E284" s="37" t="str">
        <f>'GF + UG Iteration 8'!E284</f>
        <v>unknown</v>
      </c>
      <c r="F284" s="35">
        <f>'GF + UG Iteration 8'!F284</f>
        <v>36</v>
      </c>
      <c r="G284" s="36">
        <f>'GF + UG Iteration 8'!G284</f>
        <v>12.939055822706036</v>
      </c>
      <c r="H284" s="38">
        <f>'GF + UG Iteration 8'!H284</f>
        <v>2009</v>
      </c>
      <c r="I284" s="35">
        <f t="shared" si="30"/>
        <v>90</v>
      </c>
      <c r="J284" s="36">
        <f t="shared" si="31"/>
        <v>29.152671645725476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3.3725465602511355</v>
      </c>
    </row>
    <row r="285" spans="1:14" x14ac:dyDescent="0.2">
      <c r="A285" s="33">
        <f>'GF + UG Iteration 8'!A285</f>
        <v>1601</v>
      </c>
      <c r="B285" s="34" t="str">
        <f>'GF + UG Iteration 8'!B285</f>
        <v>UG</v>
      </c>
      <c r="C285" s="35">
        <f>'GF + UG Iteration 8'!C285</f>
        <v>120.24</v>
      </c>
      <c r="D285" s="36">
        <f>'GF + UG Iteration 8'!P$16*(C285^'GF + UG Iteration 8'!P$15)</f>
        <v>26.909375154099035</v>
      </c>
      <c r="E285" s="37">
        <f>'GF + UG Iteration 8'!E285</f>
        <v>0</v>
      </c>
      <c r="F285" s="35">
        <f>'GF + UG Iteration 8'!F285</f>
        <v>0</v>
      </c>
      <c r="G285" s="36">
        <f>'GF + UG Iteration 8'!G285</f>
        <v>4.0094648670350015</v>
      </c>
      <c r="H285" s="38">
        <f>'GF + UG Iteration 8'!H285</f>
        <v>2015</v>
      </c>
      <c r="I285" s="35">
        <f t="shared" si="30"/>
        <v>120.24</v>
      </c>
      <c r="J285" s="36">
        <f t="shared" si="31"/>
        <v>30.918840021134038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3.4313657075282413</v>
      </c>
    </row>
    <row r="286" spans="1:14" x14ac:dyDescent="0.2">
      <c r="A286" s="33">
        <f>'GF + UG Iteration 8'!A286</f>
        <v>1046</v>
      </c>
      <c r="B286" s="34" t="str">
        <f>'GF + UG Iteration 8'!B286</f>
        <v>UG</v>
      </c>
      <c r="C286" s="35">
        <f>'GF + UG Iteration 8'!C286</f>
        <v>54</v>
      </c>
      <c r="D286" s="36">
        <f>'GF + UG Iteration 8'!P$16*(C286^'GF + UG Iteration 8'!P$15)</f>
        <v>16.213615823019438</v>
      </c>
      <c r="E286" s="37" t="str">
        <f>'GF + UG Iteration 8'!E286</f>
        <v>unknown</v>
      </c>
      <c r="F286" s="35">
        <f>'GF + UG Iteration 8'!F286</f>
        <v>45</v>
      </c>
      <c r="G286" s="36">
        <f>'GF + UG Iteration 8'!G286</f>
        <v>13.838101419471103</v>
      </c>
      <c r="H286" s="38">
        <f>'GF + UG Iteration 8'!H286</f>
        <v>2011</v>
      </c>
      <c r="I286" s="35">
        <f t="shared" si="30"/>
        <v>99</v>
      </c>
      <c r="J286" s="36">
        <f t="shared" si="31"/>
        <v>30.05171724249054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3.4029198055211665</v>
      </c>
    </row>
    <row r="287" spans="1:14" x14ac:dyDescent="0.2">
      <c r="A287" s="33">
        <f>'GF + UG Iteration 8'!A287</f>
        <v>873</v>
      </c>
      <c r="B287" s="34" t="str">
        <f>'GF + UG Iteration 8'!B287</f>
        <v>UG</v>
      </c>
      <c r="C287" s="35">
        <f>'GF + UG Iteration 8'!C287</f>
        <v>69.03</v>
      </c>
      <c r="D287" s="36">
        <f>'GF + UG Iteration 8'!P$16*(C287^'GF + UG Iteration 8'!P$15)</f>
        <v>18.939683405677656</v>
      </c>
      <c r="E287" s="37" t="str">
        <f>'GF + UG Iteration 8'!E287</f>
        <v>unknown</v>
      </c>
      <c r="F287" s="35">
        <f>'GF + UG Iteration 8'!F287</f>
        <v>45</v>
      </c>
      <c r="G287" s="36">
        <f>'GF + UG Iteration 8'!G287</f>
        <v>10.835025062169574</v>
      </c>
      <c r="H287" s="38">
        <f>'GF + UG Iteration 8'!H287</f>
        <v>2011</v>
      </c>
      <c r="I287" s="35">
        <f t="shared" si="30"/>
        <v>114.03</v>
      </c>
      <c r="J287" s="36">
        <f t="shared" si="31"/>
        <v>29.77470846784723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3.3936593240212125</v>
      </c>
    </row>
    <row r="288" spans="1:14" x14ac:dyDescent="0.2">
      <c r="A288" s="33">
        <f>'GF + UG Iteration 8'!A288</f>
        <v>630</v>
      </c>
      <c r="B288" s="34" t="str">
        <f>'GF + UG Iteration 8'!B288</f>
        <v>UG</v>
      </c>
      <c r="C288" s="35">
        <f>'GF + UG Iteration 8'!C288</f>
        <v>101.97</v>
      </c>
      <c r="D288" s="36">
        <f>'GF + UG Iteration 8'!P$16*(C288^'GF + UG Iteration 8'!P$15)</f>
        <v>24.244001812671289</v>
      </c>
      <c r="E288" s="37" t="str">
        <f>'GF + UG Iteration 8'!E288</f>
        <v>unknown</v>
      </c>
      <c r="F288" s="35">
        <f>'GF + UG Iteration 8'!F288</f>
        <v>0</v>
      </c>
      <c r="G288" s="36">
        <f>'GF + UG Iteration 8'!G288</f>
        <v>0.76181860016629799</v>
      </c>
      <c r="H288" s="38">
        <f>'GF + UG Iteration 8'!H288</f>
        <v>2007</v>
      </c>
      <c r="I288" s="35">
        <f t="shared" si="30"/>
        <v>101.97</v>
      </c>
      <c r="J288" s="36">
        <f t="shared" si="31"/>
        <v>25.005820412837586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3.2191086142841456</v>
      </c>
    </row>
    <row r="289" spans="1:20" x14ac:dyDescent="0.2">
      <c r="A289" s="33">
        <f>'GF + UG Iteration 8'!A289</f>
        <v>1107</v>
      </c>
      <c r="B289" s="34" t="str">
        <f>'GF + UG Iteration 8'!B289</f>
        <v>UG</v>
      </c>
      <c r="C289" s="35">
        <f>'GF + UG Iteration 8'!C289</f>
        <v>45</v>
      </c>
      <c r="D289" s="36">
        <f>'GF + UG Iteration 8'!P$16*(C289^'GF + UG Iteration 8'!P$15)</f>
        <v>14.446668853688971</v>
      </c>
      <c r="E289" s="37">
        <f>'GF + UG Iteration 8'!E289</f>
        <v>2010</v>
      </c>
      <c r="F289" s="35">
        <f>'GF + UG Iteration 8'!F289</f>
        <v>45</v>
      </c>
      <c r="G289" s="36">
        <f>'GF + UG Iteration 8'!G289</f>
        <v>7.7000094501504579</v>
      </c>
      <c r="H289" s="38">
        <f>'GF + UG Iteration 8'!H289</f>
        <v>2014</v>
      </c>
      <c r="I289" s="35">
        <f t="shared" si="30"/>
        <v>90</v>
      </c>
      <c r="J289" s="36">
        <f t="shared" si="31"/>
        <v>22.14667830383943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3.0976875215361823</v>
      </c>
    </row>
    <row r="290" spans="1:20" x14ac:dyDescent="0.2">
      <c r="A290" s="33">
        <f>'GF + UG Iteration 8'!A290</f>
        <v>682</v>
      </c>
      <c r="B290" s="34" t="str">
        <f>'GF + UG Iteration 8'!B290</f>
        <v>UG</v>
      </c>
      <c r="C290" s="35">
        <f>'GF + UG Iteration 8'!C290</f>
        <v>27</v>
      </c>
      <c r="D290" s="36">
        <f>'GF + UG Iteration 8'!P$16*(C290^'GF + UG Iteration 8'!P$15)</f>
        <v>10.455968548071287</v>
      </c>
      <c r="E290" s="37">
        <f>'GF + UG Iteration 8'!E290</f>
        <v>2005</v>
      </c>
      <c r="F290" s="35">
        <f>'GF + UG Iteration 8'!F290</f>
        <v>27</v>
      </c>
      <c r="G290" s="36">
        <f>'GF + UG Iteration 8'!G290</f>
        <v>4.2252233548626927</v>
      </c>
      <c r="H290" s="38">
        <f>'GF + UG Iteration 8'!H290</f>
        <v>2009</v>
      </c>
      <c r="I290" s="35">
        <f t="shared" si="30"/>
        <v>54</v>
      </c>
      <c r="J290" s="36">
        <f t="shared" si="31"/>
        <v>14.681191902933978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2.6865672121884083</v>
      </c>
    </row>
    <row r="291" spans="1:20" x14ac:dyDescent="0.2">
      <c r="A291" s="33">
        <f>'GF + UG Iteration 8'!A291</f>
        <v>677</v>
      </c>
      <c r="B291" s="34" t="str">
        <f>'GF + UG Iteration 8'!B291</f>
        <v>UG</v>
      </c>
      <c r="C291" s="35">
        <f>'GF + UG Iteration 8'!C291</f>
        <v>279</v>
      </c>
      <c r="D291" s="36">
        <f>'GF + UG Iteration 8'!P$16*(C291^'GF + UG Iteration 8'!P$15)</f>
        <v>45.841192115852579</v>
      </c>
      <c r="E291" s="37" t="str">
        <f>'GF + UG Iteration 8'!E291</f>
        <v>unknown</v>
      </c>
      <c r="F291" s="35">
        <f>'GF + UG Iteration 8'!F291</f>
        <v>45</v>
      </c>
      <c r="G291" s="36">
        <f>'GF + UG Iteration 8'!G291</f>
        <v>5.9672660834890454</v>
      </c>
      <c r="H291" s="38">
        <f>'GF + UG Iteration 8'!H291</f>
        <v>2009</v>
      </c>
      <c r="I291" s="35">
        <f t="shared" ref="I291" si="35">C291+F291</f>
        <v>324</v>
      </c>
      <c r="J291" s="36">
        <f t="shared" ref="J291" si="36">D291+G291</f>
        <v>51.808458199341622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3.947553421637354</v>
      </c>
    </row>
    <row r="292" spans="1:20" x14ac:dyDescent="0.2">
      <c r="A292" s="33">
        <f>'GF + UG Iteration 8'!A292</f>
        <v>643</v>
      </c>
      <c r="B292" s="34" t="str">
        <f>'GF + UG Iteration 8'!B292</f>
        <v>UG</v>
      </c>
      <c r="C292" s="35">
        <f>'GF + UG Iteration 8'!C292</f>
        <v>77.400000000000006</v>
      </c>
      <c r="D292" s="36">
        <f>'GF + UG Iteration 8'!P$16*(C292^'GF + UG Iteration 8'!P$15)</f>
        <v>20.362390558224419</v>
      </c>
      <c r="E292" s="37" t="str">
        <f>'GF + UG Iteration 8'!E292</f>
        <v>unknown</v>
      </c>
      <c r="F292" s="35">
        <f>'GF + UG Iteration 8'!F292</f>
        <v>42.570000000000014</v>
      </c>
      <c r="G292" s="36">
        <f>'GF + UG Iteration 8'!G292</f>
        <v>4.4086715648995529</v>
      </c>
      <c r="H292" s="38">
        <f>'GF + UG Iteration 8'!H292</f>
        <v>2009</v>
      </c>
      <c r="I292" s="35">
        <f t="shared" si="30"/>
        <v>119.97000000000003</v>
      </c>
      <c r="J292" s="36">
        <f t="shared" si="31"/>
        <v>24.771062123123972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3.2096761219975547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43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91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9'!A8</f>
        <v>476</v>
      </c>
      <c r="B8" s="25" t="str">
        <f>'GF + UG Iteration 9'!B8</f>
        <v>GF</v>
      </c>
      <c r="C8" s="18">
        <f>'GF + UG Iteration 9'!C8</f>
        <v>22.5</v>
      </c>
      <c r="D8" s="19">
        <f>'GF + UG Iteration 9'!D8</f>
        <v>16.861812370959647</v>
      </c>
      <c r="E8" s="30">
        <f>'GF + UG Iteration 9'!E8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0.63300666065988609</v>
      </c>
      <c r="Q8" s="22">
        <v>0.26082494375553678</v>
      </c>
      <c r="R8" s="5" t="s">
        <v>19</v>
      </c>
    </row>
    <row r="9" spans="1:20" x14ac:dyDescent="0.2">
      <c r="A9" s="25">
        <f>'GF + UG Iteration 9'!A9</f>
        <v>478</v>
      </c>
      <c r="B9" s="25" t="str">
        <f>'GF + UG Iteration 9'!B9</f>
        <v>GF</v>
      </c>
      <c r="C9" s="18">
        <f>'GF + UG Iteration 9'!C9</f>
        <v>15.03</v>
      </c>
      <c r="D9" s="19">
        <f>'GF + UG Iteration 9'!D9</f>
        <v>6.0182252638842719</v>
      </c>
      <c r="E9" s="30">
        <f>'GF + UG Iteration 9'!E9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2.9513722458680169E-2</v>
      </c>
      <c r="Q9" s="22">
        <v>0.11748249625185572</v>
      </c>
      <c r="R9" s="5" t="s">
        <v>21</v>
      </c>
    </row>
    <row r="10" spans="1:20" x14ac:dyDescent="0.2">
      <c r="A10" s="25">
        <f>'GF + UG Iteration 9'!A10</f>
        <v>473</v>
      </c>
      <c r="B10" s="25" t="str">
        <f>'GF + UG Iteration 9'!B10</f>
        <v>GF</v>
      </c>
      <c r="C10" s="18">
        <f>'GF + UG Iteration 9'!C10</f>
        <v>45</v>
      </c>
      <c r="D10" s="19">
        <f>'GF + UG Iteration 9'!D10</f>
        <v>14.998991377977235</v>
      </c>
      <c r="E10" s="30">
        <f>'GF + UG Iteration 9'!E10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0.61911754630422311</v>
      </c>
      <c r="Q10" s="22">
        <v>0.35351479652943979</v>
      </c>
      <c r="R10" s="5" t="s">
        <v>22</v>
      </c>
    </row>
    <row r="11" spans="1:20" x14ac:dyDescent="0.2">
      <c r="A11" s="25">
        <f>'GF + UG Iteration 9'!A11</f>
        <v>1042</v>
      </c>
      <c r="B11" s="25" t="str">
        <f>'GF + UG Iteration 9'!B11</f>
        <v>GF</v>
      </c>
      <c r="C11" s="18">
        <f>'GF + UG Iteration 9'!C11</f>
        <v>22.5</v>
      </c>
      <c r="D11" s="19">
        <f>'GF + UG Iteration 9'!D11</f>
        <v>11.164764224012115</v>
      </c>
      <c r="E11" s="30">
        <f>'GF + UG Iteration 9'!E11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460.01138646318759</v>
      </c>
      <c r="Q11" s="22">
        <v>283</v>
      </c>
      <c r="R11" s="5" t="s">
        <v>24</v>
      </c>
    </row>
    <row r="12" spans="1:20" x14ac:dyDescent="0.2">
      <c r="A12" s="25">
        <f>'GF + UG Iteration 9'!A12</f>
        <v>443</v>
      </c>
      <c r="B12" s="25" t="str">
        <f>'GF + UG Iteration 9'!B12</f>
        <v>GF</v>
      </c>
      <c r="C12" s="18">
        <f>'GF + UG Iteration 9'!C12</f>
        <v>35.1</v>
      </c>
      <c r="D12" s="19">
        <f>'GF + UG Iteration 9'!D12</f>
        <v>11.705577131494863</v>
      </c>
      <c r="E12" s="30">
        <f>'GF + UG Iteration 9'!E12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57.488870225192983</v>
      </c>
      <c r="Q12" s="22">
        <v>35.367277316366099</v>
      </c>
      <c r="R12" s="5" t="s">
        <v>26</v>
      </c>
    </row>
    <row r="13" spans="1:20" x14ac:dyDescent="0.2">
      <c r="A13" s="25">
        <f>'GF + UG Iteration 9'!A13</f>
        <v>1195</v>
      </c>
      <c r="B13" s="25" t="str">
        <f>'GF + UG Iteration 9'!B13</f>
        <v>GF</v>
      </c>
      <c r="C13" s="18">
        <f>'GF + UG Iteration 9'!C13</f>
        <v>45</v>
      </c>
      <c r="D13" s="19">
        <f>'GF + UG Iteration 9'!D13</f>
        <v>31.659927445331629</v>
      </c>
      <c r="E13" s="30">
        <f>'GF + UG Iteration 9'!E13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9'!A14</f>
        <v>420</v>
      </c>
      <c r="B14" s="25" t="str">
        <f>'GF + UG Iteration 9'!B14</f>
        <v>GF</v>
      </c>
      <c r="C14" s="18">
        <f>'GF + UG Iteration 9'!C14</f>
        <v>22.5</v>
      </c>
      <c r="D14" s="19">
        <f>'GF + UG Iteration 9'!D14</f>
        <v>9.6396451057157435</v>
      </c>
      <c r="E14" s="30">
        <f>'GF + UG Iteration 9'!E14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9'!A15</f>
        <v>440</v>
      </c>
      <c r="B15" s="25" t="str">
        <f>'GF + UG Iteration 9'!B15</f>
        <v>GF</v>
      </c>
      <c r="C15" s="18">
        <f>'GF + UG Iteration 9'!C15</f>
        <v>37.800000000000004</v>
      </c>
      <c r="D15" s="19">
        <f>'GF + UG Iteration 9'!D15</f>
        <v>17.226881731570497</v>
      </c>
      <c r="E15" s="30">
        <f>'GF + UG Iteration 9'!E15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0.63300666065988609</v>
      </c>
      <c r="Q15" s="31">
        <f>(P15-'GF + UG Iteration 9'!P15)/'GF + UG Iteration 9'!P15</f>
        <v>6.1601693323463523E-5</v>
      </c>
      <c r="R15" s="32" t="s">
        <v>30</v>
      </c>
    </row>
    <row r="16" spans="1:20" x14ac:dyDescent="0.2">
      <c r="A16" s="25">
        <f>'GF + UG Iteration 9'!A16</f>
        <v>1102</v>
      </c>
      <c r="B16" s="25" t="str">
        <f>'GF + UG Iteration 9'!B16</f>
        <v>GF</v>
      </c>
      <c r="C16" s="18">
        <f>'GF + UG Iteration 9'!C16</f>
        <v>45</v>
      </c>
      <c r="D16" s="19">
        <f>'GF + UG Iteration 9'!D16</f>
        <v>16.293644713264708</v>
      </c>
      <c r="E16" s="30">
        <f>'GF + UG Iteration 9'!E16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1.2980004224648516</v>
      </c>
      <c r="Q16" s="31">
        <f>(P16-'GF + UG Iteration 9'!P16)/'GF + UG Iteration 9'!P16</f>
        <v>-1.4991692611314331E-4</v>
      </c>
      <c r="R16" s="32" t="s">
        <v>31</v>
      </c>
    </row>
    <row r="17" spans="1:18" x14ac:dyDescent="0.2">
      <c r="A17" s="25">
        <f>'GF + UG Iteration 9'!A17</f>
        <v>324</v>
      </c>
      <c r="B17" s="25" t="str">
        <f>'GF + UG Iteration 9'!B17</f>
        <v>GF</v>
      </c>
      <c r="C17" s="18">
        <f>'GF + UG Iteration 9'!C17</f>
        <v>22.5</v>
      </c>
      <c r="D17" s="19">
        <f>'GF + UG Iteration 9'!D17</f>
        <v>8.9094125785416409</v>
      </c>
      <c r="E17" s="30">
        <f>'GF + UG Iteration 9'!E17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9'!A18</f>
        <v>1103</v>
      </c>
      <c r="B18" s="25" t="str">
        <f>'GF + UG Iteration 9'!B18</f>
        <v>GF</v>
      </c>
      <c r="C18" s="18">
        <f>'GF + UG Iteration 9'!C18</f>
        <v>23.400000000000002</v>
      </c>
      <c r="D18" s="19">
        <f>'GF + UG Iteration 9'!D18</f>
        <v>17.299482978955592</v>
      </c>
      <c r="E18" s="30">
        <f>'GF + UG Iteration 9'!E18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9'!A19</f>
        <v>386</v>
      </c>
      <c r="B19" s="25" t="str">
        <f>'GF + UG Iteration 9'!B19</f>
        <v>GF</v>
      </c>
      <c r="C19" s="18">
        <f>'GF + UG Iteration 9'!C19</f>
        <v>14.940000000000001</v>
      </c>
      <c r="D19" s="19">
        <f>'GF + UG Iteration 9'!D19</f>
        <v>9.9511250787738224</v>
      </c>
      <c r="E19" s="30">
        <f>'GF + UG Iteration 9'!E19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9'!A20</f>
        <v>80</v>
      </c>
      <c r="B20" s="25" t="str">
        <f>'GF + UG Iteration 9'!B20</f>
        <v>GF</v>
      </c>
      <c r="C20" s="18">
        <f>'GF + UG Iteration 9'!C20</f>
        <v>14.940000000000001</v>
      </c>
      <c r="D20" s="19">
        <f>'GF + UG Iteration 9'!D20</f>
        <v>6.0754029342110369</v>
      </c>
      <c r="E20" s="30">
        <f>'GF + UG Iteration 9'!E20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9'!A21</f>
        <v>1052</v>
      </c>
      <c r="B21" s="25" t="str">
        <f>'GF + UG Iteration 9'!B21</f>
        <v>GF</v>
      </c>
      <c r="C21" s="18">
        <f>'GF + UG Iteration 9'!C21</f>
        <v>37.800000000000004</v>
      </c>
      <c r="D21" s="19">
        <f>'GF + UG Iteration 9'!D21</f>
        <v>10.90270245998838</v>
      </c>
      <c r="E21" s="30">
        <f>'GF + UG Iteration 9'!E21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9'!A22</f>
        <v>347</v>
      </c>
      <c r="B22" s="25" t="str">
        <f>'GF + UG Iteration 9'!B22</f>
        <v>GF</v>
      </c>
      <c r="C22" s="18">
        <f>'GF + UG Iteration 9'!C22</f>
        <v>75.600000000000009</v>
      </c>
      <c r="D22" s="19">
        <f>'GF + UG Iteration 9'!D22</f>
        <v>9.3004925979781259</v>
      </c>
      <c r="E22" s="30">
        <f>'GF + UG Iteration 9'!E22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9'!A23</f>
        <v>1358</v>
      </c>
      <c r="B23" s="25" t="str">
        <f>'GF + UG Iteration 9'!B23</f>
        <v>GF</v>
      </c>
      <c r="C23" s="18">
        <f>'GF + UG Iteration 9'!C23</f>
        <v>59.4</v>
      </c>
      <c r="D23" s="19">
        <f>'GF + UG Iteration 9'!D23</f>
        <v>13.07265503282744</v>
      </c>
      <c r="E23" s="30">
        <f>'GF + UG Iteration 9'!E23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9'!A24</f>
        <v>584</v>
      </c>
      <c r="B24" s="25" t="str">
        <f>'GF + UG Iteration 9'!B24</f>
        <v>GF</v>
      </c>
      <c r="C24" s="18">
        <f>'GF + UG Iteration 9'!C24</f>
        <v>37.800000000000004</v>
      </c>
      <c r="D24" s="19">
        <f>'GF + UG Iteration 9'!D24</f>
        <v>34.903749706800433</v>
      </c>
      <c r="E24" s="30">
        <f>'GF + UG Iteration 9'!E24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9'!A25</f>
        <v>422</v>
      </c>
      <c r="B25" s="25" t="str">
        <f>'GF + UG Iteration 9'!B25</f>
        <v>GF</v>
      </c>
      <c r="C25" s="18">
        <f>'GF + UG Iteration 9'!C25</f>
        <v>45</v>
      </c>
      <c r="D25" s="19">
        <f>'GF + UG Iteration 9'!D25</f>
        <v>13.650794587226329</v>
      </c>
      <c r="E25" s="30">
        <f>'GF + UG Iteration 9'!E25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9'!A26</f>
        <v>944</v>
      </c>
      <c r="B26" s="25" t="str">
        <f>'GF + UG Iteration 9'!B26</f>
        <v>GF</v>
      </c>
      <c r="C26" s="18">
        <f>'GF + UG Iteration 9'!C26</f>
        <v>135</v>
      </c>
      <c r="D26" s="19">
        <f>'GF + UG Iteration 9'!D26</f>
        <v>26.816090615909914</v>
      </c>
      <c r="E26" s="30">
        <f>'GF + UG Iteration 9'!E26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9'!A27</f>
        <v>387</v>
      </c>
      <c r="B27" s="25" t="str">
        <f>'GF + UG Iteration 9'!B27</f>
        <v>GF</v>
      </c>
      <c r="C27" s="18">
        <f>'GF + UG Iteration 9'!C27</f>
        <v>14.940000000000001</v>
      </c>
      <c r="D27" s="19">
        <f>'GF + UG Iteration 9'!D27</f>
        <v>9.5130592102135658</v>
      </c>
      <c r="E27" s="30">
        <f>'GF + UG Iteration 9'!E27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9'!A28</f>
        <v>587</v>
      </c>
      <c r="B28" s="25" t="str">
        <f>'GF + UG Iteration 9'!B28</f>
        <v>GF</v>
      </c>
      <c r="C28" s="18">
        <f>'GF + UG Iteration 9'!C28</f>
        <v>22.5</v>
      </c>
      <c r="D28" s="19">
        <f>'GF + UG Iteration 9'!D28</f>
        <v>20.241468864701357</v>
      </c>
      <c r="E28" s="30">
        <f>'GF + UG Iteration 9'!E28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9'!A29</f>
        <v>585</v>
      </c>
      <c r="B29" s="25" t="str">
        <f>'GF + UG Iteration 9'!B29</f>
        <v>GF</v>
      </c>
      <c r="C29" s="18">
        <f>'GF + UG Iteration 9'!C29</f>
        <v>37.800000000000004</v>
      </c>
      <c r="D29" s="19">
        <f>'GF + UG Iteration 9'!D29</f>
        <v>11.291169205189183</v>
      </c>
      <c r="E29" s="30">
        <f>'GF + UG Iteration 9'!E29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9'!A30</f>
        <v>831</v>
      </c>
      <c r="B30" s="25" t="str">
        <f>'GF + UG Iteration 9'!B30</f>
        <v>GF</v>
      </c>
      <c r="C30" s="18">
        <f>'GF + UG Iteration 9'!C30</f>
        <v>37.800000000000004</v>
      </c>
      <c r="D30" s="19">
        <f>'GF + UG Iteration 9'!D30</f>
        <v>20.965601428070691</v>
      </c>
      <c r="E30" s="30">
        <f>'GF + UG Iteration 9'!E30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9'!A31</f>
        <v>340</v>
      </c>
      <c r="B31" s="25" t="str">
        <f>'GF + UG Iteration 9'!B31</f>
        <v>GF</v>
      </c>
      <c r="C31" s="18">
        <f>'GF + UG Iteration 9'!C31</f>
        <v>45</v>
      </c>
      <c r="D31" s="19">
        <f>'GF + UG Iteration 9'!D31</f>
        <v>13.309615571039751</v>
      </c>
      <c r="E31" s="30">
        <f>'GF + UG Iteration 9'!E31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9'!A32</f>
        <v>334</v>
      </c>
      <c r="B32" s="25" t="str">
        <f>'GF + UG Iteration 9'!B32</f>
        <v>GF</v>
      </c>
      <c r="C32" s="18">
        <f>'GF + UG Iteration 9'!C32</f>
        <v>22.5</v>
      </c>
      <c r="D32" s="19">
        <f>'GF + UG Iteration 9'!D32</f>
        <v>7.9463711126733889</v>
      </c>
      <c r="E32" s="30">
        <f>'GF + UG Iteration 9'!E32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9'!A33</f>
        <v>343</v>
      </c>
      <c r="B33" s="25" t="str">
        <f>'GF + UG Iteration 9'!B33</f>
        <v>GF</v>
      </c>
      <c r="C33" s="18">
        <f>'GF + UG Iteration 9'!C33</f>
        <v>22.5</v>
      </c>
      <c r="D33" s="19">
        <f>'GF + UG Iteration 9'!D33</f>
        <v>13.99971574022935</v>
      </c>
      <c r="E33" s="30">
        <f>'GF + UG Iteration 9'!E33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9'!A34</f>
        <v>358</v>
      </c>
      <c r="B34" s="25" t="str">
        <f>'GF + UG Iteration 9'!B34</f>
        <v>GF</v>
      </c>
      <c r="C34" s="18">
        <f>'GF + UG Iteration 9'!C34</f>
        <v>35.1</v>
      </c>
      <c r="D34" s="19">
        <f>'GF + UG Iteration 9'!D34</f>
        <v>7.2248521864398549</v>
      </c>
      <c r="E34" s="30">
        <f>'GF + UG Iteration 9'!E34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9'!A35</f>
        <v>702</v>
      </c>
      <c r="B35" s="25" t="str">
        <f>'GF + UG Iteration 9'!B35</f>
        <v>GF</v>
      </c>
      <c r="C35" s="18">
        <f>'GF + UG Iteration 9'!C35</f>
        <v>37.800000000000004</v>
      </c>
      <c r="D35" s="19">
        <f>'GF + UG Iteration 9'!D35</f>
        <v>5.2101531080390755</v>
      </c>
      <c r="E35" s="30">
        <f>'GF + UG Iteration 9'!E35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9'!A36</f>
        <v>526</v>
      </c>
      <c r="B36" s="25" t="str">
        <f>'GF + UG Iteration 9'!B36</f>
        <v>GF</v>
      </c>
      <c r="C36" s="18">
        <f>'GF + UG Iteration 9'!C36</f>
        <v>22.5</v>
      </c>
      <c r="D36" s="19">
        <f>'GF + UG Iteration 9'!D36</f>
        <v>13.758834109767626</v>
      </c>
      <c r="E36" s="30">
        <f>'GF + UG Iteration 9'!E36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9'!A37</f>
        <v>288</v>
      </c>
      <c r="B37" s="25" t="str">
        <f>'GF + UG Iteration 9'!B37</f>
        <v>GF</v>
      </c>
      <c r="C37" s="18">
        <f>'GF + UG Iteration 9'!C37</f>
        <v>22.5</v>
      </c>
      <c r="D37" s="19">
        <f>'GF + UG Iteration 9'!D37</f>
        <v>4.4533584840568787</v>
      </c>
      <c r="E37" s="30">
        <f>'GF + UG Iteration 9'!E37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9'!A38</f>
        <v>851</v>
      </c>
      <c r="B38" s="25" t="str">
        <f>'GF + UG Iteration 9'!B38</f>
        <v>GF</v>
      </c>
      <c r="C38" s="18">
        <f>'GF + UG Iteration 9'!C38</f>
        <v>29.97</v>
      </c>
      <c r="D38" s="19">
        <f>'GF + UG Iteration 9'!D38</f>
        <v>12.931754132918639</v>
      </c>
      <c r="E38" s="30">
        <f>'GF + UG Iteration 9'!E38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9'!A39</f>
        <v>648</v>
      </c>
      <c r="B39" s="25" t="str">
        <f>'GF + UG Iteration 9'!B39</f>
        <v>GF</v>
      </c>
      <c r="C39" s="18">
        <f>'GF + UG Iteration 9'!C39</f>
        <v>45</v>
      </c>
      <c r="D39" s="19">
        <f>'GF + UG Iteration 9'!D39</f>
        <v>18.252962343541284</v>
      </c>
      <c r="E39" s="30">
        <f>'GF + UG Iteration 9'!E39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9'!A40</f>
        <v>855</v>
      </c>
      <c r="B40" s="25" t="str">
        <f>'GF + UG Iteration 9'!B40</f>
        <v>GF</v>
      </c>
      <c r="C40" s="18">
        <f>'GF + UG Iteration 9'!C40</f>
        <v>37.800000000000004</v>
      </c>
      <c r="D40" s="19">
        <f>'GF + UG Iteration 9'!D40</f>
        <v>28.66706963950903</v>
      </c>
      <c r="E40" s="30">
        <f>'GF + UG Iteration 9'!E40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9'!A41</f>
        <v>700</v>
      </c>
      <c r="B41" s="25" t="str">
        <f>'GF + UG Iteration 9'!B41</f>
        <v>GF</v>
      </c>
      <c r="C41" s="18">
        <f>'GF + UG Iteration 9'!C41</f>
        <v>37.800000000000004</v>
      </c>
      <c r="D41" s="19">
        <f>'GF + UG Iteration 9'!D41</f>
        <v>7.0657947644327148</v>
      </c>
      <c r="E41" s="30">
        <f>'GF + UG Iteration 9'!E41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9'!A42</f>
        <v>683</v>
      </c>
      <c r="B42" s="25" t="str">
        <f>'GF + UG Iteration 9'!B42</f>
        <v>GF</v>
      </c>
      <c r="C42" s="18">
        <f>'GF + UG Iteration 9'!C42</f>
        <v>90</v>
      </c>
      <c r="D42" s="19">
        <f>'GF + UG Iteration 9'!D42</f>
        <v>16.03232257186292</v>
      </c>
      <c r="E42" s="30">
        <f>'GF + UG Iteration 9'!E42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9'!A43</f>
        <v>559</v>
      </c>
      <c r="B43" s="25" t="str">
        <f>'GF + UG Iteration 9'!B43</f>
        <v>GF</v>
      </c>
      <c r="C43" s="18">
        <f>'GF + UG Iteration 9'!C43</f>
        <v>360</v>
      </c>
      <c r="D43" s="19">
        <f>'GF + UG Iteration 9'!D43</f>
        <v>56.859498956472109</v>
      </c>
      <c r="E43" s="30">
        <f>'GF + UG Iteration 9'!E43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9'!A44</f>
        <v>1074</v>
      </c>
      <c r="B44" s="25" t="str">
        <f>'GF + UG Iteration 9'!B44</f>
        <v>GF</v>
      </c>
      <c r="C44" s="18">
        <f>'GF + UG Iteration 9'!C44</f>
        <v>90</v>
      </c>
      <c r="D44" s="19">
        <f>'GF + UG Iteration 9'!D44</f>
        <v>43.13883453102715</v>
      </c>
      <c r="E44" s="30">
        <f>'GF + UG Iteration 9'!E44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9'!A45</f>
        <v>34</v>
      </c>
      <c r="B45" s="25" t="str">
        <f>'GF + UG Iteration 9'!B45</f>
        <v>GF</v>
      </c>
      <c r="C45" s="18">
        <f>'GF + UG Iteration 9'!C45</f>
        <v>45</v>
      </c>
      <c r="D45" s="19">
        <f>'GF + UG Iteration 9'!D45</f>
        <v>7.5134124542159286</v>
      </c>
      <c r="E45" s="30">
        <f>'GF + UG Iteration 9'!E45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9'!A46</f>
        <v>433</v>
      </c>
      <c r="B46" s="25" t="str">
        <f>'GF + UG Iteration 9'!B46</f>
        <v>GF</v>
      </c>
      <c r="C46" s="18">
        <f>'GF + UG Iteration 9'!C46</f>
        <v>90</v>
      </c>
      <c r="D46" s="19">
        <f>'GF + UG Iteration 9'!D46</f>
        <v>22.308265318441425</v>
      </c>
      <c r="E46" s="30">
        <f>'GF + UG Iteration 9'!E46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9'!A47</f>
        <v>79A</v>
      </c>
      <c r="B47" s="25" t="str">
        <f>'GF + UG Iteration 9'!B47</f>
        <v>GF</v>
      </c>
      <c r="C47" s="18">
        <f>'GF + UG Iteration 9'!C47</f>
        <v>37.440000000000005</v>
      </c>
      <c r="D47" s="19">
        <f>'GF + UG Iteration 9'!D47</f>
        <v>5.0823375539699818</v>
      </c>
      <c r="E47" s="30">
        <f>'GF + UG Iteration 9'!E47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9'!A48</f>
        <v>10A</v>
      </c>
      <c r="B48" s="25" t="str">
        <f>'GF + UG Iteration 9'!B48</f>
        <v>GF</v>
      </c>
      <c r="C48" s="18">
        <f>'GF + UG Iteration 9'!C48</f>
        <v>22.5</v>
      </c>
      <c r="D48" s="19">
        <f>'GF + UG Iteration 9'!D48</f>
        <v>8.9160103759227685</v>
      </c>
      <c r="E48" s="30">
        <f>'GF + UG Iteration 9'!E48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9'!A49</f>
        <v>345</v>
      </c>
      <c r="B49" s="25" t="str">
        <f>'GF + UG Iteration 9'!B49</f>
        <v>GF</v>
      </c>
      <c r="C49" s="18">
        <f>'GF + UG Iteration 9'!C49</f>
        <v>45</v>
      </c>
      <c r="D49" s="19">
        <f>'GF + UG Iteration 9'!D49</f>
        <v>8.3689831482940882</v>
      </c>
      <c r="E49" s="30">
        <f>'GF + UG Iteration 9'!E49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9'!A50</f>
        <v>1049</v>
      </c>
      <c r="B50" s="25" t="str">
        <f>'GF + UG Iteration 9'!B50</f>
        <v>GF</v>
      </c>
      <c r="C50" s="18">
        <f>'GF + UG Iteration 9'!C50</f>
        <v>90</v>
      </c>
      <c r="D50" s="19">
        <f>'GF + UG Iteration 9'!D50</f>
        <v>54.551770509232071</v>
      </c>
      <c r="E50" s="30">
        <f>'GF + UG Iteration 9'!E50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9'!A51</f>
        <v>230</v>
      </c>
      <c r="B51" s="25" t="str">
        <f>'GF + UG Iteration 9'!B51</f>
        <v>GF</v>
      </c>
      <c r="C51" s="18">
        <f>'GF + UG Iteration 9'!C51</f>
        <v>45</v>
      </c>
      <c r="D51" s="19">
        <f>'GF + UG Iteration 9'!D51</f>
        <v>10.739901169983137</v>
      </c>
      <c r="E51" s="30">
        <f>'GF + UG Iteration 9'!E51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9'!A52</f>
        <v>79B</v>
      </c>
      <c r="B52" s="25" t="str">
        <f>'GF + UG Iteration 9'!B52</f>
        <v>GF</v>
      </c>
      <c r="C52" s="18">
        <f>'GF + UG Iteration 9'!C52</f>
        <v>14.940000000000001</v>
      </c>
      <c r="D52" s="19">
        <f>'GF + UG Iteration 9'!D52</f>
        <v>3.3788339951362953</v>
      </c>
      <c r="E52" s="30">
        <f>'GF + UG Iteration 9'!E52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9'!A53</f>
        <v>10B</v>
      </c>
      <c r="B53" s="25" t="str">
        <f>'GF + UG Iteration 9'!B53</f>
        <v>GF</v>
      </c>
      <c r="C53" s="18">
        <f>'GF + UG Iteration 9'!C53</f>
        <v>22.5</v>
      </c>
      <c r="D53" s="19">
        <f>'GF + UG Iteration 9'!D53</f>
        <v>9.7991326901064184</v>
      </c>
      <c r="E53" s="30">
        <f>'GF + UG Iteration 9'!E53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9'!A54</f>
        <v>8</v>
      </c>
      <c r="B54" s="25" t="str">
        <f>'GF + UG Iteration 9'!B54</f>
        <v>GF</v>
      </c>
      <c r="C54" s="18">
        <f>'GF + UG Iteration 9'!C54</f>
        <v>42.03</v>
      </c>
      <c r="D54" s="19">
        <f>'GF + UG Iteration 9'!D54</f>
        <v>11.984110505191126</v>
      </c>
      <c r="E54" s="30">
        <f>'GF + UG Iteration 9'!E54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9'!A55</f>
        <v>487</v>
      </c>
      <c r="B55" s="25" t="str">
        <f>'GF + UG Iteration 9'!B55</f>
        <v>GF</v>
      </c>
      <c r="C55" s="18">
        <f>'GF + UG Iteration 9'!C55</f>
        <v>37.440000000000005</v>
      </c>
      <c r="D55" s="19">
        <f>'GF + UG Iteration 9'!D55</f>
        <v>16.813794941974642</v>
      </c>
      <c r="E55" s="30">
        <f>'GF + UG Iteration 9'!E55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9'!A56</f>
        <v>385</v>
      </c>
      <c r="B56" s="25" t="str">
        <f>'GF + UG Iteration 9'!B56</f>
        <v>GF</v>
      </c>
      <c r="C56" s="18">
        <f>'GF + UG Iteration 9'!C56</f>
        <v>14.940000000000001</v>
      </c>
      <c r="D56" s="19">
        <f>'GF + UG Iteration 9'!D56</f>
        <v>8.5880709825089685</v>
      </c>
      <c r="E56" s="30">
        <f>'GF + UG Iteration 9'!E56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9'!A57</f>
        <v>865</v>
      </c>
      <c r="B57" s="25" t="str">
        <f>'GF + UG Iteration 9'!B57</f>
        <v>GF</v>
      </c>
      <c r="C57" s="18">
        <f>'GF + UG Iteration 9'!C57</f>
        <v>29.97</v>
      </c>
      <c r="D57" s="19">
        <f>'GF + UG Iteration 9'!D57</f>
        <v>8.6091983279462436</v>
      </c>
      <c r="E57" s="30">
        <f>'GF + UG Iteration 9'!E57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9'!A58</f>
        <v>863</v>
      </c>
      <c r="B58" s="25" t="str">
        <f>'GF + UG Iteration 9'!B58</f>
        <v>GF</v>
      </c>
      <c r="C58" s="18">
        <f>'GF + UG Iteration 9'!C58</f>
        <v>29.97</v>
      </c>
      <c r="D58" s="19">
        <f>'GF + UG Iteration 9'!D58</f>
        <v>8.2434360504581008</v>
      </c>
      <c r="E58" s="30">
        <f>'GF + UG Iteration 9'!E58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9'!A59</f>
        <v>527</v>
      </c>
      <c r="B59" s="25" t="str">
        <f>'GF + UG Iteration 9'!B59</f>
        <v>GF</v>
      </c>
      <c r="C59" s="18">
        <f>'GF + UG Iteration 9'!C59</f>
        <v>22.5</v>
      </c>
      <c r="D59" s="19">
        <f>'GF + UG Iteration 9'!D59</f>
        <v>6.9318595783251213</v>
      </c>
      <c r="E59" s="30">
        <f>'GF + UG Iteration 9'!E59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9'!A60</f>
        <v>595</v>
      </c>
      <c r="B60" s="25" t="str">
        <f>'GF + UG Iteration 9'!B60</f>
        <v>GF</v>
      </c>
      <c r="C60" s="18">
        <f>'GF + UG Iteration 9'!C60</f>
        <v>37.800000000000004</v>
      </c>
      <c r="D60" s="19">
        <f>'GF + UG Iteration 9'!D60</f>
        <v>19.087371326529755</v>
      </c>
      <c r="E60" s="30">
        <f>'GF + UG Iteration 9'!E60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9'!A61</f>
        <v>528</v>
      </c>
      <c r="B61" s="25" t="str">
        <f>'GF + UG Iteration 9'!B61</f>
        <v>GF</v>
      </c>
      <c r="C61" s="18">
        <f>'GF + UG Iteration 9'!C61</f>
        <v>22.5</v>
      </c>
      <c r="D61" s="19">
        <f>'GF + UG Iteration 9'!D61</f>
        <v>5.2657663175025586</v>
      </c>
      <c r="E61" s="30">
        <f>'GF + UG Iteration 9'!E61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9'!A62</f>
        <v>529</v>
      </c>
      <c r="B62" s="25" t="str">
        <f>'GF + UG Iteration 9'!B62</f>
        <v>GF</v>
      </c>
      <c r="C62" s="18">
        <f>'GF + UG Iteration 9'!C62</f>
        <v>22.5</v>
      </c>
      <c r="D62" s="19">
        <f>'GF + UG Iteration 9'!D62</f>
        <v>7.7921694439597555</v>
      </c>
      <c r="E62" s="30">
        <f>'GF + UG Iteration 9'!E62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9'!A63</f>
        <v>1095</v>
      </c>
      <c r="B63" s="25" t="str">
        <f>'GF + UG Iteration 9'!B63</f>
        <v>GF</v>
      </c>
      <c r="C63" s="18">
        <f>'GF + UG Iteration 9'!C63</f>
        <v>22.5</v>
      </c>
      <c r="D63" s="19">
        <f>'GF + UG Iteration 9'!D63</f>
        <v>11.923356574074873</v>
      </c>
      <c r="E63" s="30">
        <f>'GF + UG Iteration 9'!E63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9'!A64</f>
        <v>561</v>
      </c>
      <c r="B64" s="25" t="str">
        <f>'GF + UG Iteration 9'!B64</f>
        <v>GF</v>
      </c>
      <c r="C64" s="18">
        <f>'GF + UG Iteration 9'!C64</f>
        <v>135</v>
      </c>
      <c r="D64" s="19">
        <f>'GF + UG Iteration 9'!D64</f>
        <v>58.100097147658744</v>
      </c>
      <c r="E64" s="30">
        <f>'GF + UG Iteration 9'!E64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9'!A65</f>
        <v>1018</v>
      </c>
      <c r="B65" s="25" t="str">
        <f>'GF + UG Iteration 9'!B65</f>
        <v>GF</v>
      </c>
      <c r="C65" s="18">
        <f>'GF + UG Iteration 9'!C65</f>
        <v>22.5</v>
      </c>
      <c r="D65" s="19">
        <f>'GF + UG Iteration 9'!D65</f>
        <v>10.634643135603309</v>
      </c>
      <c r="E65" s="30">
        <f>'GF + UG Iteration 9'!E65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9'!A66</f>
        <v>360</v>
      </c>
      <c r="B66" s="25" t="str">
        <f>'GF + UG Iteration 9'!B66</f>
        <v>GF</v>
      </c>
      <c r="C66" s="18">
        <f>'GF + UG Iteration 9'!C66</f>
        <v>37.800000000000004</v>
      </c>
      <c r="D66" s="19">
        <f>'GF + UG Iteration 9'!D66</f>
        <v>7.1174715515965792</v>
      </c>
      <c r="E66" s="30">
        <f>'GF + UG Iteration 9'!E66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9'!A67</f>
        <v>1106</v>
      </c>
      <c r="B67" s="25" t="str">
        <f>'GF + UG Iteration 9'!B67</f>
        <v>GF</v>
      </c>
      <c r="C67" s="18">
        <f>'GF + UG Iteration 9'!C67</f>
        <v>22.5</v>
      </c>
      <c r="D67" s="19">
        <f>'GF + UG Iteration 9'!D67</f>
        <v>20.217898457447252</v>
      </c>
      <c r="E67" s="30">
        <f>'GF + UG Iteration 9'!E67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9'!A68</f>
        <v>899</v>
      </c>
      <c r="B68" s="25" t="str">
        <f>'GF + UG Iteration 9'!B68</f>
        <v>GF</v>
      </c>
      <c r="C68" s="18">
        <f>'GF + UG Iteration 9'!C68</f>
        <v>45</v>
      </c>
      <c r="D68" s="19">
        <f>'GF + UG Iteration 9'!D68</f>
        <v>15.17251837286627</v>
      </c>
      <c r="E68" s="30">
        <f>'GF + UG Iteration 9'!E68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9'!A69</f>
        <v>1191</v>
      </c>
      <c r="B69" s="25" t="str">
        <f>'GF + UG Iteration 9'!B69</f>
        <v>GF</v>
      </c>
      <c r="C69" s="18">
        <f>'GF + UG Iteration 9'!C69</f>
        <v>14.940000000000001</v>
      </c>
      <c r="D69" s="19">
        <f>'GF + UG Iteration 9'!D69</f>
        <v>12.628076471206382</v>
      </c>
      <c r="E69" s="30">
        <f>'GF + UG Iteration 9'!E69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9'!A70</f>
        <v>1115</v>
      </c>
      <c r="B70" s="25" t="str">
        <f>'GF + UG Iteration 9'!B70</f>
        <v>GF</v>
      </c>
      <c r="C70" s="18">
        <f>'GF + UG Iteration 9'!C70</f>
        <v>22.5</v>
      </c>
      <c r="D70" s="19">
        <f>'GF + UG Iteration 9'!D70</f>
        <v>24.362790290493837</v>
      </c>
      <c r="E70" s="30">
        <f>'GF + UG Iteration 9'!E70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9'!A71</f>
        <v>1053</v>
      </c>
      <c r="B71" s="25" t="str">
        <f>'GF + UG Iteration 9'!B71</f>
        <v>GF</v>
      </c>
      <c r="C71" s="18">
        <f>'GF + UG Iteration 9'!C71</f>
        <v>14.940000000000001</v>
      </c>
      <c r="D71" s="19">
        <f>'GF + UG Iteration 9'!D71</f>
        <v>14.71443826778331</v>
      </c>
      <c r="E71" s="30">
        <f>'GF + UG Iteration 9'!E71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9'!A72</f>
        <v>864</v>
      </c>
      <c r="B72" s="25" t="str">
        <f>'GF + UG Iteration 9'!B72</f>
        <v>GF</v>
      </c>
      <c r="C72" s="18">
        <f>'GF + UG Iteration 9'!C72</f>
        <v>29.97</v>
      </c>
      <c r="D72" s="19">
        <f>'GF + UG Iteration 9'!D72</f>
        <v>9.825778201045452</v>
      </c>
      <c r="E72" s="30">
        <f>'GF + UG Iteration 9'!E72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9'!A73</f>
        <v>834</v>
      </c>
      <c r="B73" s="25" t="str">
        <f>'GF + UG Iteration 9'!B73</f>
        <v>GF</v>
      </c>
      <c r="C73" s="18">
        <f>'GF + UG Iteration 9'!C73</f>
        <v>45</v>
      </c>
      <c r="D73" s="19">
        <f>'GF + UG Iteration 9'!D73</f>
        <v>25.798393978216257</v>
      </c>
      <c r="E73" s="30">
        <f>'GF + UG Iteration 9'!E73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9'!A74</f>
        <v>722</v>
      </c>
      <c r="B74" s="25" t="str">
        <f>'GF + UG Iteration 9'!B74</f>
        <v>GF</v>
      </c>
      <c r="C74" s="18">
        <f>'GF + UG Iteration 9'!C74</f>
        <v>22.5</v>
      </c>
      <c r="D74" s="19">
        <f>'GF + UG Iteration 9'!D74</f>
        <v>13.501544643115857</v>
      </c>
      <c r="E74" s="30">
        <f>'GF + UG Iteration 9'!E74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9'!A75</f>
        <v>927</v>
      </c>
      <c r="B75" s="25" t="str">
        <f>'GF + UG Iteration 9'!B75</f>
        <v>GF</v>
      </c>
      <c r="C75" s="18">
        <f>'GF + UG Iteration 9'!C75</f>
        <v>67.5</v>
      </c>
      <c r="D75" s="19">
        <f>'GF + UG Iteration 9'!D75</f>
        <v>25.887106037100622</v>
      </c>
      <c r="E75" s="30">
        <f>'GF + UG Iteration 9'!E75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9'!A76</f>
        <v>1068</v>
      </c>
      <c r="B76" s="25" t="str">
        <f>'GF + UG Iteration 9'!B76</f>
        <v>GF</v>
      </c>
      <c r="C76" s="18">
        <f>'GF + UG Iteration 9'!C76</f>
        <v>22.5</v>
      </c>
      <c r="D76" s="19">
        <f>'GF + UG Iteration 9'!D76</f>
        <v>26.918199168374588</v>
      </c>
      <c r="E76" s="30">
        <f>'GF + UG Iteration 9'!E76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9'!A77</f>
        <v>506</v>
      </c>
      <c r="B77" s="25" t="str">
        <f>'GF + UG Iteration 9'!B77</f>
        <v>GF</v>
      </c>
      <c r="C77" s="18">
        <f>'GF + UG Iteration 9'!C77</f>
        <v>113.4</v>
      </c>
      <c r="D77" s="19">
        <f>'GF + UG Iteration 9'!D77</f>
        <v>19.752251348773594</v>
      </c>
      <c r="E77" s="30">
        <f>'GF + UG Iteration 9'!E77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9'!A78</f>
        <v>456</v>
      </c>
      <c r="B78" s="25" t="str">
        <f>'GF + UG Iteration 9'!B78</f>
        <v>GF</v>
      </c>
      <c r="C78" s="18">
        <f>'GF + UG Iteration 9'!C78</f>
        <v>45</v>
      </c>
      <c r="D78" s="19">
        <f>'GF + UG Iteration 9'!D78</f>
        <v>17.647037003819346</v>
      </c>
      <c r="E78" s="30">
        <f>'GF + UG Iteration 9'!E78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9'!A79</f>
        <v>130</v>
      </c>
      <c r="B79" s="25" t="str">
        <f>'GF + UG Iteration 9'!B79</f>
        <v>GF</v>
      </c>
      <c r="C79" s="18">
        <f>'GF + UG Iteration 9'!C79</f>
        <v>45</v>
      </c>
      <c r="D79" s="19">
        <f>'GF + UG Iteration 9'!D79</f>
        <v>8.4369732753123952</v>
      </c>
      <c r="E79" s="30">
        <f>'GF + UG Iteration 9'!E79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9'!A80</f>
        <v>308</v>
      </c>
      <c r="B80" s="25" t="str">
        <f>'GF + UG Iteration 9'!B80</f>
        <v>GF</v>
      </c>
      <c r="C80" s="18">
        <f>'GF + UG Iteration 9'!C80</f>
        <v>54</v>
      </c>
      <c r="D80" s="19">
        <f>'GF + UG Iteration 9'!D80</f>
        <v>8.8753762889293544</v>
      </c>
      <c r="E80" s="30">
        <f>'GF + UG Iteration 9'!E80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9'!A81</f>
        <v>829</v>
      </c>
      <c r="B81" s="25" t="str">
        <f>'GF + UG Iteration 9'!B81</f>
        <v>GF</v>
      </c>
      <c r="C81" s="18">
        <f>'GF + UG Iteration 9'!C81</f>
        <v>45</v>
      </c>
      <c r="D81" s="19">
        <f>'GF + UG Iteration 9'!D81</f>
        <v>27.761077137379147</v>
      </c>
      <c r="E81" s="30">
        <f>'GF + UG Iteration 9'!E81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9'!A82</f>
        <v>425</v>
      </c>
      <c r="B82" s="25" t="str">
        <f>'GF + UG Iteration 9'!B82</f>
        <v>GF</v>
      </c>
      <c r="C82" s="18">
        <f>'GF + UG Iteration 9'!C82</f>
        <v>27</v>
      </c>
      <c r="D82" s="19">
        <f>'GF + UG Iteration 9'!D82</f>
        <v>11.725448588458148</v>
      </c>
      <c r="E82" s="30">
        <f>'GF + UG Iteration 9'!E82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9'!A83</f>
        <v>333</v>
      </c>
      <c r="B83" s="25" t="str">
        <f>'GF + UG Iteration 9'!B83</f>
        <v>GF</v>
      </c>
      <c r="C83" s="18">
        <f>'GF + UG Iteration 9'!C83</f>
        <v>27</v>
      </c>
      <c r="D83" s="19">
        <f>'GF + UG Iteration 9'!D83</f>
        <v>7.5607136656563343</v>
      </c>
      <c r="E83" s="30">
        <f>'GF + UG Iteration 9'!E83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9'!A84</f>
        <v>769</v>
      </c>
      <c r="B84" s="25" t="str">
        <f>'GF + UG Iteration 9'!B84</f>
        <v>GF</v>
      </c>
      <c r="C84" s="18">
        <f>'GF + UG Iteration 9'!C84</f>
        <v>135</v>
      </c>
      <c r="D84" s="19">
        <f>'GF + UG Iteration 9'!D84</f>
        <v>33.576028123503924</v>
      </c>
      <c r="E84" s="30">
        <f>'GF + UG Iteration 9'!E84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9'!A85</f>
        <v>948</v>
      </c>
      <c r="B85" s="25" t="str">
        <f>'GF + UG Iteration 9'!B85</f>
        <v>GF</v>
      </c>
      <c r="C85" s="18">
        <f>'GF + UG Iteration 9'!C85</f>
        <v>225</v>
      </c>
      <c r="D85" s="19">
        <f>'GF + UG Iteration 9'!D85</f>
        <v>12.653662771089085</v>
      </c>
      <c r="E85" s="30">
        <f>'GF + UG Iteration 9'!E85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9'!A86</f>
        <v>1128</v>
      </c>
      <c r="B86" s="25" t="str">
        <f>'GF + UG Iteration 9'!B86</f>
        <v>GF</v>
      </c>
      <c r="C86" s="18">
        <f>'GF + UG Iteration 9'!C86</f>
        <v>225</v>
      </c>
      <c r="D86" s="19">
        <f>'GF + UG Iteration 9'!D86</f>
        <v>63.556235718349399</v>
      </c>
      <c r="E86" s="30">
        <f>'GF + UG Iteration 9'!E86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9'!A87</f>
        <v>1214</v>
      </c>
      <c r="B87" s="25" t="str">
        <f>'GF + UG Iteration 9'!B87</f>
        <v>GF</v>
      </c>
      <c r="C87" s="18">
        <f>'GF + UG Iteration 9'!C87</f>
        <v>90</v>
      </c>
      <c r="D87" s="19">
        <f>'GF + UG Iteration 9'!D87</f>
        <v>22.631695273294461</v>
      </c>
      <c r="E87" s="30">
        <f>'GF + UG Iteration 9'!E87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9'!A88</f>
        <v>1225</v>
      </c>
      <c r="B88" s="25" t="str">
        <f>'GF + UG Iteration 9'!B88</f>
        <v>GF</v>
      </c>
      <c r="C88" s="18">
        <f>'GF + UG Iteration 9'!C88</f>
        <v>37.800000000000004</v>
      </c>
      <c r="D88" s="19">
        <f>'GF + UG Iteration 9'!D88</f>
        <v>18.636695744675041</v>
      </c>
      <c r="E88" s="30">
        <f>'GF + UG Iteration 9'!E88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9'!A89</f>
        <v>1263</v>
      </c>
      <c r="B89" s="25" t="str">
        <f>'GF + UG Iteration 9'!B89</f>
        <v>GF</v>
      </c>
      <c r="C89" s="18">
        <f>'GF + UG Iteration 9'!C89</f>
        <v>27</v>
      </c>
      <c r="D89" s="19">
        <f>'GF + UG Iteration 9'!D89</f>
        <v>19.611656992669992</v>
      </c>
      <c r="E89" s="30">
        <f>'GF + UG Iteration 9'!E89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9'!A90</f>
        <v>1309</v>
      </c>
      <c r="B90" s="25" t="str">
        <f>'GF + UG Iteration 9'!B90</f>
        <v>GF</v>
      </c>
      <c r="C90" s="18">
        <f>'GF + UG Iteration 9'!C90</f>
        <v>45</v>
      </c>
      <c r="D90" s="19">
        <f>'GF + UG Iteration 9'!D90</f>
        <v>16.109333942693336</v>
      </c>
      <c r="E90" s="30">
        <f>'GF + UG Iteration 9'!E90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9'!A91</f>
        <v>1349</v>
      </c>
      <c r="B91" s="25" t="str">
        <f>'GF + UG Iteration 9'!B91</f>
        <v>GF</v>
      </c>
      <c r="C91" s="18">
        <f>'GF + UG Iteration 9'!C91</f>
        <v>29.7</v>
      </c>
      <c r="D91" s="19">
        <f>'GF + UG Iteration 9'!D91</f>
        <v>8.9679522578977586</v>
      </c>
      <c r="E91" s="30">
        <f>'GF + UG Iteration 9'!E91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9'!A92</f>
        <v>1358</v>
      </c>
      <c r="B92" s="25" t="str">
        <f>'GF + UG Iteration 9'!B92</f>
        <v>GF</v>
      </c>
      <c r="C92" s="18">
        <f>'GF + UG Iteration 9'!C92</f>
        <v>59.4</v>
      </c>
      <c r="D92" s="19">
        <f>'GF + UG Iteration 9'!D92</f>
        <v>13.07265503282744</v>
      </c>
      <c r="E92" s="30">
        <f>'GF + UG Iteration 9'!E92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9'!A93</f>
        <v>1404</v>
      </c>
      <c r="B93" s="25" t="str">
        <f>'GF + UG Iteration 9'!B93</f>
        <v>GF</v>
      </c>
      <c r="C93" s="18">
        <f>'GF + UG Iteration 9'!C93</f>
        <v>150.98400000000001</v>
      </c>
      <c r="D93" s="19">
        <f>'GF + UG Iteration 9'!D93</f>
        <v>35.276341164894447</v>
      </c>
      <c r="E93" s="30">
        <f>'GF + UG Iteration 9'!E93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9'!A94</f>
        <v>1482</v>
      </c>
      <c r="B94" s="25" t="str">
        <f>'GF + UG Iteration 9'!B94</f>
        <v>GF</v>
      </c>
      <c r="C94" s="18">
        <f>'GF + UG Iteration 9'!C94</f>
        <v>90</v>
      </c>
      <c r="D94" s="19">
        <f>'GF + UG Iteration 9'!D94</f>
        <v>18.765793673519447</v>
      </c>
      <c r="E94" s="30">
        <f>'GF + UG Iteration 9'!E94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9'!A95</f>
        <v>1515</v>
      </c>
      <c r="B95" s="25" t="str">
        <f>'GF + UG Iteration 9'!B95</f>
        <v>GF</v>
      </c>
      <c r="C95" s="18">
        <f>'GF + UG Iteration 9'!C95</f>
        <v>37.800000000000004</v>
      </c>
      <c r="D95" s="19">
        <f>'GF + UG Iteration 9'!D95</f>
        <v>12.99271394051414</v>
      </c>
      <c r="E95" s="30">
        <f>'GF + UG Iteration 9'!E95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9'!A96</f>
        <v>1618</v>
      </c>
      <c r="B96" s="25" t="str">
        <f>'GF + UG Iteration 9'!B96</f>
        <v>GF</v>
      </c>
      <c r="C96" s="18">
        <f>'GF + UG Iteration 9'!C96</f>
        <v>45</v>
      </c>
      <c r="D96" s="19">
        <f>'GF + UG Iteration 9'!D96</f>
        <v>15.965955598995766</v>
      </c>
      <c r="E96" s="30">
        <f>'GF + UG Iteration 9'!E96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9'!A97</f>
        <v>1634</v>
      </c>
      <c r="B97" s="25" t="str">
        <f>'GF + UG Iteration 9'!B97</f>
        <v>GF</v>
      </c>
      <c r="C97" s="18">
        <f>'GF + UG Iteration 9'!C97</f>
        <v>45</v>
      </c>
      <c r="D97" s="19">
        <f>'GF + UG Iteration 9'!D97</f>
        <v>17.172783979023848</v>
      </c>
      <c r="E97" s="30">
        <f>'GF + UG Iteration 9'!E97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9'!A98</f>
        <v>1258</v>
      </c>
      <c r="B98" s="25" t="str">
        <f>'GF + UG Iteration 9'!B98</f>
        <v>GF</v>
      </c>
      <c r="C98" s="18">
        <f>'GF + UG Iteration 9'!C98</f>
        <v>75.600000000000009</v>
      </c>
      <c r="D98" s="19">
        <f>'GF + UG Iteration 9'!D98</f>
        <v>53.518330212347877</v>
      </c>
      <c r="E98" s="30">
        <f>'GF + UG Iteration 9'!E98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9'!A99</f>
        <v>1284</v>
      </c>
      <c r="B99" s="25" t="str">
        <f>'GF + UG Iteration 9'!B99</f>
        <v>GF</v>
      </c>
      <c r="C99" s="18">
        <f>'GF + UG Iteration 9'!C99</f>
        <v>37.800000000000004</v>
      </c>
      <c r="D99" s="19">
        <f>'GF + UG Iteration 9'!D99</f>
        <v>7.0843108002972475</v>
      </c>
      <c r="E99" s="30">
        <f>'GF + UG Iteration 9'!E99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9'!A100</f>
        <v>Pre-01</v>
      </c>
      <c r="B100" s="25" t="str">
        <f>'GF + UG Iteration 9'!B100</f>
        <v>GF</v>
      </c>
      <c r="C100" s="18">
        <f>'GF + UG Iteration 9'!C100</f>
        <v>6.75</v>
      </c>
      <c r="D100" s="19">
        <f>'GF + UG Iteration 9'!D100</f>
        <v>2.4933711786255444</v>
      </c>
      <c r="E100" s="30">
        <f>'GF + UG Iteration 9'!E100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9'!A101</f>
        <v>Pre-02</v>
      </c>
      <c r="B101" s="25" t="str">
        <f>'GF + UG Iteration 9'!B101</f>
        <v>GF</v>
      </c>
      <c r="C101" s="18">
        <f>'GF + UG Iteration 9'!C101</f>
        <v>4.5</v>
      </c>
      <c r="D101" s="19">
        <f>'GF + UG Iteration 9'!D101</f>
        <v>1.4940223849019025</v>
      </c>
      <c r="E101" s="30">
        <f>'GF + UG Iteration 9'!E101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9'!A102</f>
        <v>Pre-03</v>
      </c>
      <c r="B102" s="25" t="str">
        <f>'GF + UG Iteration 9'!B102</f>
        <v>GF</v>
      </c>
      <c r="C102" s="18">
        <f>'GF + UG Iteration 9'!C102</f>
        <v>10.08</v>
      </c>
      <c r="D102" s="19">
        <f>'GF + UG Iteration 9'!D102</f>
        <v>1.9369408873503524</v>
      </c>
      <c r="E102" s="30">
        <f>'GF + UG Iteration 9'!E102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9'!A103</f>
        <v>Pre-04</v>
      </c>
      <c r="B103" s="25" t="str">
        <f>'GF + UG Iteration 9'!B103</f>
        <v>GF</v>
      </c>
      <c r="C103" s="18">
        <f>'GF + UG Iteration 9'!C103</f>
        <v>13.5</v>
      </c>
      <c r="D103" s="19">
        <f>'GF + UG Iteration 9'!D103</f>
        <v>8.526519330793306</v>
      </c>
      <c r="E103" s="30">
        <f>'GF + UG Iteration 9'!E103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9'!A104</f>
        <v>Pre-05</v>
      </c>
      <c r="B104" s="25" t="str">
        <f>'GF + UG Iteration 9'!B104</f>
        <v>GF</v>
      </c>
      <c r="C104" s="18">
        <f>'GF + UG Iteration 9'!C104</f>
        <v>16.11</v>
      </c>
      <c r="D104" s="19">
        <f>'GF + UG Iteration 9'!D104</f>
        <v>4.0521826998299986</v>
      </c>
      <c r="E104" s="30">
        <f>'GF + UG Iteration 9'!E104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9'!A105</f>
        <v>Pre-06</v>
      </c>
      <c r="B105" s="25" t="str">
        <f>'GF + UG Iteration 9'!B105</f>
        <v>GF</v>
      </c>
      <c r="C105" s="18">
        <f>'GF + UG Iteration 9'!C105</f>
        <v>29.880000000000003</v>
      </c>
      <c r="D105" s="19">
        <f>'GF + UG Iteration 9'!D105</f>
        <v>9.6482174286466869</v>
      </c>
      <c r="E105" s="30">
        <f>'GF + UG Iteration 9'!E105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9'!A106</f>
        <v>Pre-07</v>
      </c>
      <c r="B106" s="25" t="str">
        <f>'GF + UG Iteration 9'!B106</f>
        <v>GF</v>
      </c>
      <c r="C106" s="18">
        <f>'GF + UG Iteration 9'!C106</f>
        <v>22.5</v>
      </c>
      <c r="D106" s="19">
        <f>'GF + UG Iteration 9'!D106</f>
        <v>5.029432718717521</v>
      </c>
      <c r="E106" s="30">
        <f>'GF + UG Iteration 9'!E106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9'!A107</f>
        <v>Pre-08</v>
      </c>
      <c r="B107" s="25" t="str">
        <f>'GF + UG Iteration 9'!B107</f>
        <v>GF</v>
      </c>
      <c r="C107" s="18">
        <f>'GF + UG Iteration 9'!C107</f>
        <v>37.800000000000004</v>
      </c>
      <c r="D107" s="19">
        <f>'GF + UG Iteration 9'!D107</f>
        <v>6.372939235597177</v>
      </c>
      <c r="E107" s="30">
        <f>'GF + UG Iteration 9'!E107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9'!A108</f>
        <v>Pre-09</v>
      </c>
      <c r="B108" s="25" t="str">
        <f>'GF + UG Iteration 9'!B108</f>
        <v>GF</v>
      </c>
      <c r="C108" s="18">
        <f>'GF + UG Iteration 9'!C108</f>
        <v>22.5</v>
      </c>
      <c r="D108" s="19">
        <f>'GF + UG Iteration 9'!D108</f>
        <v>2.9443376052628771</v>
      </c>
      <c r="E108" s="30">
        <f>'GF + UG Iteration 9'!E108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9'!A109</f>
        <v>Pre-10</v>
      </c>
      <c r="B109" s="25" t="str">
        <f>'GF + UG Iteration 9'!B109</f>
        <v>GF</v>
      </c>
      <c r="C109" s="18">
        <f>'GF + UG Iteration 9'!C109</f>
        <v>22.5</v>
      </c>
      <c r="D109" s="19">
        <f>'GF + UG Iteration 9'!D109</f>
        <v>13.481108575958453</v>
      </c>
      <c r="E109" s="30">
        <f>'GF + UG Iteration 9'!E109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9'!A110</f>
        <v>Pre-11</v>
      </c>
      <c r="B110" s="25" t="str">
        <f>'GF + UG Iteration 9'!B110</f>
        <v>GF</v>
      </c>
      <c r="C110" s="18">
        <f>'GF + UG Iteration 9'!C110</f>
        <v>26.91</v>
      </c>
      <c r="D110" s="19">
        <f>'GF + UG Iteration 9'!D110</f>
        <v>2.9102311039234974</v>
      </c>
      <c r="E110" s="30">
        <f>'GF + UG Iteration 9'!E110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9'!A111</f>
        <v>Pre-12</v>
      </c>
      <c r="B111" s="25" t="str">
        <f>'GF + UG Iteration 9'!B111</f>
        <v>GF</v>
      </c>
      <c r="C111" s="18">
        <f>'GF + UG Iteration 9'!C111</f>
        <v>37.800000000000004</v>
      </c>
      <c r="D111" s="19">
        <f>'GF + UG Iteration 9'!D111</f>
        <v>9.8906921245327926</v>
      </c>
      <c r="E111" s="30">
        <f>'GF + UG Iteration 9'!E111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9'!A112</f>
        <v>Pre-13</v>
      </c>
      <c r="B112" s="25" t="str">
        <f>'GF + UG Iteration 9'!B112</f>
        <v>GF</v>
      </c>
      <c r="C112" s="18">
        <f>'GF + UG Iteration 9'!C112</f>
        <v>13.41</v>
      </c>
      <c r="D112" s="19">
        <f>'GF + UG Iteration 9'!D112</f>
        <v>5.9446476688134462</v>
      </c>
      <c r="E112" s="30">
        <f>'GF + UG Iteration 9'!E112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9'!A113</f>
        <v>Pre-14</v>
      </c>
      <c r="B113" s="25" t="str">
        <f>'GF + UG Iteration 9'!B113</f>
        <v>GF</v>
      </c>
      <c r="C113" s="18">
        <f>'GF + UG Iteration 9'!C113</f>
        <v>74.7</v>
      </c>
      <c r="D113" s="19">
        <f>'GF + UG Iteration 9'!D113</f>
        <v>7.1936227504100643</v>
      </c>
      <c r="E113" s="30">
        <f>'GF + UG Iteration 9'!E113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9'!A114</f>
        <v>Pre-15</v>
      </c>
      <c r="B114" s="25" t="str">
        <f>'GF + UG Iteration 9'!B114</f>
        <v>GF</v>
      </c>
      <c r="C114" s="18">
        <f>'GF + UG Iteration 9'!C114</f>
        <v>90</v>
      </c>
      <c r="D114" s="19">
        <f>'GF + UG Iteration 9'!D114</f>
        <v>17.594466678549747</v>
      </c>
      <c r="E114" s="30">
        <f>'GF + UG Iteration 9'!E114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9'!A115</f>
        <v>Pre-16</v>
      </c>
      <c r="B115" s="25" t="str">
        <f>'GF + UG Iteration 9'!B115</f>
        <v>GF</v>
      </c>
      <c r="C115" s="18">
        <f>'GF + UG Iteration 9'!C115</f>
        <v>168.75</v>
      </c>
      <c r="D115" s="19">
        <f>'GF + UG Iteration 9'!D115</f>
        <v>14.026199251012313</v>
      </c>
      <c r="E115" s="30">
        <f>'GF + UG Iteration 9'!E115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9'!A116</f>
        <v>Pre-17</v>
      </c>
      <c r="B116" s="25" t="str">
        <f>'GF + UG Iteration 9'!B116</f>
        <v>GF</v>
      </c>
      <c r="C116" s="18">
        <f>'GF + UG Iteration 9'!C116</f>
        <v>90</v>
      </c>
      <c r="D116" s="19">
        <f>'GF + UG Iteration 9'!D116</f>
        <v>14.219904176944949</v>
      </c>
      <c r="E116" s="30">
        <f>'GF + UG Iteration 9'!E116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9'!A117</f>
        <v>Pre-18</v>
      </c>
      <c r="B117" s="25" t="str">
        <f>'GF + UG Iteration 9'!B117</f>
        <v>GF</v>
      </c>
      <c r="C117" s="18">
        <f>'GF + UG Iteration 9'!C117</f>
        <v>202.5</v>
      </c>
      <c r="D117" s="19">
        <f>'GF + UG Iteration 9'!D117</f>
        <v>23.447549869052086</v>
      </c>
      <c r="E117" s="30">
        <f>'GF + UG Iteration 9'!E117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9'!A118</f>
        <v>1184</v>
      </c>
      <c r="B118" s="34" t="str">
        <f>'GF + UG Iteration 9'!B118</f>
        <v>UG</v>
      </c>
      <c r="C118" s="35">
        <f>'GF + UG Iteration 9'!C118</f>
        <v>45</v>
      </c>
      <c r="D118" s="36">
        <f>'GF + UG Iteration 9'!P$16*(C118^'GF + UG Iteration 9'!P$15)</f>
        <v>14.446745350089643</v>
      </c>
      <c r="E118" s="37">
        <f>'GF + UG Iteration 9'!E118</f>
        <v>2013</v>
      </c>
      <c r="F118" s="35">
        <f>'GF + UG Iteration 9'!F118</f>
        <v>45</v>
      </c>
      <c r="G118" s="36">
        <f>'GF + UG Iteration 9'!G118</f>
        <v>18.869341885211266</v>
      </c>
      <c r="H118" s="38">
        <f>'GF + UG Iteration 9'!H118</f>
        <v>2012</v>
      </c>
      <c r="I118" s="35">
        <f>C118+F118</f>
        <v>90</v>
      </c>
      <c r="J118" s="36">
        <f>D118+G118</f>
        <v>33.316087235300913</v>
      </c>
      <c r="K118" s="38">
        <f>MAX(E118,H118)</f>
        <v>2013</v>
      </c>
      <c r="M118" s="21">
        <f t="shared" si="8"/>
        <v>4.499809670330265</v>
      </c>
      <c r="N118" s="21">
        <f t="shared" si="9"/>
        <v>3.5060403804902722</v>
      </c>
    </row>
    <row r="119" spans="1:14" x14ac:dyDescent="0.2">
      <c r="A119" s="33">
        <f>'GF + UG Iteration 9'!A119</f>
        <v>1481</v>
      </c>
      <c r="B119" s="34" t="str">
        <f>'GF + UG Iteration 9'!B119</f>
        <v>UG</v>
      </c>
      <c r="C119" s="35">
        <f>'GF + UG Iteration 9'!C119</f>
        <v>90</v>
      </c>
      <c r="D119" s="36">
        <f>'GF + UG Iteration 9'!P$16*(C119^'GF + UG Iteration 9'!P$15)</f>
        <v>22.403314326078174</v>
      </c>
      <c r="E119" s="37">
        <f>'GF + UG Iteration 9'!E119</f>
        <v>2013</v>
      </c>
      <c r="F119" s="35">
        <f>'GF + UG Iteration 9'!F119</f>
        <v>0</v>
      </c>
      <c r="G119" s="36">
        <f>'GF + UG Iteration 9'!G119</f>
        <v>1.1114331301697908</v>
      </c>
      <c r="H119" s="38">
        <f>'GF + UG Iteration 9'!H119</f>
        <v>2014</v>
      </c>
      <c r="I119" s="35">
        <f t="shared" ref="I119:I183" si="10">C119+F119</f>
        <v>90</v>
      </c>
      <c r="J119" s="36">
        <f t="shared" ref="J119:J183" si="11">D119+G119</f>
        <v>23.514747456247964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3.1576277756518203</v>
      </c>
    </row>
    <row r="120" spans="1:14" x14ac:dyDescent="0.2">
      <c r="A120" s="33">
        <f>'GF + UG Iteration 9'!A120</f>
        <v>457</v>
      </c>
      <c r="B120" s="34" t="str">
        <f>'GF + UG Iteration 9'!B120</f>
        <v>UG</v>
      </c>
      <c r="C120" s="35">
        <f>'GF + UG Iteration 9'!C120</f>
        <v>22.5</v>
      </c>
      <c r="D120" s="36">
        <f>'GF + UG Iteration 9'!P$16*(C120^'GF + UG Iteration 9'!P$15)</f>
        <v>9.315963172796863</v>
      </c>
      <c r="E120" s="37">
        <f>'GF + UG Iteration 9'!E120</f>
        <v>1990</v>
      </c>
      <c r="F120" s="35">
        <f>'GF + UG Iteration 9'!F120</f>
        <v>22.5</v>
      </c>
      <c r="G120" s="36">
        <f>'GF + UG Iteration 9'!G120</f>
        <v>3.289132084924363</v>
      </c>
      <c r="H120" s="38">
        <f>'GF + UG Iteration 9'!H120</f>
        <v>2006</v>
      </c>
      <c r="I120" s="35">
        <f t="shared" si="10"/>
        <v>45</v>
      </c>
      <c r="J120" s="36">
        <f t="shared" si="11"/>
        <v>12.605095257721226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2.5341011177490693</v>
      </c>
    </row>
    <row r="121" spans="1:14" x14ac:dyDescent="0.2">
      <c r="A121" s="33">
        <f>'GF + UG Iteration 9'!A121</f>
        <v>407</v>
      </c>
      <c r="B121" s="34" t="str">
        <f>'GF + UG Iteration 9'!B121</f>
        <v>UG</v>
      </c>
      <c r="C121" s="35">
        <f>'GF + UG Iteration 9'!C121</f>
        <v>73.8</v>
      </c>
      <c r="D121" s="36">
        <f>'GF + UG Iteration 9'!P$16*(C121^'GF + UG Iteration 9'!P$15)</f>
        <v>19.758739125594069</v>
      </c>
      <c r="E121" s="37">
        <f>'GF + UG Iteration 9'!E121</f>
        <v>1982</v>
      </c>
      <c r="F121" s="35">
        <f>'GF + UG Iteration 9'!F121</f>
        <v>0</v>
      </c>
      <c r="G121" s="36">
        <f>'GF + UG Iteration 9'!G121</f>
        <v>0.60106525862386018</v>
      </c>
      <c r="H121" s="38">
        <f>'GF + UG Iteration 9'!H121</f>
        <v>2004</v>
      </c>
      <c r="I121" s="35">
        <f t="shared" si="10"/>
        <v>73.8</v>
      </c>
      <c r="J121" s="36">
        <f t="shared" si="11"/>
        <v>20.359804384217927</v>
      </c>
      <c r="K121" s="38">
        <f t="shared" si="12"/>
        <v>2004</v>
      </c>
      <c r="M121" s="21">
        <f t="shared" si="8"/>
        <v>4.3013587316064266</v>
      </c>
      <c r="N121" s="21">
        <f t="shared" si="9"/>
        <v>3.0135625837883238</v>
      </c>
    </row>
    <row r="122" spans="1:14" x14ac:dyDescent="0.2">
      <c r="A122" s="33">
        <f>'GF + UG Iteration 9'!A122</f>
        <v>706</v>
      </c>
      <c r="B122" s="34" t="str">
        <f>'GF + UG Iteration 9'!B122</f>
        <v>UG</v>
      </c>
      <c r="C122" s="35">
        <f>'GF + UG Iteration 9'!C122</f>
        <v>22.5</v>
      </c>
      <c r="D122" s="36">
        <f>'GF + UG Iteration 9'!P$16*(C122^'GF + UG Iteration 9'!P$15)</f>
        <v>9.315963172796863</v>
      </c>
      <c r="E122" s="37">
        <f>'GF + UG Iteration 9'!E122</f>
        <v>1984</v>
      </c>
      <c r="F122" s="35">
        <f>'GF + UG Iteration 9'!F122</f>
        <v>37.800000000000004</v>
      </c>
      <c r="G122" s="36">
        <f>'GF + UG Iteration 9'!G122</f>
        <v>5.8346214151737739</v>
      </c>
      <c r="H122" s="38">
        <f>'GF + UG Iteration 9'!H122</f>
        <v>2008</v>
      </c>
      <c r="I122" s="35">
        <f t="shared" si="10"/>
        <v>60.300000000000004</v>
      </c>
      <c r="J122" s="36">
        <f t="shared" si="11"/>
        <v>15.150584587970638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2.7180391178756604</v>
      </c>
    </row>
    <row r="123" spans="1:14" x14ac:dyDescent="0.2">
      <c r="A123" s="33">
        <f>'GF + UG Iteration 9'!A123</f>
        <v>1070</v>
      </c>
      <c r="B123" s="34" t="str">
        <f>'GF + UG Iteration 9'!B123</f>
        <v>UG</v>
      </c>
      <c r="C123" s="35">
        <f>'GF + UG Iteration 9'!C123</f>
        <v>60.300000000000004</v>
      </c>
      <c r="D123" s="36">
        <f>'GF + UG Iteration 9'!P$16*(C123^'GF + UG Iteration 9'!P$15)</f>
        <v>17.386943607587529</v>
      </c>
      <c r="E123" s="37">
        <f>'GF + UG Iteration 9'!E123</f>
        <v>1984</v>
      </c>
      <c r="F123" s="35">
        <f>'GF + UG Iteration 9'!F123</f>
        <v>0</v>
      </c>
      <c r="G123" s="36">
        <f>'GF + UG Iteration 9'!G123</f>
        <v>0.83607952853202894</v>
      </c>
      <c r="H123" s="38">
        <f>'GF + UG Iteration 9'!H123</f>
        <v>2011</v>
      </c>
      <c r="I123" s="35">
        <f t="shared" si="10"/>
        <v>60.300000000000004</v>
      </c>
      <c r="J123" s="36">
        <f t="shared" si="11"/>
        <v>18.223023136119558</v>
      </c>
      <c r="K123" s="38">
        <f t="shared" si="12"/>
        <v>2011</v>
      </c>
      <c r="M123" s="21">
        <f t="shared" si="8"/>
        <v>4.0993321037331398</v>
      </c>
      <c r="N123" s="21">
        <f t="shared" si="9"/>
        <v>2.9026858021140192</v>
      </c>
    </row>
    <row r="124" spans="1:14" x14ac:dyDescent="0.2">
      <c r="A124" s="33">
        <f>'GF + UG Iteration 9'!A124</f>
        <v>1264</v>
      </c>
      <c r="B124" s="34" t="str">
        <f>'GF + UG Iteration 9'!B124</f>
        <v>UG</v>
      </c>
      <c r="C124" s="35">
        <f>'GF + UG Iteration 9'!C124</f>
        <v>60.300000000000004</v>
      </c>
      <c r="D124" s="36">
        <f>'GF + UG Iteration 9'!P$16*(C124^'GF + UG Iteration 9'!P$15)</f>
        <v>17.386943607587529</v>
      </c>
      <c r="E124" s="37">
        <f>'GF + UG Iteration 9'!E124</f>
        <v>1984</v>
      </c>
      <c r="F124" s="35">
        <f>'GF + UG Iteration 9'!F124</f>
        <v>15.3</v>
      </c>
      <c r="G124" s="36">
        <f>'GF + UG Iteration 9'!G124</f>
        <v>8.0578720930203094</v>
      </c>
      <c r="H124" s="38">
        <f>'GF + UG Iteration 9'!H124</f>
        <v>2013</v>
      </c>
      <c r="I124" s="35">
        <f t="shared" si="10"/>
        <v>75.600000000000009</v>
      </c>
      <c r="J124" s="36">
        <f t="shared" si="11"/>
        <v>25.44481570060784</v>
      </c>
      <c r="K124" s="38">
        <f t="shared" si="12"/>
        <v>2013</v>
      </c>
      <c r="M124" s="21">
        <f t="shared" si="8"/>
        <v>4.3254562831854875</v>
      </c>
      <c r="N124" s="21">
        <f t="shared" si="9"/>
        <v>3.236512016965158</v>
      </c>
    </row>
    <row r="125" spans="1:14" x14ac:dyDescent="0.2">
      <c r="A125" s="33">
        <f>'GF + UG Iteration 9'!A125</f>
        <v>1208</v>
      </c>
      <c r="B125" s="34" t="str">
        <f>'GF + UG Iteration 9'!B125</f>
        <v>UG</v>
      </c>
      <c r="C125" s="35">
        <f>'GF + UG Iteration 9'!C125</f>
        <v>37.800000000000004</v>
      </c>
      <c r="D125" s="36">
        <f>'GF + UG Iteration 9'!P$16*(C125^'GF + UG Iteration 9'!P$15)</f>
        <v>12.937228650049061</v>
      </c>
      <c r="E125" s="37">
        <f>'GF + UG Iteration 9'!E125</f>
        <v>1961</v>
      </c>
      <c r="F125" s="35">
        <f>'GF + UG Iteration 9'!F125</f>
        <v>0</v>
      </c>
      <c r="G125" s="36">
        <f>'GF + UG Iteration 9'!G125</f>
        <v>2.7992110812000917</v>
      </c>
      <c r="H125" s="38">
        <f>'GF + UG Iteration 9'!H125</f>
        <v>2012</v>
      </c>
      <c r="I125" s="35">
        <f t="shared" si="10"/>
        <v>37.800000000000004</v>
      </c>
      <c r="J125" s="36">
        <f t="shared" si="11"/>
        <v>15.736439731249153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2.7559790249800775</v>
      </c>
    </row>
    <row r="126" spans="1:14" x14ac:dyDescent="0.2">
      <c r="A126" s="33">
        <f>'GF + UG Iteration 9'!A126</f>
        <v>655</v>
      </c>
      <c r="B126" s="34" t="str">
        <f>'GF + UG Iteration 9'!B126</f>
        <v>UG</v>
      </c>
      <c r="C126" s="35">
        <f>'GF + UG Iteration 9'!C126</f>
        <v>47.79</v>
      </c>
      <c r="D126" s="36">
        <f>'GF + UG Iteration 9'!P$16*(C126^'GF + UG Iteration 9'!P$15)</f>
        <v>15.007418450255312</v>
      </c>
      <c r="E126" s="37">
        <f>'GF + UG Iteration 9'!E126</f>
        <v>1974</v>
      </c>
      <c r="F126" s="35">
        <f>'GF + UG Iteration 9'!F126</f>
        <v>0</v>
      </c>
      <c r="G126" s="36">
        <f>'GF + UG Iteration 9'!G126</f>
        <v>0.75599519377801261</v>
      </c>
      <c r="H126" s="38">
        <f>'GF + UG Iteration 9'!H126</f>
        <v>2007</v>
      </c>
      <c r="I126" s="35">
        <f t="shared" si="10"/>
        <v>47.79</v>
      </c>
      <c r="J126" s="36">
        <f t="shared" si="11"/>
        <v>15.763413644033324</v>
      </c>
      <c r="K126" s="38">
        <f t="shared" si="12"/>
        <v>2007</v>
      </c>
      <c r="M126" s="21">
        <f t="shared" si="8"/>
        <v>3.866816412590067</v>
      </c>
      <c r="N126" s="21">
        <f t="shared" si="9"/>
        <v>2.7576916627537189</v>
      </c>
    </row>
    <row r="127" spans="1:14" x14ac:dyDescent="0.2">
      <c r="A127" s="33">
        <f>'GF + UG Iteration 9'!A127</f>
        <v>733</v>
      </c>
      <c r="B127" s="34" t="str">
        <f>'GF + UG Iteration 9'!B127</f>
        <v>UG</v>
      </c>
      <c r="C127" s="35">
        <f>'GF + UG Iteration 9'!C127</f>
        <v>37.800000000000004</v>
      </c>
      <c r="D127" s="36">
        <f>'GF + UG Iteration 9'!P$16*(C127^'GF + UG Iteration 9'!P$15)</f>
        <v>12.937228650049061</v>
      </c>
      <c r="E127" s="37">
        <f>'GF + UG Iteration 9'!E127</f>
        <v>2007</v>
      </c>
      <c r="F127" s="35">
        <f>'GF + UG Iteration 9'!F127</f>
        <v>37.800000000000004</v>
      </c>
      <c r="G127" s="36">
        <f>'GF + UG Iteration 9'!G127</f>
        <v>6.8611311312555712</v>
      </c>
      <c r="H127" s="38">
        <f>'GF + UG Iteration 9'!H127</f>
        <v>2009</v>
      </c>
      <c r="I127" s="35">
        <f t="shared" si="10"/>
        <v>75.600000000000009</v>
      </c>
      <c r="J127" s="36">
        <f t="shared" si="11"/>
        <v>19.798359781304633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2.9855990949410742</v>
      </c>
    </row>
    <row r="128" spans="1:14" x14ac:dyDescent="0.2">
      <c r="A128" s="33">
        <f>'GF + UG Iteration 9'!A128</f>
        <v>7</v>
      </c>
      <c r="B128" s="34" t="str">
        <f>'GF + UG Iteration 9'!B128</f>
        <v>UG</v>
      </c>
      <c r="C128" s="35">
        <f>'GF + UG Iteration 9'!C128</f>
        <v>22.5</v>
      </c>
      <c r="D128" s="36">
        <f>'GF + UG Iteration 9'!P$16*(C128^'GF + UG Iteration 9'!P$15)</f>
        <v>9.315963172796863</v>
      </c>
      <c r="E128" s="37">
        <f>'GF + UG Iteration 9'!E128</f>
        <v>0</v>
      </c>
      <c r="F128" s="35">
        <f>'GF + UG Iteration 9'!F128</f>
        <v>37.800000000000004</v>
      </c>
      <c r="G128" s="36">
        <f>'GF + UG Iteration 9'!G128</f>
        <v>4.0238803148956235</v>
      </c>
      <c r="H128" s="38">
        <f>'GF + UG Iteration 9'!H128</f>
        <v>2016</v>
      </c>
      <c r="I128" s="35">
        <f t="shared" ref="I128" si="13">C128+F128</f>
        <v>60.300000000000004</v>
      </c>
      <c r="J128" s="36">
        <f t="shared" ref="J128" si="14">D128+G128</f>
        <v>13.339843487692487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2.5907553078618655</v>
      </c>
    </row>
    <row r="129" spans="1:14" x14ac:dyDescent="0.2">
      <c r="A129" s="33">
        <f>'GF + UG Iteration 9'!A129</f>
        <v>1569</v>
      </c>
      <c r="B129" s="34" t="str">
        <f>'GF + UG Iteration 9'!B129</f>
        <v>UG</v>
      </c>
      <c r="C129" s="35">
        <f>'GF + UG Iteration 9'!C129</f>
        <v>47.79</v>
      </c>
      <c r="D129" s="36">
        <f>'GF + UG Iteration 9'!P$16*(C129^'GF + UG Iteration 9'!P$15)</f>
        <v>15.007418450255312</v>
      </c>
      <c r="E129" s="37">
        <f>'GF + UG Iteration 9'!E129</f>
        <v>1997</v>
      </c>
      <c r="F129" s="35">
        <f>'GF + UG Iteration 9'!F129</f>
        <v>15.299999999999994</v>
      </c>
      <c r="G129" s="36">
        <f>'GF + UG Iteration 9'!G129</f>
        <v>3.7372730134616279</v>
      </c>
      <c r="H129" s="38">
        <f>'GF + UG Iteration 9'!H129</f>
        <v>2015</v>
      </c>
      <c r="I129" s="35">
        <f t="shared" si="10"/>
        <v>63.089999999999989</v>
      </c>
      <c r="J129" s="36">
        <f t="shared" si="11"/>
        <v>18.74469146371694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2.9309105903947419</v>
      </c>
    </row>
    <row r="130" spans="1:14" x14ac:dyDescent="0.2">
      <c r="A130" s="33">
        <f>'GF + UG Iteration 9'!A130</f>
        <v>401</v>
      </c>
      <c r="B130" s="34" t="str">
        <f>'GF + UG Iteration 9'!B130</f>
        <v>UG</v>
      </c>
      <c r="C130" s="35">
        <f>'GF + UG Iteration 9'!C130</f>
        <v>2.7</v>
      </c>
      <c r="D130" s="36">
        <f>'GF + UG Iteration 9'!P$16*(C130^'GF + UG Iteration 9'!P$15)</f>
        <v>2.4343289447796912</v>
      </c>
      <c r="E130" s="37">
        <f>'GF + UG Iteration 9'!E130</f>
        <v>1986</v>
      </c>
      <c r="F130" s="35">
        <f>'GF + UG Iteration 9'!F130</f>
        <v>6.3</v>
      </c>
      <c r="G130" s="36">
        <f>'GF + UG Iteration 9'!G130</f>
        <v>0.36204281296556784</v>
      </c>
      <c r="H130" s="38">
        <f>'GF + UG Iteration 9'!H130</f>
        <v>2004</v>
      </c>
      <c r="I130" s="35">
        <f t="shared" si="10"/>
        <v>9</v>
      </c>
      <c r="J130" s="36">
        <f t="shared" si="11"/>
        <v>2.7963717577452591</v>
      </c>
      <c r="K130" s="38">
        <f t="shared" si="12"/>
        <v>2004</v>
      </c>
      <c r="M130" s="21">
        <f t="shared" si="8"/>
        <v>2.1972245773362196</v>
      </c>
      <c r="N130" s="21">
        <f t="shared" si="9"/>
        <v>1.0283227761000651</v>
      </c>
    </row>
    <row r="131" spans="1:14" x14ac:dyDescent="0.2">
      <c r="A131" s="33">
        <f>'GF + UG Iteration 9'!A131</f>
        <v>1412</v>
      </c>
      <c r="B131" s="34" t="str">
        <f>'GF + UG Iteration 9'!B131</f>
        <v>UG</v>
      </c>
      <c r="C131" s="35">
        <f>'GF + UG Iteration 9'!C131</f>
        <v>9</v>
      </c>
      <c r="D131" s="36">
        <f>'GF + UG Iteration 9'!P$16*(C131^'GF + UG Iteration 9'!P$15)</f>
        <v>5.2160843214832351</v>
      </c>
      <c r="E131" s="37">
        <f>'GF + UG Iteration 9'!E131</f>
        <v>1986</v>
      </c>
      <c r="F131" s="35">
        <f>'GF + UG Iteration 9'!F131</f>
        <v>3.6</v>
      </c>
      <c r="G131" s="36">
        <f>'GF + UG Iteration 9'!G131</f>
        <v>4.3574845496482366</v>
      </c>
      <c r="H131" s="38">
        <f>'GF + UG Iteration 9'!H131</f>
        <v>2015</v>
      </c>
      <c r="I131" s="35">
        <f t="shared" si="10"/>
        <v>12.6</v>
      </c>
      <c r="J131" s="36">
        <f t="shared" si="11"/>
        <v>9.5735688711314708</v>
      </c>
      <c r="K131" s="38">
        <f t="shared" si="12"/>
        <v>2015</v>
      </c>
      <c r="M131" s="21">
        <f t="shared" si="8"/>
        <v>2.5336968139574321</v>
      </c>
      <c r="N131" s="21">
        <f t="shared" si="9"/>
        <v>2.2590060587396978</v>
      </c>
    </row>
    <row r="132" spans="1:14" x14ac:dyDescent="0.2">
      <c r="A132" s="33">
        <f>'GF + UG Iteration 9'!A132</f>
        <v>1318</v>
      </c>
      <c r="B132" s="34" t="str">
        <f>'GF + UG Iteration 9'!B132</f>
        <v>UG</v>
      </c>
      <c r="C132" s="35">
        <f>'GF + UG Iteration 9'!C132</f>
        <v>80.100000000000009</v>
      </c>
      <c r="D132" s="36">
        <f>'GF + UG Iteration 9'!P$16*(C132^'GF + UG Iteration 9'!P$15)</f>
        <v>20.810273247216102</v>
      </c>
      <c r="E132" s="37">
        <f>'GF + UG Iteration 9'!E132</f>
        <v>1997</v>
      </c>
      <c r="F132" s="35">
        <f>'GF + UG Iteration 9'!F132</f>
        <v>0</v>
      </c>
      <c r="G132" s="36">
        <f>'GF + UG Iteration 9'!G132</f>
        <v>1.6878206182928517</v>
      </c>
      <c r="H132" s="38">
        <f>'GF + UG Iteration 9'!H132</f>
        <v>2013</v>
      </c>
      <c r="I132" s="35">
        <f t="shared" si="10"/>
        <v>80.100000000000009</v>
      </c>
      <c r="J132" s="36">
        <f t="shared" si="11"/>
        <v>22.498093865508952</v>
      </c>
      <c r="K132" s="38">
        <f t="shared" si="12"/>
        <v>2013</v>
      </c>
      <c r="M132" s="21">
        <f t="shared" si="8"/>
        <v>4.3832758540743137</v>
      </c>
      <c r="N132" s="21">
        <f t="shared" si="9"/>
        <v>3.1134305885331881</v>
      </c>
    </row>
    <row r="133" spans="1:14" x14ac:dyDescent="0.2">
      <c r="A133" s="33">
        <f>'GF + UG Iteration 9'!A133</f>
        <v>1194</v>
      </c>
      <c r="B133" s="34" t="str">
        <f>'GF + UG Iteration 9'!B133</f>
        <v>UG</v>
      </c>
      <c r="C133" s="35">
        <f>'GF + UG Iteration 9'!C133</f>
        <v>22.5</v>
      </c>
      <c r="D133" s="36">
        <f>'GF + UG Iteration 9'!P$16*(C133^'GF + UG Iteration 9'!P$15)</f>
        <v>9.315963172796863</v>
      </c>
      <c r="E133" s="37">
        <f>'GF + UG Iteration 9'!E133</f>
        <v>1980</v>
      </c>
      <c r="F133" s="35">
        <f>'GF + UG Iteration 9'!F133</f>
        <v>0</v>
      </c>
      <c r="G133" s="36">
        <f>'GF + UG Iteration 9'!G133</f>
        <v>1.6086060831571487</v>
      </c>
      <c r="H133" s="38">
        <f>'GF + UG Iteration 9'!H133</f>
        <v>2011</v>
      </c>
      <c r="I133" s="35">
        <f t="shared" si="10"/>
        <v>22.5</v>
      </c>
      <c r="J133" s="36">
        <f t="shared" si="11"/>
        <v>10.924569255954012</v>
      </c>
      <c r="K133" s="38">
        <f t="shared" si="12"/>
        <v>2011</v>
      </c>
      <c r="M133" s="21">
        <f t="shared" si="8"/>
        <v>3.1135153092103742</v>
      </c>
      <c r="N133" s="21">
        <f t="shared" si="9"/>
        <v>2.3910143128317443</v>
      </c>
    </row>
    <row r="134" spans="1:14" x14ac:dyDescent="0.2">
      <c r="A134" s="33">
        <f>'GF + UG Iteration 9'!A134</f>
        <v>801</v>
      </c>
      <c r="B134" s="34" t="str">
        <f>'GF + UG Iteration 9'!B134</f>
        <v>UG</v>
      </c>
      <c r="C134" s="35">
        <f>'GF + UG Iteration 9'!C134</f>
        <v>37.800000000000004</v>
      </c>
      <c r="D134" s="36">
        <f>'GF + UG Iteration 9'!P$16*(C134^'GF + UG Iteration 9'!P$15)</f>
        <v>12.937228650049061</v>
      </c>
      <c r="E134" s="37">
        <f>'GF + UG Iteration 9'!E134</f>
        <v>2008</v>
      </c>
      <c r="F134" s="35">
        <f>'GF + UG Iteration 9'!F134</f>
        <v>37.800000000000004</v>
      </c>
      <c r="G134" s="36">
        <f>'GF + UG Iteration 9'!G134</f>
        <v>6.3106495854024782</v>
      </c>
      <c r="H134" s="38">
        <f>'GF + UG Iteration 9'!H134</f>
        <v>2009</v>
      </c>
      <c r="I134" s="35">
        <f t="shared" si="10"/>
        <v>75.600000000000009</v>
      </c>
      <c r="J134" s="36">
        <f t="shared" si="11"/>
        <v>19.247878235451537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2.9574008331239683</v>
      </c>
    </row>
    <row r="135" spans="1:14" x14ac:dyDescent="0.2">
      <c r="A135" s="33">
        <f>'GF + UG Iteration 9'!A135</f>
        <v>804</v>
      </c>
      <c r="B135" s="34" t="str">
        <f>'GF + UG Iteration 9'!B135</f>
        <v>UG</v>
      </c>
      <c r="C135" s="35">
        <f>'GF + UG Iteration 9'!C135</f>
        <v>25.2</v>
      </c>
      <c r="D135" s="36">
        <f>'GF + UG Iteration 9'!P$16*(C135^'GF + UG Iteration 9'!P$15)</f>
        <v>10.008780849426676</v>
      </c>
      <c r="E135" s="37">
        <f>'GF + UG Iteration 9'!E135</f>
        <v>1982</v>
      </c>
      <c r="F135" s="35">
        <f>'GF + UG Iteration 9'!F135</f>
        <v>22.5</v>
      </c>
      <c r="G135" s="36">
        <f>'GF + UG Iteration 9'!G135</f>
        <v>15.177136024298601</v>
      </c>
      <c r="H135" s="38">
        <f>'GF + UG Iteration 9'!H135</f>
        <v>2009</v>
      </c>
      <c r="I135" s="35">
        <f t="shared" si="10"/>
        <v>47.7</v>
      </c>
      <c r="J135" s="36">
        <f t="shared" si="11"/>
        <v>25.185916873725276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3.2262849840829042</v>
      </c>
    </row>
    <row r="136" spans="1:14" x14ac:dyDescent="0.2">
      <c r="A136" s="33">
        <f>'GF + UG Iteration 9'!A136</f>
        <v>365</v>
      </c>
      <c r="B136" s="34" t="str">
        <f>'GF + UG Iteration 9'!B136</f>
        <v>UG</v>
      </c>
      <c r="C136" s="35">
        <f>'GF + UG Iteration 9'!C136</f>
        <v>22.5</v>
      </c>
      <c r="D136" s="36">
        <f>'GF + UG Iteration 9'!P$16*(C136^'GF + UG Iteration 9'!P$15)</f>
        <v>9.315963172796863</v>
      </c>
      <c r="E136" s="37">
        <f>'GF + UG Iteration 9'!E136</f>
        <v>1982</v>
      </c>
      <c r="F136" s="35">
        <f>'GF + UG Iteration 9'!F136</f>
        <v>0</v>
      </c>
      <c r="G136" s="36">
        <f>'GF + UG Iteration 9'!G136</f>
        <v>0.59607313292480213</v>
      </c>
      <c r="H136" s="38">
        <f>'GF + UG Iteration 9'!H136</f>
        <v>2003</v>
      </c>
      <c r="I136" s="35">
        <f t="shared" si="10"/>
        <v>22.5</v>
      </c>
      <c r="J136" s="36">
        <f t="shared" si="11"/>
        <v>9.9120363057216654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2.2937498071249824</v>
      </c>
    </row>
    <row r="137" spans="1:14" x14ac:dyDescent="0.2">
      <c r="A137" s="33">
        <f>'GF + UG Iteration 9'!A137</f>
        <v>708</v>
      </c>
      <c r="B137" s="34" t="str">
        <f>'GF + UG Iteration 9'!B137</f>
        <v>UG</v>
      </c>
      <c r="C137" s="35">
        <f>'GF + UG Iteration 9'!C137</f>
        <v>22.5</v>
      </c>
      <c r="D137" s="36">
        <f>'GF + UG Iteration 9'!P$16*(C137^'GF + UG Iteration 9'!P$15)</f>
        <v>9.315963172796863</v>
      </c>
      <c r="E137" s="37">
        <f>'GF + UG Iteration 9'!E137</f>
        <v>1982</v>
      </c>
      <c r="F137" s="35">
        <f>'GF + UG Iteration 9'!F137</f>
        <v>22.5</v>
      </c>
      <c r="G137" s="36">
        <f>'GF + UG Iteration 9'!G137</f>
        <v>6.8374623210633541</v>
      </c>
      <c r="H137" s="38">
        <f>'GF + UG Iteration 9'!H137</f>
        <v>2007</v>
      </c>
      <c r="I137" s="35">
        <f t="shared" si="10"/>
        <v>45</v>
      </c>
      <c r="J137" s="36">
        <f t="shared" si="11"/>
        <v>16.153425493860219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2.7821321320605907</v>
      </c>
    </row>
    <row r="138" spans="1:14" x14ac:dyDescent="0.2">
      <c r="A138" s="33">
        <f>'GF + UG Iteration 9'!A138</f>
        <v>1568</v>
      </c>
      <c r="B138" s="34" t="str">
        <f>'GF + UG Iteration 9'!B138</f>
        <v>UG</v>
      </c>
      <c r="C138" s="35">
        <f>'GF + UG Iteration 9'!C138</f>
        <v>45</v>
      </c>
      <c r="D138" s="36">
        <f>'GF + UG Iteration 9'!P$16*(C138^'GF + UG Iteration 9'!P$15)</f>
        <v>14.446745350089643</v>
      </c>
      <c r="E138" s="37">
        <f>'GF + UG Iteration 9'!E138</f>
        <v>1997</v>
      </c>
      <c r="F138" s="35">
        <f>'GF + UG Iteration 9'!F138</f>
        <v>30.6</v>
      </c>
      <c r="G138" s="36">
        <f>'GF + UG Iteration 9'!G138</f>
        <v>3.5848996641236104</v>
      </c>
      <c r="H138" s="38">
        <f>'GF + UG Iteration 9'!H138</f>
        <v>2015</v>
      </c>
      <c r="I138" s="35">
        <f t="shared" si="10"/>
        <v>75.599999999999994</v>
      </c>
      <c r="J138" s="36">
        <f t="shared" si="11"/>
        <v>18.031645014213254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2.8921282706691489</v>
      </c>
    </row>
    <row r="139" spans="1:14" x14ac:dyDescent="0.2">
      <c r="A139" s="33">
        <f>'GF + UG Iteration 9'!A139</f>
        <v>398</v>
      </c>
      <c r="B139" s="34" t="str">
        <f>'GF + UG Iteration 9'!B139</f>
        <v>UG</v>
      </c>
      <c r="C139" s="35">
        <f>'GF + UG Iteration 9'!C139</f>
        <v>60.300000000000004</v>
      </c>
      <c r="D139" s="36">
        <f>'GF + UG Iteration 9'!P$16*(C139^'GF + UG Iteration 9'!P$15)</f>
        <v>17.386943607587529</v>
      </c>
      <c r="E139" s="37">
        <f>'GF + UG Iteration 9'!E139</f>
        <v>1981</v>
      </c>
      <c r="F139" s="35">
        <f>'GF + UG Iteration 9'!F139</f>
        <v>0</v>
      </c>
      <c r="G139" s="36">
        <f>'GF + UG Iteration 9'!G139</f>
        <v>1.454685054931611</v>
      </c>
      <c r="H139" s="38">
        <f>'GF + UG Iteration 9'!H139</f>
        <v>2004</v>
      </c>
      <c r="I139" s="35">
        <f t="shared" si="10"/>
        <v>60.300000000000004</v>
      </c>
      <c r="J139" s="36">
        <f t="shared" si="11"/>
        <v>18.841628662519142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2.9360687124670419</v>
      </c>
    </row>
    <row r="140" spans="1:14" x14ac:dyDescent="0.2">
      <c r="A140" s="33">
        <f>'GF + UG Iteration 9'!A140</f>
        <v>1642</v>
      </c>
      <c r="B140" s="34" t="str">
        <f>'GF + UG Iteration 9'!B140</f>
        <v>UG</v>
      </c>
      <c r="C140" s="35">
        <f>'GF + UG Iteration 9'!C140</f>
        <v>22.5</v>
      </c>
      <c r="D140" s="36">
        <f>'GF + UG Iteration 9'!P$16*(C140^'GF + UG Iteration 9'!P$15)</f>
        <v>9.315963172796863</v>
      </c>
      <c r="E140" s="37" t="str">
        <f>'GF + UG Iteration 9'!E140</f>
        <v>unknown</v>
      </c>
      <c r="F140" s="35">
        <f>'GF + UG Iteration 9'!F140</f>
        <v>37.800000000000004</v>
      </c>
      <c r="G140" s="36">
        <f>'GF + UG Iteration 9'!G140</f>
        <v>10.134123990225088</v>
      </c>
      <c r="H140" s="38">
        <f>'GF + UG Iteration 9'!H140</f>
        <v>2015</v>
      </c>
      <c r="I140" s="35">
        <f t="shared" si="10"/>
        <v>60.300000000000004</v>
      </c>
      <c r="J140" s="36">
        <f t="shared" si="11"/>
        <v>19.450087163021951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2.9678515514437174</v>
      </c>
    </row>
    <row r="141" spans="1:14" x14ac:dyDescent="0.2">
      <c r="A141" s="33">
        <f>'GF + UG Iteration 9'!A141</f>
        <v>522</v>
      </c>
      <c r="B141" s="34" t="str">
        <f>'GF + UG Iteration 9'!B141</f>
        <v>UG</v>
      </c>
      <c r="C141" s="35">
        <f>'GF + UG Iteration 9'!C141</f>
        <v>75.600000000000009</v>
      </c>
      <c r="D141" s="36">
        <f>'GF + UG Iteration 9'!P$16*(C141^'GF + UG Iteration 9'!P$15)</f>
        <v>20.062428798441768</v>
      </c>
      <c r="E141" s="37">
        <f>'GF + UG Iteration 9'!E141</f>
        <v>1981</v>
      </c>
      <c r="F141" s="35">
        <f>'GF + UG Iteration 9'!F141</f>
        <v>0</v>
      </c>
      <c r="G141" s="36">
        <f>'GF + UG Iteration 9'!G141</f>
        <v>0.49326793696611254</v>
      </c>
      <c r="H141" s="38">
        <f>'GF + UG Iteration 9'!H141</f>
        <v>2006</v>
      </c>
      <c r="I141" s="35">
        <f t="shared" si="10"/>
        <v>75.600000000000009</v>
      </c>
      <c r="J141" s="36">
        <f t="shared" si="11"/>
        <v>20.555696735407881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3.0231381159275514</v>
      </c>
    </row>
    <row r="142" spans="1:14" x14ac:dyDescent="0.2">
      <c r="A142" s="33">
        <f>'GF + UG Iteration 9'!A142</f>
        <v>170</v>
      </c>
      <c r="B142" s="34" t="str">
        <f>'GF + UG Iteration 9'!B142</f>
        <v>UG</v>
      </c>
      <c r="C142" s="35">
        <f>'GF + UG Iteration 9'!C142</f>
        <v>34.56</v>
      </c>
      <c r="D142" s="36">
        <f>'GF + UG Iteration 9'!P$16*(C142^'GF + UG Iteration 9'!P$15)</f>
        <v>12.223832108083498</v>
      </c>
      <c r="E142" s="37" t="str">
        <f>'GF + UG Iteration 9'!E142</f>
        <v>unknown</v>
      </c>
      <c r="F142" s="35">
        <f>'GF + UG Iteration 9'!F142</f>
        <v>10.440000000000001</v>
      </c>
      <c r="G142" s="36">
        <f>'GF + UG Iteration 9'!G142</f>
        <v>4.433742547698083</v>
      </c>
      <c r="H142" s="38">
        <f>'GF + UG Iteration 9'!H142</f>
        <v>2001</v>
      </c>
      <c r="I142" s="35">
        <f t="shared" si="10"/>
        <v>45</v>
      </c>
      <c r="J142" s="36">
        <f t="shared" si="11"/>
        <v>16.65757465578158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2.8128650472564032</v>
      </c>
    </row>
    <row r="143" spans="1:14" x14ac:dyDescent="0.2">
      <c r="A143" s="33">
        <f>'GF + UG Iteration 9'!A143</f>
        <v>1312</v>
      </c>
      <c r="B143" s="34" t="str">
        <f>'GF + UG Iteration 9'!B143</f>
        <v>UG</v>
      </c>
      <c r="C143" s="35">
        <f>'GF + UG Iteration 9'!C143</f>
        <v>45</v>
      </c>
      <c r="D143" s="36">
        <f>'GF + UG Iteration 9'!P$16*(C143^'GF + UG Iteration 9'!P$15)</f>
        <v>14.446745350089643</v>
      </c>
      <c r="E143" s="37" t="str">
        <f>'GF + UG Iteration 9'!E143</f>
        <v>unknown</v>
      </c>
      <c r="F143" s="35">
        <f>'GF + UG Iteration 9'!F143</f>
        <v>22.5</v>
      </c>
      <c r="G143" s="36">
        <f>'GF + UG Iteration 9'!G143</f>
        <v>6.0245111186360631</v>
      </c>
      <c r="H143" s="38">
        <f>'GF + UG Iteration 9'!H143</f>
        <v>2013</v>
      </c>
      <c r="I143" s="35">
        <f t="shared" si="10"/>
        <v>67.5</v>
      </c>
      <c r="J143" s="36">
        <f t="shared" si="11"/>
        <v>20.471256468725706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3.0190217787726432</v>
      </c>
    </row>
    <row r="144" spans="1:14" x14ac:dyDescent="0.2">
      <c r="A144" s="33">
        <f>'GF + UG Iteration 9'!A144</f>
        <v>170</v>
      </c>
      <c r="B144" s="34" t="str">
        <f>'GF + UG Iteration 9'!B144</f>
        <v>UG</v>
      </c>
      <c r="C144" s="35">
        <f>'GF + UG Iteration 9'!C144</f>
        <v>27.090000000000003</v>
      </c>
      <c r="D144" s="36">
        <f>'GF + UG Iteration 9'!P$16*(C144^'GF + UG Iteration 9'!P$15)</f>
        <v>10.47759778060632</v>
      </c>
      <c r="E144" s="37" t="str">
        <f>'GF + UG Iteration 9'!E144</f>
        <v>unknown</v>
      </c>
      <c r="F144" s="35">
        <f>'GF + UG Iteration 9'!F144</f>
        <v>17.91</v>
      </c>
      <c r="G144" s="36">
        <f>'GF + UG Iteration 9'!G144</f>
        <v>4.8829870198591019</v>
      </c>
      <c r="H144" s="38">
        <f>'GF + UG Iteration 9'!H144</f>
        <v>2001</v>
      </c>
      <c r="I144" s="35">
        <f t="shared" si="10"/>
        <v>45</v>
      </c>
      <c r="J144" s="36">
        <f t="shared" si="11"/>
        <v>15.360584800465421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2.7318047999417372</v>
      </c>
    </row>
    <row r="145" spans="1:14" x14ac:dyDescent="0.2">
      <c r="A145" s="33">
        <f>'GF + UG Iteration 9'!A145</f>
        <v>1366</v>
      </c>
      <c r="B145" s="34" t="str">
        <f>'GF + UG Iteration 9'!B145</f>
        <v>UG</v>
      </c>
      <c r="C145" s="35">
        <f>'GF + UG Iteration 9'!C145</f>
        <v>45</v>
      </c>
      <c r="D145" s="36">
        <f>'GF + UG Iteration 9'!P$16*(C145^'GF + UG Iteration 9'!P$15)</f>
        <v>14.446745350089643</v>
      </c>
      <c r="E145" s="37">
        <f>'GF + UG Iteration 9'!E145</f>
        <v>0</v>
      </c>
      <c r="F145" s="35">
        <f>'GF + UG Iteration 9'!F145</f>
        <v>29.7</v>
      </c>
      <c r="G145" s="36">
        <f>'GF + UG Iteration 9'!G145</f>
        <v>5.5737060104438019</v>
      </c>
      <c r="H145" s="38">
        <f>'GF + UG Iteration 9'!H145</f>
        <v>2013</v>
      </c>
      <c r="I145" s="35">
        <f t="shared" si="10"/>
        <v>74.7</v>
      </c>
      <c r="J145" s="36">
        <f t="shared" si="11"/>
        <v>20.020451360533443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2.9967543191141197</v>
      </c>
    </row>
    <row r="146" spans="1:14" x14ac:dyDescent="0.2">
      <c r="A146" s="33">
        <f>'GF + UG Iteration 9'!A146</f>
        <v>170</v>
      </c>
      <c r="B146" s="34" t="str">
        <f>'GF + UG Iteration 9'!B146</f>
        <v>UG</v>
      </c>
      <c r="C146" s="35">
        <f>'GF + UG Iteration 9'!C146</f>
        <v>22.5</v>
      </c>
      <c r="D146" s="36">
        <f>'GF + UG Iteration 9'!P$16*(C146^'GF + UG Iteration 9'!P$15)</f>
        <v>9.315963172796863</v>
      </c>
      <c r="E146" s="37" t="str">
        <f>'GF + UG Iteration 9'!E146</f>
        <v>unknown</v>
      </c>
      <c r="F146" s="35">
        <f>'GF + UG Iteration 9'!F146</f>
        <v>22.5</v>
      </c>
      <c r="G146" s="36">
        <f>'GF + UG Iteration 9'!G146</f>
        <v>5.2097107088088661</v>
      </c>
      <c r="H146" s="38">
        <f>'GF + UG Iteration 9'!H146</f>
        <v>2001</v>
      </c>
      <c r="I146" s="35">
        <f t="shared" si="10"/>
        <v>45</v>
      </c>
      <c r="J146" s="36">
        <f t="shared" si="11"/>
        <v>14.52567388160573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2.675917696264583</v>
      </c>
    </row>
    <row r="147" spans="1:14" x14ac:dyDescent="0.2">
      <c r="A147" s="33">
        <f>'GF + UG Iteration 9'!A147</f>
        <v>1350</v>
      </c>
      <c r="B147" s="34" t="str">
        <f>'GF + UG Iteration 9'!B147</f>
        <v>UG</v>
      </c>
      <c r="C147" s="35">
        <f>'GF + UG Iteration 9'!C147</f>
        <v>45</v>
      </c>
      <c r="D147" s="36">
        <f>'GF + UG Iteration 9'!P$16*(C147^'GF + UG Iteration 9'!P$15)</f>
        <v>14.446745350089643</v>
      </c>
      <c r="E147" s="37">
        <f>'GF + UG Iteration 9'!E147</f>
        <v>0</v>
      </c>
      <c r="F147" s="35">
        <f>'GF + UG Iteration 9'!F147</f>
        <v>29.7</v>
      </c>
      <c r="G147" s="36">
        <f>'GF + UG Iteration 9'!G147</f>
        <v>6.5300342953877131</v>
      </c>
      <c r="H147" s="38">
        <f>'GF + UG Iteration 9'!H147</f>
        <v>2013</v>
      </c>
      <c r="I147" s="35">
        <f t="shared" si="10"/>
        <v>74.7</v>
      </c>
      <c r="J147" s="36">
        <f t="shared" si="11"/>
        <v>20.976779645477357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3.043416094783959</v>
      </c>
    </row>
    <row r="148" spans="1:14" x14ac:dyDescent="0.2">
      <c r="A148" s="33">
        <f>'GF + UG Iteration 9'!A148</f>
        <v>658</v>
      </c>
      <c r="B148" s="34" t="str">
        <f>'GF + UG Iteration 9'!B148</f>
        <v>UG</v>
      </c>
      <c r="C148" s="35">
        <f>'GF + UG Iteration 9'!C148</f>
        <v>6.75</v>
      </c>
      <c r="D148" s="36">
        <f>'GF + UG Iteration 9'!P$16*(C148^'GF + UG Iteration 9'!P$15)</f>
        <v>4.3477285646318613</v>
      </c>
      <c r="E148" s="37">
        <f>'GF + UG Iteration 9'!E148</f>
        <v>1996</v>
      </c>
      <c r="F148" s="35">
        <f>'GF + UG Iteration 9'!F148</f>
        <v>15.75</v>
      </c>
      <c r="G148" s="36">
        <f>'GF + UG Iteration 9'!G148</f>
        <v>7.2630990700286144</v>
      </c>
      <c r="H148" s="38">
        <f>'GF + UG Iteration 9'!H148</f>
        <v>2008</v>
      </c>
      <c r="I148" s="35">
        <f t="shared" si="10"/>
        <v>22.5</v>
      </c>
      <c r="J148" s="36">
        <f t="shared" si="11"/>
        <v>11.610827634660476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2.4519380795308461</v>
      </c>
    </row>
    <row r="149" spans="1:14" x14ac:dyDescent="0.2">
      <c r="A149" s="33">
        <f>'GF + UG Iteration 9'!A149</f>
        <v>897</v>
      </c>
      <c r="B149" s="34" t="str">
        <f>'GF + UG Iteration 9'!B149</f>
        <v>UG</v>
      </c>
      <c r="C149" s="35">
        <f>'GF + UG Iteration 9'!C149</f>
        <v>22.5</v>
      </c>
      <c r="D149" s="36">
        <f>'GF + UG Iteration 9'!P$16*(C149^'GF + UG Iteration 9'!P$15)</f>
        <v>9.315963172796863</v>
      </c>
      <c r="E149" s="37">
        <f>'GF + UG Iteration 9'!E149</f>
        <v>1996</v>
      </c>
      <c r="F149" s="35">
        <f>'GF + UG Iteration 9'!F149</f>
        <v>22.5</v>
      </c>
      <c r="G149" s="36">
        <f>'GF + UG Iteration 9'!G149</f>
        <v>6.2372112776035529</v>
      </c>
      <c r="H149" s="38">
        <f>'GF + UG Iteration 9'!H149</f>
        <v>2010</v>
      </c>
      <c r="I149" s="35">
        <f t="shared" si="10"/>
        <v>45</v>
      </c>
      <c r="J149" s="36">
        <f t="shared" si="11"/>
        <v>15.553174450400416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2.7442647625108294</v>
      </c>
    </row>
    <row r="150" spans="1:14" x14ac:dyDescent="0.2">
      <c r="A150" s="33">
        <f>'GF + UG Iteration 9'!A150</f>
        <v>483</v>
      </c>
      <c r="B150" s="34" t="str">
        <f>'GF + UG Iteration 9'!B150</f>
        <v>UG</v>
      </c>
      <c r="C150" s="35">
        <f>'GF + UG Iteration 9'!C150</f>
        <v>37.800000000000004</v>
      </c>
      <c r="D150" s="36">
        <f>'GF + UG Iteration 9'!P$16*(C150^'GF + UG Iteration 9'!P$15)</f>
        <v>12.937228650049061</v>
      </c>
      <c r="E150" s="37">
        <f>'GF + UG Iteration 9'!E150</f>
        <v>1986</v>
      </c>
      <c r="F150" s="35">
        <f>'GF + UG Iteration 9'!F150</f>
        <v>37.800000000000004</v>
      </c>
      <c r="G150" s="36">
        <f>'GF + UG Iteration 9'!G150</f>
        <v>3.6200694377675466</v>
      </c>
      <c r="H150" s="38">
        <f>'GF + UG Iteration 9'!H150</f>
        <v>2005</v>
      </c>
      <c r="I150" s="35">
        <f t="shared" si="10"/>
        <v>75.600000000000009</v>
      </c>
      <c r="J150" s="36">
        <f t="shared" si="11"/>
        <v>16.557298087816609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2.8068269766969722</v>
      </c>
    </row>
    <row r="151" spans="1:14" x14ac:dyDescent="0.2">
      <c r="A151" s="33">
        <f>'GF + UG Iteration 9'!A151</f>
        <v>1494</v>
      </c>
      <c r="B151" s="34" t="str">
        <f>'GF + UG Iteration 9'!B151</f>
        <v>UG</v>
      </c>
      <c r="C151" s="35">
        <f>'GF + UG Iteration 9'!C151</f>
        <v>22.5</v>
      </c>
      <c r="D151" s="36">
        <f>'GF + UG Iteration 9'!P$16*(C151^'GF + UG Iteration 9'!P$15)</f>
        <v>9.315963172796863</v>
      </c>
      <c r="E151" s="37">
        <f>'GF + UG Iteration 9'!E151</f>
        <v>0</v>
      </c>
      <c r="F151" s="35">
        <f>'GF + UG Iteration 9'!F151</f>
        <v>37.800000000000004</v>
      </c>
      <c r="G151" s="36">
        <f>'GF + UG Iteration 9'!G151</f>
        <v>6.4297485673579153</v>
      </c>
      <c r="H151" s="38">
        <f>'GF + UG Iteration 9'!H151</f>
        <v>2014</v>
      </c>
      <c r="I151" s="35">
        <f t="shared" si="10"/>
        <v>60.300000000000004</v>
      </c>
      <c r="J151" s="36">
        <f t="shared" si="11"/>
        <v>15.745711740154778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2.7565680577329461</v>
      </c>
    </row>
    <row r="152" spans="1:14" x14ac:dyDescent="0.2">
      <c r="A152" s="33">
        <f>'GF + UG Iteration 9'!A152</f>
        <v>488</v>
      </c>
      <c r="B152" s="34" t="str">
        <f>'GF + UG Iteration 9'!B152</f>
        <v>UG</v>
      </c>
      <c r="C152" s="35">
        <f>'GF + UG Iteration 9'!C152</f>
        <v>171.9</v>
      </c>
      <c r="D152" s="36">
        <f>'GF + UG Iteration 9'!P$16*(C152^'GF + UG Iteration 9'!P$15)</f>
        <v>33.744057896338632</v>
      </c>
      <c r="E152" s="37">
        <f>'GF + UG Iteration 9'!E152</f>
        <v>1982</v>
      </c>
      <c r="F152" s="35">
        <f>'GF + UG Iteration 9'!F152</f>
        <v>0</v>
      </c>
      <c r="G152" s="36">
        <f>'GF + UG Iteration 9'!G152</f>
        <v>0.40462675342078769</v>
      </c>
      <c r="H152" s="38">
        <f>'GF + UG Iteration 9'!H152</f>
        <v>2006</v>
      </c>
      <c r="I152" s="35">
        <f t="shared" si="10"/>
        <v>171.9</v>
      </c>
      <c r="J152" s="36">
        <f t="shared" si="11"/>
        <v>34.148684649759417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3.5307240684304797</v>
      </c>
    </row>
    <row r="153" spans="1:14" x14ac:dyDescent="0.2">
      <c r="A153" s="33">
        <f>'GF + UG Iteration 9'!A153</f>
        <v>1692</v>
      </c>
      <c r="B153" s="34" t="str">
        <f>'GF + UG Iteration 9'!B153</f>
        <v>UG</v>
      </c>
      <c r="C153" s="35">
        <f>'GF + UG Iteration 9'!C153</f>
        <v>171.9</v>
      </c>
      <c r="D153" s="36">
        <f>'GF + UG Iteration 9'!P$16*(C153^'GF + UG Iteration 9'!P$15)</f>
        <v>33.744057896338632</v>
      </c>
      <c r="E153" s="37">
        <f>'GF + UG Iteration 9'!E153</f>
        <v>0</v>
      </c>
      <c r="F153" s="35">
        <f>'GF + UG Iteration 9'!F153</f>
        <v>0</v>
      </c>
      <c r="G153" s="36">
        <f>'GF + UG Iteration 9'!G153</f>
        <v>2.2188176481219593</v>
      </c>
      <c r="H153" s="38">
        <f>'GF + UG Iteration 9'!H153</f>
        <v>2016</v>
      </c>
      <c r="I153" s="35">
        <f t="shared" si="10"/>
        <v>171.9</v>
      </c>
      <c r="J153" s="36">
        <f t="shared" si="11"/>
        <v>35.962875544460587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3.5824871714914934</v>
      </c>
    </row>
    <row r="154" spans="1:14" x14ac:dyDescent="0.2">
      <c r="A154" s="33">
        <f>'GF + UG Iteration 9'!A154</f>
        <v>318</v>
      </c>
      <c r="B154" s="34" t="str">
        <f>'GF + UG Iteration 9'!B154</f>
        <v>UG</v>
      </c>
      <c r="C154" s="35">
        <f>'GF + UG Iteration 9'!C154</f>
        <v>42.300000000000004</v>
      </c>
      <c r="D154" s="36">
        <f>'GF + UG Iteration 9'!P$16*(C154^'GF + UG Iteration 9'!P$15)</f>
        <v>13.891873430192062</v>
      </c>
      <c r="E154" s="37">
        <f>'GF + UG Iteration 9'!E154</f>
        <v>1996</v>
      </c>
      <c r="F154" s="35">
        <f>'GF + UG Iteration 9'!F154</f>
        <v>0</v>
      </c>
      <c r="G154" s="36">
        <f>'GF + UG Iteration 9'!G154</f>
        <v>0.76702040063252341</v>
      </c>
      <c r="H154" s="38">
        <f>'GF + UG Iteration 9'!H154</f>
        <v>2001</v>
      </c>
      <c r="I154" s="35">
        <f t="shared" si="10"/>
        <v>42.300000000000004</v>
      </c>
      <c r="J154" s="36">
        <f t="shared" si="11"/>
        <v>14.658893830824585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2.6850472386883508</v>
      </c>
    </row>
    <row r="155" spans="1:14" x14ac:dyDescent="0.2">
      <c r="A155" s="33">
        <f>'GF + UG Iteration 9'!A155</f>
        <v>806</v>
      </c>
      <c r="B155" s="34" t="str">
        <f>'GF + UG Iteration 9'!B155</f>
        <v>UG</v>
      </c>
      <c r="C155" s="35">
        <f>'GF + UG Iteration 9'!C155</f>
        <v>42.300000000000004</v>
      </c>
      <c r="D155" s="36">
        <f>'GF + UG Iteration 9'!P$16*(C155^'GF + UG Iteration 9'!P$15)</f>
        <v>13.891873430192062</v>
      </c>
      <c r="E155" s="37">
        <f>'GF + UG Iteration 9'!E155</f>
        <v>1996</v>
      </c>
      <c r="F155" s="35">
        <f>'GF + UG Iteration 9'!F155</f>
        <v>0</v>
      </c>
      <c r="G155" s="36">
        <f>'GF + UG Iteration 9'!G155</f>
        <v>0.68947713107767894</v>
      </c>
      <c r="H155" s="38">
        <f>'GF + UG Iteration 9'!H155</f>
        <v>2008</v>
      </c>
      <c r="I155" s="35">
        <f t="shared" si="10"/>
        <v>42.300000000000004</v>
      </c>
      <c r="J155" s="36">
        <f t="shared" si="11"/>
        <v>14.58135056126974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2.6797433533789774</v>
      </c>
    </row>
    <row r="156" spans="1:14" x14ac:dyDescent="0.2">
      <c r="A156" s="33">
        <f>'GF + UG Iteration 9'!A156</f>
        <v>1495</v>
      </c>
      <c r="B156" s="34" t="str">
        <f>'GF + UG Iteration 9'!B156</f>
        <v>UG</v>
      </c>
      <c r="C156" s="35">
        <f>'GF + UG Iteration 9'!C156</f>
        <v>42.300000000000004</v>
      </c>
      <c r="D156" s="36">
        <f>'GF + UG Iteration 9'!P$16*(C156^'GF + UG Iteration 9'!P$15)</f>
        <v>13.891873430192062</v>
      </c>
      <c r="E156" s="37">
        <f>'GF + UG Iteration 9'!E156</f>
        <v>1996</v>
      </c>
      <c r="F156" s="35">
        <f>'GF + UG Iteration 9'!F156</f>
        <v>37.800000000000004</v>
      </c>
      <c r="G156" s="36">
        <f>'GF + UG Iteration 9'!G156</f>
        <v>5.142810508174632</v>
      </c>
      <c r="H156" s="38">
        <f>'GF + UG Iteration 9'!H156</f>
        <v>2014</v>
      </c>
      <c r="I156" s="35">
        <f t="shared" si="10"/>
        <v>80.100000000000009</v>
      </c>
      <c r="J156" s="36">
        <f t="shared" si="11"/>
        <v>19.034683938366694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2.9462627854605539</v>
      </c>
    </row>
    <row r="157" spans="1:14" x14ac:dyDescent="0.2">
      <c r="A157" s="33">
        <f>'GF + UG Iteration 9'!A157</f>
        <v>1386</v>
      </c>
      <c r="B157" s="34" t="str">
        <f>'GF + UG Iteration 9'!B157</f>
        <v>UG</v>
      </c>
      <c r="C157" s="35">
        <f>'GF + UG Iteration 9'!C157</f>
        <v>84.600000000000009</v>
      </c>
      <c r="D157" s="36">
        <f>'GF + UG Iteration 9'!P$16*(C157^'GF + UG Iteration 9'!P$15)</f>
        <v>21.542845775485027</v>
      </c>
      <c r="E157" s="37">
        <f>'GF + UG Iteration 9'!E157</f>
        <v>0</v>
      </c>
      <c r="F157" s="35">
        <f>'GF + UG Iteration 9'!F157</f>
        <v>0</v>
      </c>
      <c r="G157" s="36">
        <f>'GF + UG Iteration 9'!G157</f>
        <v>0.85934464632152285</v>
      </c>
      <c r="H157" s="38">
        <f>'GF + UG Iteration 9'!H157</f>
        <v>2013</v>
      </c>
      <c r="I157" s="35">
        <f t="shared" si="10"/>
        <v>84.600000000000009</v>
      </c>
      <c r="J157" s="36">
        <f t="shared" si="11"/>
        <v>22.402190421806552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3.1091587407679802</v>
      </c>
    </row>
    <row r="158" spans="1:14" x14ac:dyDescent="0.2">
      <c r="A158" s="33">
        <f>'GF + UG Iteration 9'!A158</f>
        <v>928</v>
      </c>
      <c r="B158" s="34" t="str">
        <f>'GF + UG Iteration 9'!B158</f>
        <v>UG</v>
      </c>
      <c r="C158" s="35">
        <f>'GF + UG Iteration 9'!C158</f>
        <v>22.5</v>
      </c>
      <c r="D158" s="36">
        <f>'GF + UG Iteration 9'!P$16*(C158^'GF + UG Iteration 9'!P$15)</f>
        <v>9.315963172796863</v>
      </c>
      <c r="E158" s="37">
        <f>'GF + UG Iteration 9'!E158</f>
        <v>1992</v>
      </c>
      <c r="F158" s="35">
        <f>'GF + UG Iteration 9'!F158</f>
        <v>37.800000000000004</v>
      </c>
      <c r="G158" s="36">
        <f>'GF + UG Iteration 9'!G158</f>
        <v>10.364367944955573</v>
      </c>
      <c r="H158" s="38">
        <f>'GF + UG Iteration 9'!H158</f>
        <v>2010</v>
      </c>
      <c r="I158" s="35">
        <f t="shared" si="10"/>
        <v>60.300000000000004</v>
      </c>
      <c r="J158" s="36">
        <f t="shared" si="11"/>
        <v>19.680331117752438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2.9796197165716136</v>
      </c>
    </row>
    <row r="159" spans="1:14" x14ac:dyDescent="0.2">
      <c r="A159" s="33">
        <f>'GF + UG Iteration 9'!A159</f>
        <v>1450</v>
      </c>
      <c r="B159" s="34" t="str">
        <f>'GF + UG Iteration 9'!B159</f>
        <v>UG</v>
      </c>
      <c r="C159" s="35">
        <f>'GF + UG Iteration 9'!C159</f>
        <v>60.300000000000004</v>
      </c>
      <c r="D159" s="36">
        <f>'GF + UG Iteration 9'!P$16*(C159^'GF + UG Iteration 9'!P$15)</f>
        <v>17.386943607587529</v>
      </c>
      <c r="E159" s="37">
        <f>'GF + UG Iteration 9'!E159</f>
        <v>1992</v>
      </c>
      <c r="F159" s="35">
        <f>'GF + UG Iteration 9'!F159</f>
        <v>24.3</v>
      </c>
      <c r="G159" s="36">
        <f>'GF + UG Iteration 9'!G159</f>
        <v>5.1529943993409928</v>
      </c>
      <c r="H159" s="38">
        <f>'GF + UG Iteration 9'!H159</f>
        <v>2014</v>
      </c>
      <c r="I159" s="35">
        <f t="shared" si="10"/>
        <v>84.600000000000009</v>
      </c>
      <c r="J159" s="36">
        <f t="shared" si="11"/>
        <v>22.539938006928523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3.1152887582497524</v>
      </c>
    </row>
    <row r="160" spans="1:14" x14ac:dyDescent="0.2">
      <c r="A160" s="33">
        <f>'GF + UG Iteration 9'!A160</f>
        <v>170</v>
      </c>
      <c r="B160" s="34" t="str">
        <f>'GF + UG Iteration 9'!B160</f>
        <v>UG</v>
      </c>
      <c r="C160" s="35">
        <f>'GF + UG Iteration 9'!C160</f>
        <v>59.94</v>
      </c>
      <c r="D160" s="36">
        <f>'GF + UG Iteration 9'!P$16*(C160^'GF + UG Iteration 9'!P$15)</f>
        <v>17.321167704446108</v>
      </c>
      <c r="E160" s="37" t="str">
        <f>'GF + UG Iteration 9'!E160</f>
        <v>unknown</v>
      </c>
      <c r="F160" s="35">
        <f>'GF + UG Iteration 9'!F160</f>
        <v>0</v>
      </c>
      <c r="G160" s="36">
        <f>'GF + UG Iteration 9'!G160</f>
        <v>1.1342290648673055</v>
      </c>
      <c r="H160" s="38">
        <f>'GF + UG Iteration 9'!H160</f>
        <v>2001</v>
      </c>
      <c r="I160" s="35">
        <f t="shared" si="10"/>
        <v>59.94</v>
      </c>
      <c r="J160" s="36">
        <f t="shared" si="11"/>
        <v>18.455396769313413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2.9153568355363291</v>
      </c>
    </row>
    <row r="161" spans="1:14" x14ac:dyDescent="0.2">
      <c r="A161" s="33">
        <f>'GF + UG Iteration 9'!A161</f>
        <v>649</v>
      </c>
      <c r="B161" s="34" t="str">
        <f>'GF + UG Iteration 9'!B161</f>
        <v>UG</v>
      </c>
      <c r="C161" s="35">
        <f>'GF + UG Iteration 9'!C161</f>
        <v>59.94</v>
      </c>
      <c r="D161" s="36">
        <f>'GF + UG Iteration 9'!P$16*(C161^'GF + UG Iteration 9'!P$15)</f>
        <v>17.321167704446108</v>
      </c>
      <c r="E161" s="37">
        <f>'GF + UG Iteration 9'!E161</f>
        <v>1997</v>
      </c>
      <c r="F161" s="35">
        <f>'GF + UG Iteration 9'!F161</f>
        <v>22.5</v>
      </c>
      <c r="G161" s="36">
        <f>'GF + UG Iteration 9'!G161</f>
        <v>5.0180795362586865</v>
      </c>
      <c r="H161" s="38">
        <f>'GF + UG Iteration 9'!H161</f>
        <v>2007</v>
      </c>
      <c r="I161" s="35">
        <f t="shared" si="10"/>
        <v>82.44</v>
      </c>
      <c r="J161" s="36">
        <f t="shared" si="11"/>
        <v>22.339247240704793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3.1063450974916447</v>
      </c>
    </row>
    <row r="162" spans="1:14" x14ac:dyDescent="0.2">
      <c r="A162" s="33">
        <f>'GF + UG Iteration 9'!A162</f>
        <v>1203</v>
      </c>
      <c r="B162" s="34" t="str">
        <f>'GF + UG Iteration 9'!B162</f>
        <v>UG</v>
      </c>
      <c r="C162" s="35">
        <f>'GF + UG Iteration 9'!C162</f>
        <v>22.5</v>
      </c>
      <c r="D162" s="36">
        <f>'GF + UG Iteration 9'!P$16*(C162^'GF + UG Iteration 9'!P$15)</f>
        <v>9.315963172796863</v>
      </c>
      <c r="E162" s="37">
        <f>'GF + UG Iteration 9'!E162</f>
        <v>1977</v>
      </c>
      <c r="F162" s="35">
        <f>'GF + UG Iteration 9'!F162</f>
        <v>37.800000000000004</v>
      </c>
      <c r="G162" s="36">
        <f>'GF + UG Iteration 9'!G162</f>
        <v>12.443615523285567</v>
      </c>
      <c r="H162" s="38">
        <f>'GF + UG Iteration 9'!H162</f>
        <v>2012</v>
      </c>
      <c r="I162" s="35">
        <f t="shared" si="10"/>
        <v>60.300000000000004</v>
      </c>
      <c r="J162" s="36">
        <f t="shared" si="11"/>
        <v>21.759578696082428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3.0800540604070368</v>
      </c>
    </row>
    <row r="163" spans="1:14" x14ac:dyDescent="0.2">
      <c r="A163" s="33">
        <f>'GF + UG Iteration 9'!A163</f>
        <v>170</v>
      </c>
      <c r="B163" s="34" t="str">
        <f>'GF + UG Iteration 9'!B163</f>
        <v>UG</v>
      </c>
      <c r="C163" s="35">
        <f>'GF + UG Iteration 9'!C163</f>
        <v>13.5</v>
      </c>
      <c r="D163" s="36">
        <f>'GF + UG Iteration 9'!P$16*(C163^'GF + UG Iteration 9'!P$15)</f>
        <v>6.7422472866742895</v>
      </c>
      <c r="E163" s="37">
        <f>'GF + UG Iteration 9'!E163</f>
        <v>1972</v>
      </c>
      <c r="F163" s="35">
        <f>'GF + UG Iteration 9'!F163</f>
        <v>0</v>
      </c>
      <c r="G163" s="36">
        <f>'GF + UG Iteration 9'!G163</f>
        <v>2.9004939377112939</v>
      </c>
      <c r="H163" s="38">
        <f>'GF + UG Iteration 9'!H163</f>
        <v>2001</v>
      </c>
      <c r="I163" s="35">
        <f t="shared" si="10"/>
        <v>13.5</v>
      </c>
      <c r="J163" s="36">
        <f t="shared" si="11"/>
        <v>9.642741224385583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2.2662054275760877</v>
      </c>
    </row>
    <row r="164" spans="1:14" x14ac:dyDescent="0.2">
      <c r="A164" s="33">
        <f>'GF + UG Iteration 9'!A164</f>
        <v>363</v>
      </c>
      <c r="B164" s="34" t="str">
        <f>'GF + UG Iteration 9'!B164</f>
        <v>UG</v>
      </c>
      <c r="C164" s="35">
        <f>'GF + UG Iteration 9'!C164</f>
        <v>37.800000000000004</v>
      </c>
      <c r="D164" s="36">
        <f>'GF + UG Iteration 9'!P$16*(C164^'GF + UG Iteration 9'!P$15)</f>
        <v>12.937228650049061</v>
      </c>
      <c r="E164" s="37">
        <f>'GF + UG Iteration 9'!E164</f>
        <v>1975</v>
      </c>
      <c r="F164" s="35">
        <f>'GF + UG Iteration 9'!F164</f>
        <v>0</v>
      </c>
      <c r="G164" s="36">
        <f>'GF + UG Iteration 9'!G164</f>
        <v>0.82194253395528394</v>
      </c>
      <c r="H164" s="38">
        <f>'GF + UG Iteration 9'!H164</f>
        <v>2004</v>
      </c>
      <c r="I164" s="35">
        <f t="shared" si="10"/>
        <v>37.800000000000004</v>
      </c>
      <c r="J164" s="36">
        <f t="shared" si="11"/>
        <v>13.759171184004344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2.6217055969704597</v>
      </c>
    </row>
    <row r="165" spans="1:14" x14ac:dyDescent="0.2">
      <c r="A165" s="33">
        <f>'GF + UG Iteration 9'!A165</f>
        <v>493</v>
      </c>
      <c r="B165" s="34" t="str">
        <f>'GF + UG Iteration 9'!B165</f>
        <v>UG</v>
      </c>
      <c r="C165" s="35">
        <f>'GF + UG Iteration 9'!C165</f>
        <v>37.800000000000004</v>
      </c>
      <c r="D165" s="36">
        <f>'GF + UG Iteration 9'!P$16*(C165^'GF + UG Iteration 9'!P$15)</f>
        <v>12.937228650049061</v>
      </c>
      <c r="E165" s="37">
        <f>'GF + UG Iteration 9'!E165</f>
        <v>1975</v>
      </c>
      <c r="F165" s="35">
        <f>'GF + UG Iteration 9'!F165</f>
        <v>37.800000000000004</v>
      </c>
      <c r="G165" s="36">
        <f>'GF + UG Iteration 9'!G165</f>
        <v>3.4002692913337142</v>
      </c>
      <c r="H165" s="38">
        <f>'GF + UG Iteration 9'!H165</f>
        <v>2006</v>
      </c>
      <c r="I165" s="35">
        <f t="shared" si="10"/>
        <v>75.600000000000009</v>
      </c>
      <c r="J165" s="36">
        <f t="shared" si="11"/>
        <v>16.337497941382775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2.7934629529446875</v>
      </c>
    </row>
    <row r="166" spans="1:14" x14ac:dyDescent="0.2">
      <c r="A166" s="33">
        <f>'GF + UG Iteration 9'!A166</f>
        <v>685</v>
      </c>
      <c r="B166" s="34" t="str">
        <f>'GF + UG Iteration 9'!B166</f>
        <v>UG</v>
      </c>
      <c r="C166" s="35">
        <f>'GF + UG Iteration 9'!C166</f>
        <v>75.600000000000009</v>
      </c>
      <c r="D166" s="36">
        <f>'GF + UG Iteration 9'!P$16*(C166^'GF + UG Iteration 9'!P$15)</f>
        <v>20.062428798441768</v>
      </c>
      <c r="E166" s="37">
        <f>'GF + UG Iteration 9'!E166</f>
        <v>1975</v>
      </c>
      <c r="F166" s="35">
        <f>'GF + UG Iteration 9'!F166</f>
        <v>0</v>
      </c>
      <c r="G166" s="36">
        <f>'GF + UG Iteration 9'!G166</f>
        <v>0.94606982488538283</v>
      </c>
      <c r="H166" s="38">
        <f>'GF + UG Iteration 9'!H166</f>
        <v>2007</v>
      </c>
      <c r="I166" s="35">
        <f t="shared" si="10"/>
        <v>75.600000000000009</v>
      </c>
      <c r="J166" s="36">
        <f t="shared" si="11"/>
        <v>21.008498623327153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3.0449270522048546</v>
      </c>
    </row>
    <row r="167" spans="1:14" x14ac:dyDescent="0.2">
      <c r="A167" s="33">
        <f>'GF + UG Iteration 9'!A167</f>
        <v>1574</v>
      </c>
      <c r="B167" s="34" t="str">
        <f>'GF + UG Iteration 9'!B167</f>
        <v>UG</v>
      </c>
      <c r="C167" s="35">
        <f>'GF + UG Iteration 9'!C167</f>
        <v>37.800000000000004</v>
      </c>
      <c r="D167" s="36">
        <f>'GF + UG Iteration 9'!P$16*(C167^'GF + UG Iteration 9'!P$15)</f>
        <v>12.937228650049061</v>
      </c>
      <c r="E167" s="37">
        <f>'GF + UG Iteration 9'!E167</f>
        <v>2013</v>
      </c>
      <c r="F167" s="35">
        <f>'GF + UG Iteration 9'!F167</f>
        <v>37.800000000000004</v>
      </c>
      <c r="G167" s="36">
        <f>'GF + UG Iteration 9'!G167</f>
        <v>6.2662260340537754</v>
      </c>
      <c r="H167" s="38">
        <f>'GF + UG Iteration 9'!H167</f>
        <v>2015</v>
      </c>
      <c r="I167" s="35">
        <f t="shared" si="10"/>
        <v>75.600000000000009</v>
      </c>
      <c r="J167" s="36">
        <f t="shared" si="11"/>
        <v>19.203454684102837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2.9550901943117012</v>
      </c>
    </row>
    <row r="168" spans="1:14" x14ac:dyDescent="0.2">
      <c r="A168" s="33">
        <f>'GF + UG Iteration 9'!A168</f>
        <v>435</v>
      </c>
      <c r="B168" s="34" t="str">
        <f>'GF + UG Iteration 9'!B168</f>
        <v>UG</v>
      </c>
      <c r="C168" s="35">
        <f>'GF + UG Iteration 9'!C168</f>
        <v>15.03</v>
      </c>
      <c r="D168" s="36">
        <f>'GF + UG Iteration 9'!P$16*(C168^'GF + UG Iteration 9'!P$15)</f>
        <v>7.2163390371306715</v>
      </c>
      <c r="E168" s="37">
        <f>'GF + UG Iteration 9'!E168</f>
        <v>1990</v>
      </c>
      <c r="F168" s="35">
        <f>'GF + UG Iteration 9'!F168</f>
        <v>29.7</v>
      </c>
      <c r="G168" s="36">
        <f>'GF + UG Iteration 9'!G168</f>
        <v>3.0773639102073269</v>
      </c>
      <c r="H168" s="38">
        <f>'GF + UG Iteration 9'!H168</f>
        <v>2004</v>
      </c>
      <c r="I168" s="35">
        <f t="shared" si="10"/>
        <v>44.73</v>
      </c>
      <c r="J168" s="36">
        <f t="shared" si="11"/>
        <v>10.293702947337998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2.3315323439400935</v>
      </c>
    </row>
    <row r="169" spans="1:14" x14ac:dyDescent="0.2">
      <c r="A169" s="33">
        <f>'GF + UG Iteration 9'!A169</f>
        <v>652</v>
      </c>
      <c r="B169" s="34" t="str">
        <f>'GF + UG Iteration 9'!B169</f>
        <v>UG</v>
      </c>
      <c r="C169" s="35">
        <f>'GF + UG Iteration 9'!C169</f>
        <v>12.15</v>
      </c>
      <c r="D169" s="36">
        <f>'GF + UG Iteration 9'!P$16*(C169^'GF + UG Iteration 9'!P$15)</f>
        <v>6.3072735216885931</v>
      </c>
      <c r="E169" s="37">
        <f>'GF + UG Iteration 9'!E169</f>
        <v>1986</v>
      </c>
      <c r="F169" s="35">
        <f>'GF + UG Iteration 9'!F169</f>
        <v>10.35</v>
      </c>
      <c r="G169" s="36">
        <f>'GF + UG Iteration 9'!G169</f>
        <v>4.380227937072533</v>
      </c>
      <c r="H169" s="38">
        <f>'GF + UG Iteration 9'!H169</f>
        <v>2007</v>
      </c>
      <c r="I169" s="35">
        <f t="shared" si="10"/>
        <v>22.5</v>
      </c>
      <c r="J169" s="36">
        <f t="shared" si="11"/>
        <v>10.687501458761126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2.3690749707551384</v>
      </c>
    </row>
    <row r="170" spans="1:14" x14ac:dyDescent="0.2">
      <c r="A170" s="33">
        <f>'GF + UG Iteration 9'!A170</f>
        <v>366</v>
      </c>
      <c r="B170" s="34" t="str">
        <f>'GF + UG Iteration 9'!B170</f>
        <v>UG</v>
      </c>
      <c r="C170" s="35">
        <f>'GF + UG Iteration 9'!C170</f>
        <v>22.5</v>
      </c>
      <c r="D170" s="36">
        <f>'GF + UG Iteration 9'!P$16*(C170^'GF + UG Iteration 9'!P$15)</f>
        <v>9.315963172796863</v>
      </c>
      <c r="E170" s="37">
        <f>'GF + UG Iteration 9'!E170</f>
        <v>1981</v>
      </c>
      <c r="F170" s="35">
        <f>'GF + UG Iteration 9'!F170</f>
        <v>0</v>
      </c>
      <c r="G170" s="36">
        <f>'GF + UG Iteration 9'!G170</f>
        <v>0.60207988766843201</v>
      </c>
      <c r="H170" s="38">
        <f>'GF + UG Iteration 9'!H170</f>
        <v>2003</v>
      </c>
      <c r="I170" s="35">
        <f t="shared" si="10"/>
        <v>22.5</v>
      </c>
      <c r="J170" s="36">
        <f t="shared" si="11"/>
        <v>9.9180430604652958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2.294355629705561</v>
      </c>
    </row>
    <row r="171" spans="1:14" x14ac:dyDescent="0.2">
      <c r="A171" s="33">
        <f>'GF + UG Iteration 9'!A171</f>
        <v>1640</v>
      </c>
      <c r="B171" s="34" t="str">
        <f>'GF + UG Iteration 9'!B171</f>
        <v>UG</v>
      </c>
      <c r="C171" s="35">
        <f>'GF + UG Iteration 9'!C171</f>
        <v>22.5</v>
      </c>
      <c r="D171" s="36">
        <f>'GF + UG Iteration 9'!P$16*(C171^'GF + UG Iteration 9'!P$15)</f>
        <v>9.315963172796863</v>
      </c>
      <c r="E171" s="37">
        <f>'GF + UG Iteration 9'!E171</f>
        <v>1981</v>
      </c>
      <c r="F171" s="35">
        <f>'GF + UG Iteration 9'!F171</f>
        <v>37.800000000000004</v>
      </c>
      <c r="G171" s="36">
        <f>'GF + UG Iteration 9'!G171</f>
        <v>8.3244002844443177</v>
      </c>
      <c r="H171" s="38">
        <f>'GF + UG Iteration 9'!H171</f>
        <v>2015</v>
      </c>
      <c r="I171" s="35">
        <f t="shared" si="10"/>
        <v>60.300000000000004</v>
      </c>
      <c r="J171" s="36">
        <f t="shared" si="11"/>
        <v>17.640363457241179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2.8701896545183767</v>
      </c>
    </row>
    <row r="172" spans="1:14" x14ac:dyDescent="0.2">
      <c r="A172" s="33">
        <f>'GF + UG Iteration 9'!A172</f>
        <v>367</v>
      </c>
      <c r="B172" s="34" t="str">
        <f>'GF + UG Iteration 9'!B172</f>
        <v>UG</v>
      </c>
      <c r="C172" s="35">
        <f>'GF + UG Iteration 9'!C172</f>
        <v>63</v>
      </c>
      <c r="D172" s="36">
        <f>'GF + UG Iteration 9'!P$16*(C172^'GF + UG Iteration 9'!P$15)</f>
        <v>17.875752777581539</v>
      </c>
      <c r="E172" s="37">
        <f>'GF + UG Iteration 9'!E172</f>
        <v>1988</v>
      </c>
      <c r="F172" s="35">
        <f>'GF + UG Iteration 9'!F172</f>
        <v>0</v>
      </c>
      <c r="G172" s="36">
        <f>'GF + UG Iteration 9'!G172</f>
        <v>0.55588557988620213</v>
      </c>
      <c r="H172" s="38">
        <f>'GF + UG Iteration 9'!H172</f>
        <v>2004</v>
      </c>
      <c r="I172" s="35">
        <f t="shared" si="10"/>
        <v>63</v>
      </c>
      <c r="J172" s="36">
        <f t="shared" si="11"/>
        <v>18.43163835746774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2.9140686639579205</v>
      </c>
    </row>
    <row r="173" spans="1:14" x14ac:dyDescent="0.2">
      <c r="A173" s="33">
        <f>'GF + UG Iteration 9'!A173</f>
        <v>650</v>
      </c>
      <c r="B173" s="34" t="str">
        <f>'GF + UG Iteration 9'!B173</f>
        <v>UG</v>
      </c>
      <c r="C173" s="35">
        <f>'GF + UG Iteration 9'!C173</f>
        <v>37.800000000000004</v>
      </c>
      <c r="D173" s="36">
        <f>'GF + UG Iteration 9'!P$16*(C173^'GF + UG Iteration 9'!P$15)</f>
        <v>12.937228650049061</v>
      </c>
      <c r="E173" s="37">
        <f>'GF + UG Iteration 9'!E173</f>
        <v>1981</v>
      </c>
      <c r="F173" s="35">
        <f>'GF + UG Iteration 9'!F173</f>
        <v>37.800000000000004</v>
      </c>
      <c r="G173" s="36">
        <f>'GF + UG Iteration 9'!G173</f>
        <v>11.89537586181191</v>
      </c>
      <c r="H173" s="38">
        <f>'GF + UG Iteration 9'!H173</f>
        <v>2007</v>
      </c>
      <c r="I173" s="35">
        <f t="shared" si="10"/>
        <v>75.600000000000009</v>
      </c>
      <c r="J173" s="36">
        <f t="shared" si="11"/>
        <v>24.832604511860971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3.2121574877710626</v>
      </c>
    </row>
    <row r="174" spans="1:14" x14ac:dyDescent="0.2">
      <c r="A174" s="33">
        <f>'GF + UG Iteration 9'!A174</f>
        <v>902</v>
      </c>
      <c r="B174" s="34" t="str">
        <f>'GF + UG Iteration 9'!B174</f>
        <v>UG</v>
      </c>
      <c r="C174" s="35">
        <f>'GF + UG Iteration 9'!C174</f>
        <v>37.800000000000004</v>
      </c>
      <c r="D174" s="36">
        <f>'GF + UG Iteration 9'!P$16*(C174^'GF + UG Iteration 9'!P$15)</f>
        <v>12.937228650049061</v>
      </c>
      <c r="E174" s="37">
        <f>'GF + UG Iteration 9'!E174</f>
        <v>2002</v>
      </c>
      <c r="F174" s="35">
        <f>'GF + UG Iteration 9'!F174</f>
        <v>0</v>
      </c>
      <c r="G174" s="36">
        <f>'GF + UG Iteration 9'!G174</f>
        <v>0.54699963688402187</v>
      </c>
      <c r="H174" s="38">
        <f>'GF + UG Iteration 9'!H174</f>
        <v>2009</v>
      </c>
      <c r="I174" s="35">
        <f t="shared" si="10"/>
        <v>37.800000000000004</v>
      </c>
      <c r="J174" s="36">
        <f t="shared" si="11"/>
        <v>13.484228286933083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2.6015207274371237</v>
      </c>
    </row>
    <row r="175" spans="1:14" x14ac:dyDescent="0.2">
      <c r="A175" s="33">
        <f>'GF + UG Iteration 9'!A175</f>
        <v>1202</v>
      </c>
      <c r="B175" s="34" t="str">
        <f>'GF + UG Iteration 9'!B175</f>
        <v>UG</v>
      </c>
      <c r="C175" s="35">
        <f>'GF + UG Iteration 9'!C175</f>
        <v>22.5</v>
      </c>
      <c r="D175" s="36">
        <f>'GF + UG Iteration 9'!P$16*(C175^'GF + UG Iteration 9'!P$15)</f>
        <v>9.315963172796863</v>
      </c>
      <c r="E175" s="37">
        <f>'GF + UG Iteration 9'!E175</f>
        <v>1989</v>
      </c>
      <c r="F175" s="35">
        <f>'GF + UG Iteration 9'!F175</f>
        <v>37.800000000000004</v>
      </c>
      <c r="G175" s="36">
        <f>'GF + UG Iteration 9'!G175</f>
        <v>10.745042225505973</v>
      </c>
      <c r="H175" s="38">
        <f>'GF + UG Iteration 9'!H175</f>
        <v>2012</v>
      </c>
      <c r="I175" s="35">
        <f t="shared" si="10"/>
        <v>60.300000000000004</v>
      </c>
      <c r="J175" s="36">
        <f t="shared" si="11"/>
        <v>20.061005398302836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2.9987779008343187</v>
      </c>
    </row>
    <row r="176" spans="1:14" x14ac:dyDescent="0.2">
      <c r="A176" s="33">
        <f>'GF + UG Iteration 9'!A176</f>
        <v>1338</v>
      </c>
      <c r="B176" s="34" t="str">
        <f>'GF + UG Iteration 9'!B176</f>
        <v>UG</v>
      </c>
      <c r="C176" s="35">
        <f>'GF + UG Iteration 9'!C176</f>
        <v>13.23</v>
      </c>
      <c r="D176" s="36">
        <f>'GF + UG Iteration 9'!P$16*(C176^'GF + UG Iteration 9'!P$15)</f>
        <v>6.6565786352252845</v>
      </c>
      <c r="E176" s="37" t="str">
        <f>'GF + UG Iteration 9'!E176</f>
        <v>unknown</v>
      </c>
      <c r="F176" s="35">
        <f>'GF + UG Iteration 9'!F176</f>
        <v>22.500000000000004</v>
      </c>
      <c r="G176" s="36">
        <f>'GF + UG Iteration 9'!G176</f>
        <v>6.6635813355623759</v>
      </c>
      <c r="H176" s="38">
        <f>'GF + UG Iteration 9'!H176</f>
        <v>2013</v>
      </c>
      <c r="I176" s="35">
        <f t="shared" si="10"/>
        <v>35.730000000000004</v>
      </c>
      <c r="J176" s="36">
        <f t="shared" si="11"/>
        <v>13.32015997078766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2.5892786748590191</v>
      </c>
    </row>
    <row r="177" spans="1:14" x14ac:dyDescent="0.2">
      <c r="A177" s="33">
        <f>'GF + UG Iteration 9'!A177</f>
        <v>212</v>
      </c>
      <c r="B177" s="34" t="str">
        <f>'GF + UG Iteration 9'!B177</f>
        <v>UG</v>
      </c>
      <c r="C177" s="35">
        <f>'GF + UG Iteration 9'!C177</f>
        <v>69.12</v>
      </c>
      <c r="D177" s="36">
        <f>'GF + UG Iteration 9'!P$16*(C177^'GF + UG Iteration 9'!P$15)</f>
        <v>18.956127927104507</v>
      </c>
      <c r="E177" s="37">
        <f>'GF + UG Iteration 9'!E177</f>
        <v>1978</v>
      </c>
      <c r="F177" s="35">
        <f>'GF + UG Iteration 9'!F177</f>
        <v>45</v>
      </c>
      <c r="G177" s="36">
        <f>'GF + UG Iteration 9'!G177</f>
        <v>4.6264535731184777</v>
      </c>
      <c r="H177" s="38">
        <f>'GF + UG Iteration 9'!H177</f>
        <v>2003</v>
      </c>
      <c r="I177" s="35">
        <f t="shared" si="10"/>
        <v>114.12</v>
      </c>
      <c r="J177" s="36">
        <f t="shared" si="11"/>
        <v>23.582581500222986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3.160508367497862</v>
      </c>
    </row>
    <row r="178" spans="1:14" x14ac:dyDescent="0.2">
      <c r="A178" s="33">
        <f>'GF + UG Iteration 9'!A178</f>
        <v>653</v>
      </c>
      <c r="B178" s="34" t="str">
        <f>'GF + UG Iteration 9'!B178</f>
        <v>UG</v>
      </c>
      <c r="C178" s="35">
        <f>'GF + UG Iteration 9'!C178</f>
        <v>114.12</v>
      </c>
      <c r="D178" s="36">
        <f>'GF + UG Iteration 9'!P$16*(C178^'GF + UG Iteration 9'!P$15)</f>
        <v>26.036549321035359</v>
      </c>
      <c r="E178" s="37">
        <f>'GF + UG Iteration 9'!E178</f>
        <v>1977</v>
      </c>
      <c r="F178" s="35">
        <f>'GF + UG Iteration 9'!F178</f>
        <v>0</v>
      </c>
      <c r="G178" s="36">
        <f>'GF + UG Iteration 9'!G178</f>
        <v>0.56894692945086811</v>
      </c>
      <c r="H178" s="38">
        <f>'GF + UG Iteration 9'!H178</f>
        <v>2007</v>
      </c>
      <c r="I178" s="35">
        <f t="shared" si="10"/>
        <v>114.12</v>
      </c>
      <c r="J178" s="36">
        <f t="shared" si="11"/>
        <v>26.605496250486226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3.2811178204015792</v>
      </c>
    </row>
    <row r="179" spans="1:14" x14ac:dyDescent="0.2">
      <c r="A179" s="33">
        <f>'GF + UG Iteration 9'!A179</f>
        <v>1679</v>
      </c>
      <c r="B179" s="34" t="str">
        <f>'GF + UG Iteration 9'!B179</f>
        <v>UG</v>
      </c>
      <c r="C179" s="35">
        <f>'GF + UG Iteration 9'!C179</f>
        <v>114.12</v>
      </c>
      <c r="D179" s="36">
        <f>'GF + UG Iteration 9'!P$16*(C179^'GF + UG Iteration 9'!P$15)</f>
        <v>26.036549321035359</v>
      </c>
      <c r="E179" s="37">
        <f>'GF + UG Iteration 9'!E179</f>
        <v>1977</v>
      </c>
      <c r="F179" s="35">
        <f>'GF + UG Iteration 9'!F179</f>
        <v>0</v>
      </c>
      <c r="G179" s="36">
        <f>'GF + UG Iteration 9'!G179</f>
        <v>3.0359489017822221</v>
      </c>
      <c r="H179" s="38">
        <f>'GF + UG Iteration 9'!H179</f>
        <v>2016</v>
      </c>
      <c r="I179" s="35">
        <f t="shared" si="10"/>
        <v>114.12</v>
      </c>
      <c r="J179" s="36">
        <f t="shared" si="11"/>
        <v>29.072498222817583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3.3697926490557304</v>
      </c>
    </row>
    <row r="180" spans="1:14" x14ac:dyDescent="0.2">
      <c r="A180" s="33">
        <f>'GF + UG Iteration 9'!A180</f>
        <v>1382</v>
      </c>
      <c r="B180" s="34" t="str">
        <f>'GF + UG Iteration 9'!B180</f>
        <v>UG</v>
      </c>
      <c r="C180" s="35">
        <f>'GF + UG Iteration 9'!C180</f>
        <v>60.300000000000004</v>
      </c>
      <c r="D180" s="36">
        <f>'GF + UG Iteration 9'!P$16*(C180^'GF + UG Iteration 9'!P$15)</f>
        <v>17.386943607587529</v>
      </c>
      <c r="E180" s="37" t="str">
        <f>'GF + UG Iteration 9'!E180</f>
        <v>unknown</v>
      </c>
      <c r="F180" s="35">
        <f>'GF + UG Iteration 9'!F180</f>
        <v>0</v>
      </c>
      <c r="G180" s="36">
        <f>'GF + UG Iteration 9'!G180</f>
        <v>2.4484361075925429</v>
      </c>
      <c r="H180" s="38">
        <f>'GF + UG Iteration 9'!H180</f>
        <v>2013</v>
      </c>
      <c r="I180" s="35">
        <f t="shared" si="10"/>
        <v>60.300000000000004</v>
      </c>
      <c r="J180" s="36">
        <f t="shared" si="11"/>
        <v>19.835379715180071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2.9874671974775384</v>
      </c>
    </row>
    <row r="181" spans="1:14" x14ac:dyDescent="0.2">
      <c r="A181" s="33">
        <f>'GF + UG Iteration 9'!A181</f>
        <v>1638</v>
      </c>
      <c r="B181" s="34" t="str">
        <f>'GF + UG Iteration 9'!B181</f>
        <v>UG</v>
      </c>
      <c r="C181" s="35">
        <f>'GF + UG Iteration 9'!C181</f>
        <v>60.300000000000004</v>
      </c>
      <c r="D181" s="36">
        <f>'GF + UG Iteration 9'!P$16*(C181^'GF + UG Iteration 9'!P$15)</f>
        <v>17.386943607587529</v>
      </c>
      <c r="E181" s="37" t="str">
        <f>'GF + UG Iteration 9'!E181</f>
        <v>unknown</v>
      </c>
      <c r="F181" s="35">
        <f>'GF + UG Iteration 9'!F181</f>
        <v>15.3</v>
      </c>
      <c r="G181" s="36">
        <f>'GF + UG Iteration 9'!G181</f>
        <v>1.4307693737810239</v>
      </c>
      <c r="H181" s="38">
        <f>'GF + UG Iteration 9'!H181</f>
        <v>2015</v>
      </c>
      <c r="I181" s="35">
        <f t="shared" si="10"/>
        <v>75.600000000000009</v>
      </c>
      <c r="J181" s="36">
        <f t="shared" si="11"/>
        <v>18.817712981368555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2.934798606123084</v>
      </c>
    </row>
    <row r="182" spans="1:14" x14ac:dyDescent="0.2">
      <c r="A182" s="33">
        <f>'GF + UG Iteration 9'!A182</f>
        <v>874</v>
      </c>
      <c r="B182" s="34" t="str">
        <f>'GF + UG Iteration 9'!B182</f>
        <v>UG</v>
      </c>
      <c r="C182" s="35">
        <f>'GF + UG Iteration 9'!C182</f>
        <v>7.5600000000000005</v>
      </c>
      <c r="D182" s="36">
        <f>'GF + UG Iteration 9'!P$16*(C182^'GF + UG Iteration 9'!P$15)</f>
        <v>4.6710642355543337</v>
      </c>
      <c r="E182" s="37">
        <f>'GF + UG Iteration 9'!E182</f>
        <v>1997</v>
      </c>
      <c r="F182" s="35">
        <f>'GF + UG Iteration 9'!F182</f>
        <v>14.940000000000001</v>
      </c>
      <c r="G182" s="36">
        <f>'GF + UG Iteration 9'!G182</f>
        <v>3.6333602061432981</v>
      </c>
      <c r="H182" s="38">
        <f>'GF + UG Iteration 9'!H182</f>
        <v>2009</v>
      </c>
      <c r="I182" s="35">
        <f t="shared" si="10"/>
        <v>22.5</v>
      </c>
      <c r="J182" s="36">
        <f t="shared" si="11"/>
        <v>8.3044244416976323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2.1167884380385105</v>
      </c>
    </row>
    <row r="183" spans="1:14" x14ac:dyDescent="0.2">
      <c r="A183" s="33">
        <f>'GF + UG Iteration 9'!A183</f>
        <v>491</v>
      </c>
      <c r="B183" s="34" t="str">
        <f>'GF + UG Iteration 9'!B183</f>
        <v>UG</v>
      </c>
      <c r="C183" s="35">
        <f>'GF + UG Iteration 9'!C183</f>
        <v>75.600000000000009</v>
      </c>
      <c r="D183" s="36">
        <f>'GF + UG Iteration 9'!P$16*(C183^'GF + UG Iteration 9'!P$15)</f>
        <v>20.062428798441768</v>
      </c>
      <c r="E183" s="37">
        <f>'GF + UG Iteration 9'!E183</f>
        <v>1984</v>
      </c>
      <c r="F183" s="35">
        <f>'GF + UG Iteration 9'!F183</f>
        <v>0</v>
      </c>
      <c r="G183" s="36">
        <f>'GF + UG Iteration 9'!G183</f>
        <v>0.19252271805052243</v>
      </c>
      <c r="H183" s="38">
        <f>'GF + UG Iteration 9'!H183</f>
        <v>2006</v>
      </c>
      <c r="I183" s="35">
        <f t="shared" si="10"/>
        <v>75.600000000000009</v>
      </c>
      <c r="J183" s="36">
        <f t="shared" si="11"/>
        <v>20.254951516492291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3.0083992829955211</v>
      </c>
    </row>
    <row r="184" spans="1:14" x14ac:dyDescent="0.2">
      <c r="A184" s="33">
        <f>'GF + UG Iteration 9'!A184</f>
        <v>1396</v>
      </c>
      <c r="B184" s="34" t="str">
        <f>'GF + UG Iteration 9'!B184</f>
        <v>UG</v>
      </c>
      <c r="C184" s="35">
        <f>'GF + UG Iteration 9'!C184</f>
        <v>37.800000000000004</v>
      </c>
      <c r="D184" s="36">
        <f>'GF + UG Iteration 9'!P$16*(C184^'GF + UG Iteration 9'!P$15)</f>
        <v>12.937228650049061</v>
      </c>
      <c r="E184" s="37">
        <f>'GF + UG Iteration 9'!E184</f>
        <v>2009</v>
      </c>
      <c r="F184" s="35">
        <f>'GF + UG Iteration 9'!F184</f>
        <v>0</v>
      </c>
      <c r="G184" s="36">
        <f>'GF + UG Iteration 9'!G184</f>
        <v>0.37351117224616898</v>
      </c>
      <c r="H184" s="38">
        <f>'GF + UG Iteration 9'!H184</f>
        <v>2013</v>
      </c>
      <c r="I184" s="35">
        <f t="shared" ref="I184:I246" si="20">C184+F184</f>
        <v>37.800000000000004</v>
      </c>
      <c r="J184" s="36">
        <f t="shared" ref="J184:J246" si="21">D184+G184</f>
        <v>13.310739822295229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2.5885712148063345</v>
      </c>
    </row>
    <row r="185" spans="1:14" x14ac:dyDescent="0.2">
      <c r="A185" s="33">
        <f>'GF + UG Iteration 9'!A185</f>
        <v>1597</v>
      </c>
      <c r="B185" s="34" t="str">
        <f>'GF + UG Iteration 9'!B185</f>
        <v>UG</v>
      </c>
      <c r="C185" s="35">
        <f>'GF + UG Iteration 9'!C185</f>
        <v>37.800000000000004</v>
      </c>
      <c r="D185" s="36">
        <f>'GF + UG Iteration 9'!P$16*(C185^'GF + UG Iteration 9'!P$15)</f>
        <v>12.937228650049061</v>
      </c>
      <c r="E185" s="37">
        <f>'GF + UG Iteration 9'!E185</f>
        <v>2009</v>
      </c>
      <c r="F185" s="35">
        <f>'GF + UG Iteration 9'!F185</f>
        <v>37.800000000000004</v>
      </c>
      <c r="G185" s="36">
        <f>'GF + UG Iteration 9'!G185</f>
        <v>4.2355817632178319</v>
      </c>
      <c r="H185" s="38">
        <f>'GF + UG Iteration 9'!H185</f>
        <v>2015</v>
      </c>
      <c r="I185" s="35">
        <f t="shared" si="20"/>
        <v>75.600000000000009</v>
      </c>
      <c r="J185" s="36">
        <f t="shared" si="21"/>
        <v>17.172810413266895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2.8433273431263615</v>
      </c>
    </row>
    <row r="186" spans="1:14" x14ac:dyDescent="0.2">
      <c r="A186" s="33">
        <f>'GF + UG Iteration 9'!A186</f>
        <v>1292</v>
      </c>
      <c r="B186" s="34" t="str">
        <f>'GF + UG Iteration 9'!B186</f>
        <v>UG</v>
      </c>
      <c r="C186" s="35">
        <f>'GF + UG Iteration 9'!C186</f>
        <v>25.290000000000003</v>
      </c>
      <c r="D186" s="36">
        <f>'GF + UG Iteration 9'!P$16*(C186^'GF + UG Iteration 9'!P$15)</f>
        <v>10.031391882346904</v>
      </c>
      <c r="E186" s="37" t="str">
        <f>'GF + UG Iteration 9'!E186</f>
        <v>unknown</v>
      </c>
      <c r="F186" s="35">
        <f>'GF + UG Iteration 9'!F186</f>
        <v>12.51</v>
      </c>
      <c r="G186" s="36">
        <f>'GF + UG Iteration 9'!G186</f>
        <v>4.47116983018676</v>
      </c>
      <c r="H186" s="38">
        <f>'GF + UG Iteration 9'!H186</f>
        <v>2013</v>
      </c>
      <c r="I186" s="35">
        <f t="shared" si="20"/>
        <v>37.800000000000004</v>
      </c>
      <c r="J186" s="36">
        <f t="shared" si="21"/>
        <v>14.502561712533664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2.6743253036521599</v>
      </c>
    </row>
    <row r="187" spans="1:14" x14ac:dyDescent="0.2">
      <c r="A187" s="33">
        <f>'GF + UG Iteration 9'!A187</f>
        <v>364</v>
      </c>
      <c r="B187" s="34" t="str">
        <f>'GF + UG Iteration 9'!B187</f>
        <v>UG</v>
      </c>
      <c r="C187" s="35">
        <f>'GF + UG Iteration 9'!C187</f>
        <v>80.100000000000009</v>
      </c>
      <c r="D187" s="36">
        <f>'GF + UG Iteration 9'!P$16*(C187^'GF + UG Iteration 9'!P$15)</f>
        <v>20.810273247216102</v>
      </c>
      <c r="E187" s="37">
        <f>'GF + UG Iteration 9'!E187</f>
        <v>1975</v>
      </c>
      <c r="F187" s="35">
        <f>'GF + UG Iteration 9'!F187</f>
        <v>0</v>
      </c>
      <c r="G187" s="36">
        <f>'GF + UG Iteration 9'!G187</f>
        <v>1.3174901179839253</v>
      </c>
      <c r="H187" s="38">
        <f>'GF + UG Iteration 9'!H187</f>
        <v>2004</v>
      </c>
      <c r="I187" s="35">
        <f t="shared" si="20"/>
        <v>80.100000000000009</v>
      </c>
      <c r="J187" s="36">
        <f t="shared" si="21"/>
        <v>22.127763365200028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3.0968330809570528</v>
      </c>
    </row>
    <row r="188" spans="1:14" x14ac:dyDescent="0.2">
      <c r="A188" s="33">
        <f>'GF + UG Iteration 9'!A188</f>
        <v>1306</v>
      </c>
      <c r="B188" s="34" t="str">
        <f>'GF + UG Iteration 9'!B188</f>
        <v>UG</v>
      </c>
      <c r="C188" s="35">
        <f>'GF + UG Iteration 9'!C188</f>
        <v>37.800000000000004</v>
      </c>
      <c r="D188" s="36">
        <f>'GF + UG Iteration 9'!P$16*(C188^'GF + UG Iteration 9'!P$15)</f>
        <v>12.937228650049061</v>
      </c>
      <c r="E188" s="37">
        <f>'GF + UG Iteration 9'!E188</f>
        <v>1985</v>
      </c>
      <c r="F188" s="35">
        <f>'GF + UG Iteration 9'!F188</f>
        <v>37.800000000000004</v>
      </c>
      <c r="G188" s="36">
        <f>'GF + UG Iteration 9'!G188</f>
        <v>5.9848606370399509</v>
      </c>
      <c r="H188" s="38">
        <f>'GF + UG Iteration 9'!H188</f>
        <v>2013</v>
      </c>
      <c r="I188" s="35">
        <f t="shared" si="20"/>
        <v>75.600000000000009</v>
      </c>
      <c r="J188" s="36">
        <f t="shared" si="21"/>
        <v>18.922089287089012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2.940329984963066</v>
      </c>
    </row>
    <row r="189" spans="1:14" x14ac:dyDescent="0.2">
      <c r="A189" s="33">
        <f>'GF + UG Iteration 9'!A189</f>
        <v>858</v>
      </c>
      <c r="B189" s="34" t="str">
        <f>'GF + UG Iteration 9'!B189</f>
        <v>UG</v>
      </c>
      <c r="C189" s="35">
        <f>'GF + UG Iteration 9'!C189</f>
        <v>37.800000000000004</v>
      </c>
      <c r="D189" s="36">
        <f>'GF + UG Iteration 9'!P$16*(C189^'GF + UG Iteration 9'!P$15)</f>
        <v>12.937228650049061</v>
      </c>
      <c r="E189" s="37">
        <f>'GF + UG Iteration 9'!E189</f>
        <v>2009</v>
      </c>
      <c r="F189" s="35">
        <f>'GF + UG Iteration 9'!F189</f>
        <v>37.800000000000004</v>
      </c>
      <c r="G189" s="36">
        <f>'GF + UG Iteration 9'!G189</f>
        <v>5.4358775042665943</v>
      </c>
      <c r="H189" s="38">
        <f>'GF + UG Iteration 9'!H189</f>
        <v>2010</v>
      </c>
      <c r="I189" s="35">
        <f t="shared" si="20"/>
        <v>75.600000000000009</v>
      </c>
      <c r="J189" s="36">
        <f t="shared" si="21"/>
        <v>18.373106154315657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2.9108879733553898</v>
      </c>
    </row>
    <row r="190" spans="1:14" x14ac:dyDescent="0.2">
      <c r="A190" s="33">
        <f>'GF + UG Iteration 9'!A190</f>
        <v>1454</v>
      </c>
      <c r="B190" s="34" t="str">
        <f>'GF + UG Iteration 9'!B190</f>
        <v>UG</v>
      </c>
      <c r="C190" s="35">
        <f>'GF + UG Iteration 9'!C190</f>
        <v>75.600000000000009</v>
      </c>
      <c r="D190" s="36">
        <f>'GF + UG Iteration 9'!P$16*(C190^'GF + UG Iteration 9'!P$15)</f>
        <v>20.062428798441768</v>
      </c>
      <c r="E190" s="37">
        <f>'GF + UG Iteration 9'!E190</f>
        <v>2009</v>
      </c>
      <c r="F190" s="35">
        <f>'GF + UG Iteration 9'!F190</f>
        <v>0</v>
      </c>
      <c r="G190" s="36">
        <f>'GF + UG Iteration 9'!G190</f>
        <v>0.45762240995573644</v>
      </c>
      <c r="H190" s="38">
        <f>'GF + UG Iteration 9'!H190</f>
        <v>2013</v>
      </c>
      <c r="I190" s="35">
        <f t="shared" si="20"/>
        <v>75.600000000000009</v>
      </c>
      <c r="J190" s="36">
        <f t="shared" si="21"/>
        <v>20.520051208397504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3.0214025158353959</v>
      </c>
    </row>
    <row r="191" spans="1:14" x14ac:dyDescent="0.2">
      <c r="A191" s="33">
        <f>'GF + UG Iteration 9'!A191</f>
        <v>637</v>
      </c>
      <c r="B191" s="34" t="str">
        <f>'GF + UG Iteration 9'!B191</f>
        <v>UG</v>
      </c>
      <c r="C191" s="35">
        <f>'GF + UG Iteration 9'!C191</f>
        <v>22.5</v>
      </c>
      <c r="D191" s="36">
        <f>'GF + UG Iteration 9'!P$16*(C191^'GF + UG Iteration 9'!P$15)</f>
        <v>9.315963172796863</v>
      </c>
      <c r="E191" s="37">
        <f>'GF + UG Iteration 9'!E191</f>
        <v>1989</v>
      </c>
      <c r="F191" s="35">
        <f>'GF + UG Iteration 9'!F191</f>
        <v>22.5</v>
      </c>
      <c r="G191" s="36">
        <f>'GF + UG Iteration 9'!G191</f>
        <v>6.7668934628874311</v>
      </c>
      <c r="H191" s="38">
        <f>'GF + UG Iteration 9'!H191</f>
        <v>2007</v>
      </c>
      <c r="I191" s="35">
        <f t="shared" si="20"/>
        <v>45</v>
      </c>
      <c r="J191" s="36">
        <f t="shared" si="21"/>
        <v>16.082856635684294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2.7777538994455697</v>
      </c>
    </row>
    <row r="192" spans="1:14" x14ac:dyDescent="0.2">
      <c r="A192" s="33">
        <f>'GF + UG Iteration 9'!A192</f>
        <v>1254</v>
      </c>
      <c r="B192" s="34" t="str">
        <f>'GF + UG Iteration 9'!B192</f>
        <v>UG</v>
      </c>
      <c r="C192" s="35">
        <f>'GF + UG Iteration 9'!C192</f>
        <v>45</v>
      </c>
      <c r="D192" s="36">
        <f>'GF + UG Iteration 9'!P$16*(C192^'GF + UG Iteration 9'!P$15)</f>
        <v>14.446745350089643</v>
      </c>
      <c r="E192" s="37">
        <f>'GF + UG Iteration 9'!E192</f>
        <v>1989</v>
      </c>
      <c r="F192" s="35">
        <f>'GF + UG Iteration 9'!F192</f>
        <v>30.6</v>
      </c>
      <c r="G192" s="36">
        <f>'GF + UG Iteration 9'!G192</f>
        <v>6.528436764593768</v>
      </c>
      <c r="H192" s="38">
        <f>'GF + UG Iteration 9'!H192</f>
        <v>2012</v>
      </c>
      <c r="I192" s="35">
        <f t="shared" si="20"/>
        <v>75.599999999999994</v>
      </c>
      <c r="J192" s="36">
        <f t="shared" si="21"/>
        <v>20.97518211468341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3.0433399347796257</v>
      </c>
    </row>
    <row r="193" spans="1:14" x14ac:dyDescent="0.2">
      <c r="A193" s="33">
        <f>'GF + UG Iteration 9'!A193</f>
        <v>734</v>
      </c>
      <c r="B193" s="34" t="str">
        <f>'GF + UG Iteration 9'!B193</f>
        <v>UG</v>
      </c>
      <c r="C193" s="35">
        <f>'GF + UG Iteration 9'!C193</f>
        <v>37.800000000000004</v>
      </c>
      <c r="D193" s="36">
        <f>'GF + UG Iteration 9'!P$16*(C193^'GF + UG Iteration 9'!P$15)</f>
        <v>12.937228650049061</v>
      </c>
      <c r="E193" s="37">
        <f>'GF + UG Iteration 9'!E193</f>
        <v>1974</v>
      </c>
      <c r="F193" s="35">
        <f>'GF + UG Iteration 9'!F193</f>
        <v>37.800000000000004</v>
      </c>
      <c r="G193" s="36">
        <f>'GF + UG Iteration 9'!G193</f>
        <v>11.261124599264825</v>
      </c>
      <c r="H193" s="38">
        <f>'GF + UG Iteration 9'!H193</f>
        <v>2011</v>
      </c>
      <c r="I193" s="35">
        <f t="shared" ref="I193" si="25">C193+F193</f>
        <v>75.600000000000009</v>
      </c>
      <c r="J193" s="36">
        <f t="shared" ref="J193" si="26">D193+G193</f>
        <v>24.198353249313886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3.1862845832982885</v>
      </c>
    </row>
    <row r="194" spans="1:14" x14ac:dyDescent="0.2">
      <c r="A194" s="33">
        <f>'GF + UG Iteration 9'!A194</f>
        <v>1594</v>
      </c>
      <c r="B194" s="34" t="str">
        <f>'GF + UG Iteration 9'!B194</f>
        <v>UG</v>
      </c>
      <c r="C194" s="35">
        <f>'GF + UG Iteration 9'!C194</f>
        <v>75.600000000000009</v>
      </c>
      <c r="D194" s="36">
        <f>'GF + UG Iteration 9'!P$16*(C194^'GF + UG Iteration 9'!P$15)</f>
        <v>20.062428798441768</v>
      </c>
      <c r="E194" s="37">
        <f>'GF + UG Iteration 9'!E194</f>
        <v>1974</v>
      </c>
      <c r="F194" s="35">
        <f>'GF + UG Iteration 9'!F194</f>
        <v>0</v>
      </c>
      <c r="G194" s="36">
        <f>'GF + UG Iteration 9'!G194</f>
        <v>17.2334453477478</v>
      </c>
      <c r="H194" s="38">
        <f>'GF + UG Iteration 9'!H194</f>
        <v>2017</v>
      </c>
      <c r="I194" s="35">
        <f t="shared" si="20"/>
        <v>75.600000000000009</v>
      </c>
      <c r="J194" s="36">
        <f t="shared" si="21"/>
        <v>37.295874146189568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3.6188827078290413</v>
      </c>
    </row>
    <row r="195" spans="1:14" x14ac:dyDescent="0.2">
      <c r="A195" s="33">
        <f>'GF + UG Iteration 9'!A195</f>
        <v>1674</v>
      </c>
      <c r="B195" s="34" t="str">
        <f>'GF + UG Iteration 9'!B195</f>
        <v>UG</v>
      </c>
      <c r="C195" s="35">
        <f>'GF + UG Iteration 9'!C195</f>
        <v>25.2</v>
      </c>
      <c r="D195" s="36">
        <f>'GF + UG Iteration 9'!P$16*(C195^'GF + UG Iteration 9'!P$15)</f>
        <v>10.008780849426676</v>
      </c>
      <c r="E195" s="37">
        <f>'GF + UG Iteration 9'!E195</f>
        <v>0</v>
      </c>
      <c r="F195" s="35">
        <f>'GF + UG Iteration 9'!F195</f>
        <v>37.800000000000004</v>
      </c>
      <c r="G195" s="36">
        <f>'GF + UG Iteration 9'!G195</f>
        <v>10.327278566796926</v>
      </c>
      <c r="H195" s="38">
        <f>'GF + UG Iteration 9'!H195</f>
        <v>2016</v>
      </c>
      <c r="I195" s="35">
        <f t="shared" si="20"/>
        <v>63</v>
      </c>
      <c r="J195" s="36">
        <f t="shared" si="21"/>
        <v>20.336059416223602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3.0123956361690101</v>
      </c>
    </row>
    <row r="196" spans="1:14" x14ac:dyDescent="0.2">
      <c r="A196" s="33">
        <f>'GF + UG Iteration 9'!A196</f>
        <v>711</v>
      </c>
      <c r="B196" s="34" t="str">
        <f>'GF + UG Iteration 9'!B196</f>
        <v>UG</v>
      </c>
      <c r="C196" s="35">
        <f>'GF + UG Iteration 9'!C196</f>
        <v>22.5</v>
      </c>
      <c r="D196" s="36">
        <f>'GF + UG Iteration 9'!P$16*(C196^'GF + UG Iteration 9'!P$15)</f>
        <v>9.315963172796863</v>
      </c>
      <c r="E196" s="37">
        <f>'GF + UG Iteration 9'!E196</f>
        <v>1976</v>
      </c>
      <c r="F196" s="35">
        <f>'GF + UG Iteration 9'!F196</f>
        <v>22.5</v>
      </c>
      <c r="G196" s="36">
        <f>'GF + UG Iteration 9'!G196</f>
        <v>9.2617881543087019</v>
      </c>
      <c r="H196" s="38">
        <f>'GF + UG Iteration 9'!H196</f>
        <v>2009</v>
      </c>
      <c r="I196" s="35">
        <f t="shared" si="20"/>
        <v>45</v>
      </c>
      <c r="J196" s="36">
        <f t="shared" si="21"/>
        <v>18.577751327105567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2.9219646995331656</v>
      </c>
    </row>
    <row r="197" spans="1:14" x14ac:dyDescent="0.2">
      <c r="A197" s="33">
        <f>'GF + UG Iteration 9'!A197</f>
        <v>408</v>
      </c>
      <c r="B197" s="34" t="str">
        <f>'GF + UG Iteration 9'!B197</f>
        <v>UG</v>
      </c>
      <c r="C197" s="35">
        <f>'GF + UG Iteration 9'!C197</f>
        <v>84.600000000000009</v>
      </c>
      <c r="D197" s="36">
        <f>'GF + UG Iteration 9'!P$16*(C197^'GF + UG Iteration 9'!P$15)</f>
        <v>21.542845775485027</v>
      </c>
      <c r="E197" s="37">
        <f>'GF + UG Iteration 9'!E197</f>
        <v>1976</v>
      </c>
      <c r="F197" s="35">
        <f>'GF + UG Iteration 9'!F197</f>
        <v>0</v>
      </c>
      <c r="G197" s="36">
        <f>'GF + UG Iteration 9'!G197</f>
        <v>0.58015876995711901</v>
      </c>
      <c r="H197" s="38">
        <f>'GF + UG Iteration 9'!H197</f>
        <v>2004</v>
      </c>
      <c r="I197" s="35">
        <f t="shared" si="20"/>
        <v>84.600000000000009</v>
      </c>
      <c r="J197" s="36">
        <f t="shared" si="21"/>
        <v>22.123004545442146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3.0966179967901142</v>
      </c>
    </row>
    <row r="198" spans="1:14" x14ac:dyDescent="0.2">
      <c r="A198" s="33">
        <f>'GF + UG Iteration 9'!A198</f>
        <v>698</v>
      </c>
      <c r="B198" s="34" t="str">
        <f>'GF + UG Iteration 9'!B198</f>
        <v>UG</v>
      </c>
      <c r="C198" s="35">
        <f>'GF + UG Iteration 9'!C198</f>
        <v>84.600000000000009</v>
      </c>
      <c r="D198" s="36">
        <f>'GF + UG Iteration 9'!P$16*(C198^'GF + UG Iteration 9'!P$15)</f>
        <v>21.542845775485027</v>
      </c>
      <c r="E198" s="37">
        <f>'GF + UG Iteration 9'!E198</f>
        <v>1976</v>
      </c>
      <c r="F198" s="35">
        <f>'GF + UG Iteration 9'!F198</f>
        <v>0</v>
      </c>
      <c r="G198" s="36">
        <f>'GF + UG Iteration 9'!G198</f>
        <v>1.4406821685518079</v>
      </c>
      <c r="H198" s="38">
        <f>'GF + UG Iteration 9'!H198</f>
        <v>2007</v>
      </c>
      <c r="I198" s="35">
        <f t="shared" si="20"/>
        <v>84.600000000000009</v>
      </c>
      <c r="J198" s="36">
        <f t="shared" si="21"/>
        <v>22.983527944036837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3.1347777830061356</v>
      </c>
    </row>
    <row r="199" spans="1:14" x14ac:dyDescent="0.2">
      <c r="A199" s="33">
        <f>'GF + UG Iteration 9'!A199</f>
        <v>696</v>
      </c>
      <c r="B199" s="34" t="str">
        <f>'GF + UG Iteration 9'!B199</f>
        <v>UG</v>
      </c>
      <c r="C199" s="35">
        <f>'GF + UG Iteration 9'!C199</f>
        <v>25.2</v>
      </c>
      <c r="D199" s="36">
        <f>'GF + UG Iteration 9'!P$16*(C199^'GF + UG Iteration 9'!P$15)</f>
        <v>10.008780849426676</v>
      </c>
      <c r="E199" s="37">
        <f>'GF + UG Iteration 9'!E199</f>
        <v>1981</v>
      </c>
      <c r="F199" s="35">
        <f>'GF + UG Iteration 9'!F199</f>
        <v>0</v>
      </c>
      <c r="G199" s="36">
        <f>'GF + UG Iteration 9'!G199</f>
        <v>0.26810351472539734</v>
      </c>
      <c r="H199" s="38">
        <f>'GF + UG Iteration 9'!H199</f>
        <v>2007</v>
      </c>
      <c r="I199" s="35">
        <f t="shared" si="20"/>
        <v>25.2</v>
      </c>
      <c r="J199" s="36">
        <f t="shared" si="21"/>
        <v>10.276884364152073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2.3298971366726633</v>
      </c>
    </row>
    <row r="200" spans="1:14" x14ac:dyDescent="0.2">
      <c r="A200" s="33">
        <f>'GF + UG Iteration 9'!A200</f>
        <v>1636</v>
      </c>
      <c r="B200" s="34" t="str">
        <f>'GF + UG Iteration 9'!B200</f>
        <v>UG</v>
      </c>
      <c r="C200" s="35">
        <f>'GF + UG Iteration 9'!C200</f>
        <v>22.5</v>
      </c>
      <c r="D200" s="36">
        <f>'GF + UG Iteration 9'!P$16*(C200^'GF + UG Iteration 9'!P$15)</f>
        <v>9.315963172796863</v>
      </c>
      <c r="E200" s="37">
        <f>'GF + UG Iteration 9'!E200</f>
        <v>1981</v>
      </c>
      <c r="F200" s="35">
        <f>'GF + UG Iteration 9'!F200</f>
        <v>37.800000000000004</v>
      </c>
      <c r="G200" s="36">
        <f>'GF + UG Iteration 9'!G200</f>
        <v>6.6058972937468434</v>
      </c>
      <c r="H200" s="38">
        <f>'GF + UG Iteration 9'!H200</f>
        <v>2015</v>
      </c>
      <c r="I200" s="35">
        <f t="shared" si="20"/>
        <v>60.300000000000004</v>
      </c>
      <c r="J200" s="36">
        <f t="shared" si="21"/>
        <v>15.921860466543706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2.7676930370645962</v>
      </c>
    </row>
    <row r="201" spans="1:14" x14ac:dyDescent="0.2">
      <c r="A201" s="33">
        <f>'GF + UG Iteration 9'!A201</f>
        <v>1185</v>
      </c>
      <c r="B201" s="34" t="str">
        <f>'GF + UG Iteration 9'!B201</f>
        <v>UG</v>
      </c>
      <c r="C201" s="35">
        <f>'GF + UG Iteration 9'!C201</f>
        <v>63</v>
      </c>
      <c r="D201" s="36">
        <f>'GF + UG Iteration 9'!P$16*(C201^'GF + UG Iteration 9'!P$15)</f>
        <v>17.875752777581539</v>
      </c>
      <c r="E201" s="37">
        <f>'GF + UG Iteration 9'!E201</f>
        <v>1988</v>
      </c>
      <c r="F201" s="35">
        <f>'GF + UG Iteration 9'!F201</f>
        <v>0</v>
      </c>
      <c r="G201" s="36">
        <f>'GF + UG Iteration 9'!G201</f>
        <v>2.8087836612562955</v>
      </c>
      <c r="H201" s="38">
        <f>'GF + UG Iteration 9'!H201</f>
        <v>2011</v>
      </c>
      <c r="I201" s="35">
        <f t="shared" si="20"/>
        <v>63</v>
      </c>
      <c r="J201" s="36">
        <f t="shared" si="21"/>
        <v>20.684536438837835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3.0293863891637223</v>
      </c>
    </row>
    <row r="202" spans="1:14" x14ac:dyDescent="0.2">
      <c r="A202" s="33">
        <f>'GF + UG Iteration 9'!A202</f>
        <v>568</v>
      </c>
      <c r="B202" s="34" t="str">
        <f>'GF + UG Iteration 9'!B202</f>
        <v>UG</v>
      </c>
      <c r="C202" s="35">
        <f>'GF + UG Iteration 9'!C202</f>
        <v>75.600000000000009</v>
      </c>
      <c r="D202" s="36">
        <f>'GF + UG Iteration 9'!P$16*(C202^'GF + UG Iteration 9'!P$15)</f>
        <v>20.062428798441768</v>
      </c>
      <c r="E202" s="37">
        <f>'GF + UG Iteration 9'!E202</f>
        <v>1978</v>
      </c>
      <c r="F202" s="35">
        <f>'GF + UG Iteration 9'!F202</f>
        <v>0</v>
      </c>
      <c r="G202" s="36">
        <f>'GF + UG Iteration 9'!G202</f>
        <v>2.8818936071529556E-2</v>
      </c>
      <c r="H202" s="38">
        <f>'GF + UG Iteration 9'!H202</f>
        <v>2006</v>
      </c>
      <c r="I202" s="35">
        <f t="shared" si="20"/>
        <v>75.600000000000009</v>
      </c>
      <c r="J202" s="36">
        <f t="shared" si="21"/>
        <v>20.091247734513299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3.0002842841413391</v>
      </c>
    </row>
    <row r="203" spans="1:14" x14ac:dyDescent="0.2">
      <c r="A203" s="33">
        <f>'GF + UG Iteration 9'!A203</f>
        <v>853</v>
      </c>
      <c r="B203" s="34" t="str">
        <f>'GF + UG Iteration 9'!B203</f>
        <v>UG</v>
      </c>
      <c r="C203" s="35">
        <f>'GF + UG Iteration 9'!C203</f>
        <v>45</v>
      </c>
      <c r="D203" s="36">
        <f>'GF + UG Iteration 9'!P$16*(C203^'GF + UG Iteration 9'!P$15)</f>
        <v>14.446745350089643</v>
      </c>
      <c r="E203" s="37">
        <f>'GF + UG Iteration 9'!E203</f>
        <v>1991</v>
      </c>
      <c r="F203" s="35">
        <f>'GF + UG Iteration 9'!F203</f>
        <v>30.6</v>
      </c>
      <c r="G203" s="36">
        <f>'GF + UG Iteration 9'!G203</f>
        <v>4.2556245512411124</v>
      </c>
      <c r="H203" s="38">
        <f>'GF + UG Iteration 9'!H203</f>
        <v>2009</v>
      </c>
      <c r="I203" s="35">
        <f t="shared" si="20"/>
        <v>75.599999999999994</v>
      </c>
      <c r="J203" s="36">
        <f t="shared" si="21"/>
        <v>18.702369901330755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2.928650248522116</v>
      </c>
    </row>
    <row r="204" spans="1:14" x14ac:dyDescent="0.2">
      <c r="A204" s="33">
        <f>'GF + UG Iteration 9'!A204</f>
        <v>1201</v>
      </c>
      <c r="B204" s="34" t="str">
        <f>'GF + UG Iteration 9'!B204</f>
        <v>UG</v>
      </c>
      <c r="C204" s="35">
        <f>'GF + UG Iteration 9'!C204</f>
        <v>25.2</v>
      </c>
      <c r="D204" s="36">
        <f>'GF + UG Iteration 9'!P$16*(C204^'GF + UG Iteration 9'!P$15)</f>
        <v>10.008780849426676</v>
      </c>
      <c r="E204" s="37" t="str">
        <f>'GF + UG Iteration 9'!E204</f>
        <v>unknown</v>
      </c>
      <c r="F204" s="35">
        <f>'GF + UG Iteration 9'!F204</f>
        <v>37.800000000000004</v>
      </c>
      <c r="G204" s="36">
        <f>'GF + UG Iteration 9'!G204</f>
        <v>7.6364894321569698</v>
      </c>
      <c r="H204" s="38">
        <f>'GF + UG Iteration 9'!H204</f>
        <v>2012</v>
      </c>
      <c r="I204" s="35">
        <f t="shared" si="20"/>
        <v>63</v>
      </c>
      <c r="J204" s="36">
        <f t="shared" si="21"/>
        <v>17.645270281583645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2.8704677747533944</v>
      </c>
    </row>
    <row r="205" spans="1:14" x14ac:dyDescent="0.2">
      <c r="A205" s="33">
        <f>'GF + UG Iteration 9'!A205</f>
        <v>654</v>
      </c>
      <c r="B205" s="34" t="str">
        <f>'GF + UG Iteration 9'!B205</f>
        <v>UG</v>
      </c>
      <c r="C205" s="35">
        <f>'GF + UG Iteration 9'!C205</f>
        <v>22.5</v>
      </c>
      <c r="D205" s="36">
        <f>'GF + UG Iteration 9'!P$16*(C205^'GF + UG Iteration 9'!P$15)</f>
        <v>9.315963172796863</v>
      </c>
      <c r="E205" s="37">
        <f>'GF + UG Iteration 9'!E205</f>
        <v>1976</v>
      </c>
      <c r="F205" s="35">
        <f>'GF + UG Iteration 9'!F205</f>
        <v>0</v>
      </c>
      <c r="G205" s="36">
        <f>'GF + UG Iteration 9'!G205</f>
        <v>0.73672544554632269</v>
      </c>
      <c r="H205" s="38">
        <f>'GF + UG Iteration 9'!H205</f>
        <v>2007</v>
      </c>
      <c r="I205" s="35">
        <f t="shared" si="20"/>
        <v>22.5</v>
      </c>
      <c r="J205" s="36">
        <f t="shared" si="21"/>
        <v>10.052688618343186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2.3078401229401155</v>
      </c>
    </row>
    <row r="206" spans="1:14" x14ac:dyDescent="0.2">
      <c r="A206" s="33">
        <f>'GF + UG Iteration 9'!A206</f>
        <v>1394</v>
      </c>
      <c r="B206" s="34" t="str">
        <f>'GF + UG Iteration 9'!B206</f>
        <v>UG</v>
      </c>
      <c r="C206" s="35">
        <f>'GF + UG Iteration 9'!C206</f>
        <v>22.5</v>
      </c>
      <c r="D206" s="36">
        <f>'GF + UG Iteration 9'!P$16*(C206^'GF + UG Iteration 9'!P$15)</f>
        <v>9.315963172796863</v>
      </c>
      <c r="E206" s="37">
        <f>'GF + UG Iteration 9'!E206</f>
        <v>1976</v>
      </c>
      <c r="F206" s="35">
        <f>'GF + UG Iteration 9'!F206</f>
        <v>37.800000000000004</v>
      </c>
      <c r="G206" s="36">
        <f>'GF + UG Iteration 9'!G206</f>
        <v>5.0057806862702598</v>
      </c>
      <c r="H206" s="38">
        <f>'GF + UG Iteration 9'!H206</f>
        <v>2014</v>
      </c>
      <c r="I206" s="35">
        <f t="shared" si="20"/>
        <v>60.300000000000004</v>
      </c>
      <c r="J206" s="36">
        <f t="shared" si="21"/>
        <v>14.321743859067123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2.6617789319859928</v>
      </c>
    </row>
    <row r="207" spans="1:14" x14ac:dyDescent="0.2">
      <c r="A207" s="33">
        <f>'GF + UG Iteration 9'!A207</f>
        <v>1294</v>
      </c>
      <c r="B207" s="34" t="str">
        <f>'GF + UG Iteration 9'!B207</f>
        <v>UG</v>
      </c>
      <c r="C207" s="35">
        <f>'GF + UG Iteration 9'!C207</f>
        <v>13.41</v>
      </c>
      <c r="D207" s="36">
        <f>'GF + UG Iteration 9'!P$16*(C207^'GF + UG Iteration 9'!P$15)</f>
        <v>6.7137615422829047</v>
      </c>
      <c r="E207" s="37">
        <f>'GF + UG Iteration 9'!E207</f>
        <v>0</v>
      </c>
      <c r="F207" s="35">
        <f>'GF + UG Iteration 9'!F207</f>
        <v>22.5</v>
      </c>
      <c r="G207" s="36">
        <f>'GF + UG Iteration 9'!G207</f>
        <v>4.5619922667121129</v>
      </c>
      <c r="H207" s="38">
        <f>'GF + UG Iteration 9'!H207</f>
        <v>2014</v>
      </c>
      <c r="I207" s="35">
        <f t="shared" si="20"/>
        <v>35.909999999999997</v>
      </c>
      <c r="J207" s="36">
        <f t="shared" si="21"/>
        <v>11.275753808995017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2.42265473982755</v>
      </c>
    </row>
    <row r="208" spans="1:14" x14ac:dyDescent="0.2">
      <c r="A208" s="33">
        <f>'GF + UG Iteration 9'!A208</f>
        <v>1670</v>
      </c>
      <c r="B208" s="34" t="str">
        <f>'GF + UG Iteration 9'!B208</f>
        <v>UG</v>
      </c>
      <c r="C208" s="35">
        <f>'GF + UG Iteration 9'!C208</f>
        <v>75.600000000000009</v>
      </c>
      <c r="D208" s="36">
        <f>'GF + UG Iteration 9'!P$16*(C208^'GF + UG Iteration 9'!P$15)</f>
        <v>20.062428798441768</v>
      </c>
      <c r="E208" s="37">
        <f>'GF + UG Iteration 9'!E208</f>
        <v>0</v>
      </c>
      <c r="F208" s="35">
        <f>'GF + UG Iteration 9'!F208</f>
        <v>0</v>
      </c>
      <c r="G208" s="36">
        <f>'GF + UG Iteration 9'!G208</f>
        <v>2.7943521582603679</v>
      </c>
      <c r="H208" s="38">
        <f>'GF + UG Iteration 9'!H208</f>
        <v>2016</v>
      </c>
      <c r="I208" s="35">
        <f t="shared" si="20"/>
        <v>75.600000000000009</v>
      </c>
      <c r="J208" s="36">
        <f t="shared" si="21"/>
        <v>22.856780956702135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3.1292478329088866</v>
      </c>
    </row>
    <row r="209" spans="1:14" x14ac:dyDescent="0.2">
      <c r="A209" s="33">
        <f>'GF + UG Iteration 9'!A209</f>
        <v>579</v>
      </c>
      <c r="B209" s="34" t="str">
        <f>'GF + UG Iteration 9'!B209</f>
        <v>UG</v>
      </c>
      <c r="C209" s="35">
        <f>'GF + UG Iteration 9'!C209</f>
        <v>27</v>
      </c>
      <c r="D209" s="36">
        <f>'GF + UG Iteration 9'!P$16*(C209^'GF + UG Iteration 9'!P$15)</f>
        <v>10.455551168594148</v>
      </c>
      <c r="E209" s="37" t="str">
        <f>'GF + UG Iteration 9'!E209</f>
        <v>unknown</v>
      </c>
      <c r="F209" s="35">
        <f>'GF + UG Iteration 9'!F209</f>
        <v>27</v>
      </c>
      <c r="G209" s="36">
        <f>'GF + UG Iteration 9'!G209</f>
        <v>3.6516230200538073</v>
      </c>
      <c r="H209" s="38">
        <f>'GF + UG Iteration 9'!H209</f>
        <v>2008</v>
      </c>
      <c r="I209" s="35">
        <f t="shared" si="20"/>
        <v>54</v>
      </c>
      <c r="J209" s="36">
        <f t="shared" si="21"/>
        <v>14.107174188647956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2.6466834756909017</v>
      </c>
    </row>
    <row r="210" spans="1:14" x14ac:dyDescent="0.2">
      <c r="A210" s="33">
        <f>'GF + UG Iteration 9'!A210</f>
        <v>1670</v>
      </c>
      <c r="B210" s="34" t="str">
        <f>'GF + UG Iteration 9'!B210</f>
        <v>UG</v>
      </c>
      <c r="C210" s="35">
        <f>'GF + UG Iteration 9'!C210</f>
        <v>63.089999999999996</v>
      </c>
      <c r="D210" s="36">
        <f>'GF + UG Iteration 9'!P$16*(C210^'GF + UG Iteration 9'!P$15)</f>
        <v>17.891912504930549</v>
      </c>
      <c r="E210" s="37">
        <f>'GF + UG Iteration 9'!E210</f>
        <v>0</v>
      </c>
      <c r="F210" s="35">
        <f>'GF + UG Iteration 9'!F210</f>
        <v>37.800000000000004</v>
      </c>
      <c r="G210" s="36">
        <f>'GF + UG Iteration 9'!G210</f>
        <v>18.363697996227653</v>
      </c>
      <c r="H210" s="38">
        <f>'GF + UG Iteration 9'!H210</f>
        <v>2016</v>
      </c>
      <c r="I210" s="35">
        <f t="shared" si="20"/>
        <v>100.89</v>
      </c>
      <c r="J210" s="36">
        <f t="shared" si="21"/>
        <v>36.255610501158202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3.5905941417704081</v>
      </c>
    </row>
    <row r="211" spans="1:14" x14ac:dyDescent="0.2">
      <c r="A211" s="33">
        <f>'GF + UG Iteration 9'!A211</f>
        <v>1083</v>
      </c>
      <c r="B211" s="34" t="str">
        <f>'GF + UG Iteration 9'!B211</f>
        <v>UG</v>
      </c>
      <c r="C211" s="35">
        <f>'GF + UG Iteration 9'!C211</f>
        <v>37.800000000000004</v>
      </c>
      <c r="D211" s="36">
        <f>'GF + UG Iteration 9'!P$16*(C211^'GF + UG Iteration 9'!P$15)</f>
        <v>12.937228650049061</v>
      </c>
      <c r="E211" s="37">
        <f>'GF + UG Iteration 9'!E211</f>
        <v>1981</v>
      </c>
      <c r="F211" s="35">
        <f>'GF + UG Iteration 9'!F211</f>
        <v>45</v>
      </c>
      <c r="G211" s="36">
        <f>'GF + UG Iteration 9'!G211</f>
        <v>7.4125108979310461</v>
      </c>
      <c r="H211" s="38">
        <f>'GF + UG Iteration 9'!H211</f>
        <v>2011</v>
      </c>
      <c r="I211" s="35">
        <f t="shared" si="20"/>
        <v>82.800000000000011</v>
      </c>
      <c r="J211" s="36">
        <f t="shared" si="21"/>
        <v>20.349739547980107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3.0130681131816446</v>
      </c>
    </row>
    <row r="212" spans="1:14" x14ac:dyDescent="0.2">
      <c r="A212" s="33">
        <f>'GF + UG Iteration 9'!A212</f>
        <v>552</v>
      </c>
      <c r="B212" s="34" t="str">
        <f>'GF + UG Iteration 9'!B212</f>
        <v>UG</v>
      </c>
      <c r="C212" s="35">
        <f>'GF + UG Iteration 9'!C212</f>
        <v>37.800000000000004</v>
      </c>
      <c r="D212" s="36">
        <f>'GF + UG Iteration 9'!P$16*(C212^'GF + UG Iteration 9'!P$15)</f>
        <v>12.937228650049061</v>
      </c>
      <c r="E212" s="37">
        <f>'GF + UG Iteration 9'!E212</f>
        <v>1991</v>
      </c>
      <c r="F212" s="35">
        <f>'GF + UG Iteration 9'!F212</f>
        <v>0</v>
      </c>
      <c r="G212" s="36">
        <f>'GF + UG Iteration 9'!G212</f>
        <v>1.1457716756011658</v>
      </c>
      <c r="H212" s="38">
        <f>'GF + UG Iteration 9'!H212</f>
        <v>2006</v>
      </c>
      <c r="I212" s="35">
        <f t="shared" si="20"/>
        <v>37.800000000000004</v>
      </c>
      <c r="J212" s="36">
        <f t="shared" si="21"/>
        <v>14.083000325650227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2.6449684193395533</v>
      </c>
    </row>
    <row r="213" spans="1:14" x14ac:dyDescent="0.2">
      <c r="A213" s="33">
        <f>'GF + UG Iteration 9'!A213</f>
        <v>1311</v>
      </c>
      <c r="B213" s="34" t="str">
        <f>'GF + UG Iteration 9'!B213</f>
        <v>UG</v>
      </c>
      <c r="C213" s="35">
        <f>'GF + UG Iteration 9'!C213</f>
        <v>37.800000000000004</v>
      </c>
      <c r="D213" s="36">
        <f>'GF + UG Iteration 9'!P$16*(C213^'GF + UG Iteration 9'!P$15)</f>
        <v>12.937228650049061</v>
      </c>
      <c r="E213" s="37">
        <f>'GF + UG Iteration 9'!E213</f>
        <v>1991</v>
      </c>
      <c r="F213" s="35">
        <f>'GF + UG Iteration 9'!F213</f>
        <v>37.800000000000004</v>
      </c>
      <c r="G213" s="36">
        <f>'GF + UG Iteration 9'!G213</f>
        <v>5.9841430822776953</v>
      </c>
      <c r="H213" s="38">
        <f>'GF + UG Iteration 9'!H213</f>
        <v>2013</v>
      </c>
      <c r="I213" s="35">
        <f t="shared" si="20"/>
        <v>75.600000000000009</v>
      </c>
      <c r="J213" s="36">
        <f t="shared" si="21"/>
        <v>18.921371732326755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2.9402920627042128</v>
      </c>
    </row>
    <row r="214" spans="1:14" x14ac:dyDescent="0.2">
      <c r="A214" s="33">
        <f>'GF + UG Iteration 9'!A214</f>
        <v>1078</v>
      </c>
      <c r="B214" s="34" t="str">
        <f>'GF + UG Iteration 9'!B214</f>
        <v>UG</v>
      </c>
      <c r="C214" s="35">
        <f>'GF + UG Iteration 9'!C214</f>
        <v>64.350000000000009</v>
      </c>
      <c r="D214" s="36">
        <f>'GF + UG Iteration 9'!P$16*(C214^'GF + UG Iteration 9'!P$15)</f>
        <v>18.117267935746728</v>
      </c>
      <c r="E214" s="37">
        <f>'GF + UG Iteration 9'!E214</f>
        <v>1957</v>
      </c>
      <c r="F214" s="35">
        <f>'GF + UG Iteration 9'!F214</f>
        <v>0</v>
      </c>
      <c r="G214" s="36">
        <f>'GF + UG Iteration 9'!G214</f>
        <v>1.0936387702296273</v>
      </c>
      <c r="H214" s="38">
        <f>'GF + UG Iteration 9'!H214</f>
        <v>2011</v>
      </c>
      <c r="I214" s="35">
        <f t="shared" si="20"/>
        <v>64.350000000000009</v>
      </c>
      <c r="J214" s="36">
        <f t="shared" si="21"/>
        <v>19.210906705976356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2.955478175353027</v>
      </c>
    </row>
    <row r="215" spans="1:14" x14ac:dyDescent="0.2">
      <c r="A215" s="33">
        <f>'GF + UG Iteration 9'!A215</f>
        <v>495</v>
      </c>
      <c r="B215" s="34" t="str">
        <f>'GF + UG Iteration 9'!B215</f>
        <v>UG</v>
      </c>
      <c r="C215" s="35">
        <f>'GF + UG Iteration 9'!C215</f>
        <v>37.440000000000005</v>
      </c>
      <c r="D215" s="36">
        <f>'GF + UG Iteration 9'!P$16*(C215^'GF + UG Iteration 9'!P$15)</f>
        <v>12.859102724620339</v>
      </c>
      <c r="E215" s="37">
        <f>'GF + UG Iteration 9'!E215</f>
        <v>1982</v>
      </c>
      <c r="F215" s="35">
        <f>'GF + UG Iteration 9'!F215</f>
        <v>37.440000000000005</v>
      </c>
      <c r="G215" s="36">
        <f>'GF + UG Iteration 9'!G215</f>
        <v>3.5907902166068872</v>
      </c>
      <c r="H215" s="38">
        <f>'GF + UG Iteration 9'!H215</f>
        <v>2006</v>
      </c>
      <c r="I215" s="35">
        <f t="shared" si="20"/>
        <v>74.88000000000001</v>
      </c>
      <c r="J215" s="36">
        <f t="shared" si="21"/>
        <v>16.449892941227226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2.8003189690581194</v>
      </c>
    </row>
    <row r="216" spans="1:14" x14ac:dyDescent="0.2">
      <c r="A216" s="33">
        <f>'GF + UG Iteration 9'!A216</f>
        <v>383</v>
      </c>
      <c r="B216" s="34" t="str">
        <f>'GF + UG Iteration 9'!B216</f>
        <v>UG</v>
      </c>
      <c r="C216" s="35">
        <f>'GF + UG Iteration 9'!C216</f>
        <v>54</v>
      </c>
      <c r="D216" s="36">
        <f>'GF + UG Iteration 9'!P$16*(C216^'GF + UG Iteration 9'!P$15)</f>
        <v>16.213963325722712</v>
      </c>
      <c r="E216" s="37">
        <f>'GF + UG Iteration 9'!E216</f>
        <v>1984</v>
      </c>
      <c r="F216" s="35">
        <f>'GF + UG Iteration 9'!F216</f>
        <v>45</v>
      </c>
      <c r="G216" s="36">
        <f>'GF + UG Iteration 9'!G216</f>
        <v>3.9501723720469593</v>
      </c>
      <c r="H216" s="38">
        <f>'GF + UG Iteration 9'!H216</f>
        <v>2005</v>
      </c>
      <c r="I216" s="35">
        <f t="shared" si="20"/>
        <v>99</v>
      </c>
      <c r="J216" s="36">
        <f t="shared" si="21"/>
        <v>20.164135697769673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3.0039055659026435</v>
      </c>
    </row>
    <row r="217" spans="1:14" x14ac:dyDescent="0.2">
      <c r="A217" s="33">
        <f>'GF + UG Iteration 9'!A217</f>
        <v>1020</v>
      </c>
      <c r="B217" s="34" t="str">
        <f>'GF + UG Iteration 9'!B217</f>
        <v>UG</v>
      </c>
      <c r="C217" s="35">
        <f>'GF + UG Iteration 9'!C217</f>
        <v>29.97</v>
      </c>
      <c r="D217" s="36">
        <f>'GF + UG Iteration 9'!P$16*(C217^'GF + UG Iteration 9'!P$15)</f>
        <v>11.16953033601143</v>
      </c>
      <c r="E217" s="37">
        <f>'GF + UG Iteration 9'!E217</f>
        <v>1977</v>
      </c>
      <c r="F217" s="35">
        <f>'GF + UG Iteration 9'!F217</f>
        <v>45</v>
      </c>
      <c r="G217" s="36">
        <f>'GF + UG Iteration 9'!G217</f>
        <v>7.3449786888029998</v>
      </c>
      <c r="H217" s="38">
        <f>'GF + UG Iteration 9'!H217</f>
        <v>2010</v>
      </c>
      <c r="I217" s="35">
        <f t="shared" si="20"/>
        <v>74.97</v>
      </c>
      <c r="J217" s="36">
        <f t="shared" si="21"/>
        <v>18.51450902481443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2.9185546963155922</v>
      </c>
    </row>
    <row r="218" spans="1:14" x14ac:dyDescent="0.2">
      <c r="A218" s="33">
        <f>'GF + UG Iteration 9'!A218</f>
        <v>1364</v>
      </c>
      <c r="B218" s="34" t="str">
        <f>'GF + UG Iteration 9'!B218</f>
        <v>UG</v>
      </c>
      <c r="C218" s="35">
        <f>'GF + UG Iteration 9'!C218</f>
        <v>29.7</v>
      </c>
      <c r="D218" s="36">
        <f>'GF + UG Iteration 9'!P$16*(C218^'GF + UG Iteration 9'!P$15)</f>
        <v>11.105731339952328</v>
      </c>
      <c r="E218" s="37">
        <f>'GF + UG Iteration 9'!E218</f>
        <v>0</v>
      </c>
      <c r="F218" s="35">
        <f>'GF + UG Iteration 9'!F218</f>
        <v>45</v>
      </c>
      <c r="G218" s="36">
        <f>'GF + UG Iteration 9'!G218</f>
        <v>8.7951197470845859</v>
      </c>
      <c r="H218" s="38">
        <f>'GF + UG Iteration 9'!H218</f>
        <v>2013</v>
      </c>
      <c r="I218" s="35">
        <f t="shared" si="20"/>
        <v>74.7</v>
      </c>
      <c r="J218" s="36">
        <f t="shared" si="21"/>
        <v>19.900851087036912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2.9907624990087234</v>
      </c>
    </row>
    <row r="219" spans="1:14" x14ac:dyDescent="0.2">
      <c r="A219" s="33">
        <f>'GF + UG Iteration 9'!A219</f>
        <v>503</v>
      </c>
      <c r="B219" s="34" t="str">
        <f>'GF + UG Iteration 9'!B219</f>
        <v>UG</v>
      </c>
      <c r="C219" s="35">
        <f>'GF + UG Iteration 9'!C219</f>
        <v>45</v>
      </c>
      <c r="D219" s="36">
        <f>'GF + UG Iteration 9'!P$16*(C219^'GF + UG Iteration 9'!P$15)</f>
        <v>14.446745350089643</v>
      </c>
      <c r="E219" s="37">
        <f>'GF + UG Iteration 9'!E219</f>
        <v>1972</v>
      </c>
      <c r="F219" s="35">
        <f>'GF + UG Iteration 9'!F219</f>
        <v>45</v>
      </c>
      <c r="G219" s="36">
        <f>'GF + UG Iteration 9'!G219</f>
        <v>3.8033222269089473</v>
      </c>
      <c r="H219" s="38">
        <f>'GF + UG Iteration 9'!H219</f>
        <v>2007</v>
      </c>
      <c r="I219" s="35">
        <f t="shared" si="20"/>
        <v>90</v>
      </c>
      <c r="J219" s="36">
        <f t="shared" si="21"/>
        <v>18.250067576998589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2.9041687828708826</v>
      </c>
    </row>
    <row r="220" spans="1:14" x14ac:dyDescent="0.2">
      <c r="A220" s="33">
        <f>'GF + UG Iteration 9'!A220</f>
        <v>925</v>
      </c>
      <c r="B220" s="34" t="str">
        <f>'GF + UG Iteration 9'!B220</f>
        <v>UG</v>
      </c>
      <c r="C220" s="35">
        <f>'GF + UG Iteration 9'!C220</f>
        <v>90</v>
      </c>
      <c r="D220" s="36">
        <f>'GF + UG Iteration 9'!P$16*(C220^'GF + UG Iteration 9'!P$15)</f>
        <v>22.403314326078174</v>
      </c>
      <c r="E220" s="37">
        <f>'GF + UG Iteration 9'!E220</f>
        <v>1972</v>
      </c>
      <c r="F220" s="35">
        <f>'GF + UG Iteration 9'!F220</f>
        <v>0</v>
      </c>
      <c r="G220" s="36">
        <f>'GF + UG Iteration 9'!G220</f>
        <v>3.3164697860941139</v>
      </c>
      <c r="H220" s="38">
        <f>'GF + UG Iteration 9'!H220</f>
        <v>2011</v>
      </c>
      <c r="I220" s="35">
        <f t="shared" si="20"/>
        <v>90</v>
      </c>
      <c r="J220" s="36">
        <f t="shared" si="21"/>
        <v>25.719784112172288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3.2472605055617292</v>
      </c>
    </row>
    <row r="221" spans="1:14" x14ac:dyDescent="0.2">
      <c r="A221" s="33">
        <f>'GF + UG Iteration 9'!A221</f>
        <v>821</v>
      </c>
      <c r="B221" s="34" t="str">
        <f>'GF + UG Iteration 9'!B221</f>
        <v>UG</v>
      </c>
      <c r="C221" s="35">
        <f>'GF + UG Iteration 9'!C221</f>
        <v>45</v>
      </c>
      <c r="D221" s="36">
        <f>'GF + UG Iteration 9'!P$16*(C221^'GF + UG Iteration 9'!P$15)</f>
        <v>14.446745350089643</v>
      </c>
      <c r="E221" s="37">
        <f>'GF + UG Iteration 9'!E221</f>
        <v>2006</v>
      </c>
      <c r="F221" s="35">
        <f>'GF + UG Iteration 9'!F221</f>
        <v>45</v>
      </c>
      <c r="G221" s="36">
        <f>'GF + UG Iteration 9'!G221</f>
        <v>9.4177371403666275</v>
      </c>
      <c r="H221" s="38">
        <f>'GF + UG Iteration 9'!H221</f>
        <v>2011</v>
      </c>
      <c r="I221" s="35">
        <f t="shared" si="20"/>
        <v>90</v>
      </c>
      <c r="J221" s="36">
        <f t="shared" si="21"/>
        <v>23.864482490456268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3.1723912653476618</v>
      </c>
    </row>
    <row r="222" spans="1:14" x14ac:dyDescent="0.2">
      <c r="A222" s="33">
        <f>'GF + UG Iteration 9'!A222</f>
        <v>486</v>
      </c>
      <c r="B222" s="34" t="str">
        <f>'GF + UG Iteration 9'!B222</f>
        <v>UG</v>
      </c>
      <c r="C222" s="35">
        <f>'GF + UG Iteration 9'!C222</f>
        <v>11.97</v>
      </c>
      <c r="D222" s="36">
        <f>'GF + UG Iteration 9'!P$16*(C222^'GF + UG Iteration 9'!P$15)</f>
        <v>6.2479664366809251</v>
      </c>
      <c r="E222" s="37">
        <f>'GF + UG Iteration 9'!E222</f>
        <v>1993</v>
      </c>
      <c r="F222" s="35">
        <f>'GF + UG Iteration 9'!F222</f>
        <v>2.4299999999999993</v>
      </c>
      <c r="G222" s="36">
        <f>'GF + UG Iteration 9'!G222</f>
        <v>0.34692120274319505</v>
      </c>
      <c r="H222" s="38">
        <f>'GF + UG Iteration 9'!H222</f>
        <v>2005</v>
      </c>
      <c r="I222" s="35">
        <f t="shared" si="20"/>
        <v>14.4</v>
      </c>
      <c r="J222" s="36">
        <f t="shared" si="21"/>
        <v>6.5948876394241198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1.8862947487874662</v>
      </c>
    </row>
    <row r="223" spans="1:14" x14ac:dyDescent="0.2">
      <c r="A223" s="33">
        <f>'GF + UG Iteration 9'!A223</f>
        <v>779</v>
      </c>
      <c r="B223" s="34" t="str">
        <f>'GF + UG Iteration 9'!B223</f>
        <v>UG</v>
      </c>
      <c r="C223" s="35">
        <f>'GF + UG Iteration 9'!C223</f>
        <v>14.4</v>
      </c>
      <c r="D223" s="36">
        <f>'GF + UG Iteration 9'!P$16*(C223^'GF + UG Iteration 9'!P$15)</f>
        <v>7.0233765466027309</v>
      </c>
      <c r="E223" s="37">
        <f>'GF + UG Iteration 9'!E223</f>
        <v>1993</v>
      </c>
      <c r="F223" s="35">
        <f>'GF + UG Iteration 9'!F223</f>
        <v>23.040000000000003</v>
      </c>
      <c r="G223" s="36">
        <f>'GF + UG Iteration 9'!G223</f>
        <v>0.91575874480529229</v>
      </c>
      <c r="H223" s="38">
        <f>'GF + UG Iteration 9'!H223</f>
        <v>2008</v>
      </c>
      <c r="I223" s="35">
        <f t="shared" si="20"/>
        <v>37.440000000000005</v>
      </c>
      <c r="J223" s="36">
        <f t="shared" si="21"/>
        <v>7.9391352914080233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2.0718043639641959</v>
      </c>
    </row>
    <row r="224" spans="1:14" x14ac:dyDescent="0.2">
      <c r="A224" s="33">
        <f>'GF + UG Iteration 9'!A224</f>
        <v>1416</v>
      </c>
      <c r="B224" s="34" t="str">
        <f>'GF + UG Iteration 9'!B224</f>
        <v>UG</v>
      </c>
      <c r="C224" s="35">
        <f>'GF + UG Iteration 9'!C224</f>
        <v>37.440000000000005</v>
      </c>
      <c r="D224" s="36">
        <f>'GF + UG Iteration 9'!P$16*(C224^'GF + UG Iteration 9'!P$15)</f>
        <v>12.859102724620339</v>
      </c>
      <c r="E224" s="37">
        <f>'GF + UG Iteration 9'!E224</f>
        <v>1993</v>
      </c>
      <c r="F224" s="35">
        <f>'GF + UG Iteration 9'!F224</f>
        <v>0</v>
      </c>
      <c r="G224" s="36">
        <f>'GF + UG Iteration 9'!G224</f>
        <v>1.4181567457767223</v>
      </c>
      <c r="H224" s="38">
        <f>'GF + UG Iteration 9'!H224</f>
        <v>2014</v>
      </c>
      <c r="I224" s="35">
        <f t="shared" si="20"/>
        <v>37.440000000000005</v>
      </c>
      <c r="J224" s="36">
        <f t="shared" si="21"/>
        <v>14.277259470397061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2.6586680246558805</v>
      </c>
    </row>
    <row r="225" spans="1:14" x14ac:dyDescent="0.2">
      <c r="A225" s="33">
        <f>'GF + UG Iteration 9'!A225</f>
        <v>554</v>
      </c>
      <c r="B225" s="34" t="str">
        <f>'GF + UG Iteration 9'!B225</f>
        <v>UG</v>
      </c>
      <c r="C225" s="35">
        <f>'GF + UG Iteration 9'!C225</f>
        <v>119.88</v>
      </c>
      <c r="D225" s="36">
        <f>'GF + UG Iteration 9'!P$16*(C225^'GF + UG Iteration 9'!P$15)</f>
        <v>26.860829562210849</v>
      </c>
      <c r="E225" s="37">
        <f>'GF + UG Iteration 9'!E225</f>
        <v>1968</v>
      </c>
      <c r="F225" s="35">
        <f>'GF + UG Iteration 9'!F225</f>
        <v>0</v>
      </c>
      <c r="G225" s="36">
        <f>'GF + UG Iteration 9'!G225</f>
        <v>1.061095708813089</v>
      </c>
      <c r="H225" s="38">
        <f>'GF + UG Iteration 9'!H225</f>
        <v>2006</v>
      </c>
      <c r="I225" s="35">
        <f t="shared" si="20"/>
        <v>119.88</v>
      </c>
      <c r="J225" s="36">
        <f t="shared" si="21"/>
        <v>27.921925271023937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3.3294122322153328</v>
      </c>
    </row>
    <row r="226" spans="1:14" x14ac:dyDescent="0.2">
      <c r="A226" s="33">
        <f>'GF + UG Iteration 9'!A226</f>
        <v>1581</v>
      </c>
      <c r="B226" s="34" t="str">
        <f>'GF + UG Iteration 9'!B226</f>
        <v>UG</v>
      </c>
      <c r="C226" s="35">
        <f>'GF + UG Iteration 9'!C226</f>
        <v>11.700000000000001</v>
      </c>
      <c r="D226" s="36">
        <f>'GF + UG Iteration 9'!P$16*(C226^'GF + UG Iteration 9'!P$15)</f>
        <v>6.1583881988292255</v>
      </c>
      <c r="E226" s="37" t="str">
        <f>'GF + UG Iteration 9'!E226</f>
        <v>unknown</v>
      </c>
      <c r="F226" s="35">
        <f>'GF + UG Iteration 9'!F226</f>
        <v>33.300000000000004</v>
      </c>
      <c r="G226" s="36">
        <f>'GF + UG Iteration 9'!G226</f>
        <v>5.3848313505476417</v>
      </c>
      <c r="H226" s="38">
        <f>'GF + UG Iteration 9'!H226</f>
        <v>2015</v>
      </c>
      <c r="I226" s="35">
        <f t="shared" si="20"/>
        <v>45.000000000000007</v>
      </c>
      <c r="J226" s="36">
        <f t="shared" si="21"/>
        <v>11.543219549376868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2.4460982125833048</v>
      </c>
    </row>
    <row r="227" spans="1:14" x14ac:dyDescent="0.2">
      <c r="A227" s="33">
        <f>'GF + UG Iteration 9'!A227</f>
        <v>880</v>
      </c>
      <c r="B227" s="34" t="str">
        <f>'GF + UG Iteration 9'!B227</f>
        <v>UG</v>
      </c>
      <c r="C227" s="35">
        <f>'GF + UG Iteration 9'!C227</f>
        <v>29.7</v>
      </c>
      <c r="D227" s="36">
        <f>'GF + UG Iteration 9'!P$16*(C227^'GF + UG Iteration 9'!P$15)</f>
        <v>11.105731339952328</v>
      </c>
      <c r="E227" s="37">
        <f>'GF + UG Iteration 9'!E227</f>
        <v>1966</v>
      </c>
      <c r="F227" s="35">
        <f>'GF + UG Iteration 9'!F227</f>
        <v>30.239999999999995</v>
      </c>
      <c r="G227" s="36">
        <f>'GF + UG Iteration 9'!G227</f>
        <v>4.5763928166345611</v>
      </c>
      <c r="H227" s="38">
        <f>'GF + UG Iteration 9'!H227</f>
        <v>2010</v>
      </c>
      <c r="I227" s="35">
        <f t="shared" si="20"/>
        <v>59.94</v>
      </c>
      <c r="J227" s="36">
        <f t="shared" si="21"/>
        <v>15.682124156586889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2.7525214749172244</v>
      </c>
    </row>
    <row r="228" spans="1:14" x14ac:dyDescent="0.2">
      <c r="A228" s="33">
        <f>'GF + UG Iteration 9'!A228</f>
        <v>1047</v>
      </c>
      <c r="B228" s="34" t="str">
        <f>'GF + UG Iteration 9'!B228</f>
        <v>UG</v>
      </c>
      <c r="C228" s="35">
        <f>'GF + UG Iteration 9'!C228</f>
        <v>14.4</v>
      </c>
      <c r="D228" s="36">
        <f>'GF + UG Iteration 9'!P$16*(C228^'GF + UG Iteration 9'!P$15)</f>
        <v>7.0233765466027309</v>
      </c>
      <c r="E228" s="37">
        <f>'GF + UG Iteration 9'!E228</f>
        <v>1965</v>
      </c>
      <c r="F228" s="35">
        <f>'GF + UG Iteration 9'!F228</f>
        <v>15.3</v>
      </c>
      <c r="G228" s="36">
        <f>'GF + UG Iteration 9'!G228</f>
        <v>6.2586429220605622</v>
      </c>
      <c r="H228" s="38">
        <f>'GF + UG Iteration 9'!H228</f>
        <v>2012</v>
      </c>
      <c r="I228" s="35">
        <f t="shared" si="20"/>
        <v>29.700000000000003</v>
      </c>
      <c r="J228" s="36">
        <f t="shared" si="21"/>
        <v>13.282019468663293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2.586411200910498</v>
      </c>
    </row>
    <row r="229" spans="1:14" x14ac:dyDescent="0.2">
      <c r="A229" s="33">
        <f>'GF + UG Iteration 9'!A229</f>
        <v>1045</v>
      </c>
      <c r="B229" s="34" t="str">
        <f>'GF + UG Iteration 9'!B229</f>
        <v>UG</v>
      </c>
      <c r="C229" s="35">
        <f>'GF + UG Iteration 9'!C229</f>
        <v>69.84</v>
      </c>
      <c r="D229" s="36">
        <f>'GF + UG Iteration 9'!P$16*(C229^'GF + UG Iteration 9'!P$15)</f>
        <v>19.08087571288112</v>
      </c>
      <c r="E229" s="37">
        <f>'GF + UG Iteration 9'!E229</f>
        <v>1971</v>
      </c>
      <c r="F229" s="35">
        <f>'GF + UG Iteration 9'!F229</f>
        <v>21.6</v>
      </c>
      <c r="G229" s="36">
        <f>'GF + UG Iteration 9'!G229</f>
        <v>3.8009199870921253</v>
      </c>
      <c r="H229" s="38">
        <f>'GF + UG Iteration 9'!H229</f>
        <v>2011</v>
      </c>
      <c r="I229" s="35">
        <f t="shared" si="20"/>
        <v>91.44</v>
      </c>
      <c r="J229" s="36">
        <f t="shared" si="21"/>
        <v>22.881795699973246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3.1303416468223761</v>
      </c>
    </row>
    <row r="230" spans="1:14" x14ac:dyDescent="0.2">
      <c r="A230" s="33">
        <f>'GF + UG Iteration 9'!A230</f>
        <v>1616</v>
      </c>
      <c r="B230" s="34" t="str">
        <f>'GF + UG Iteration 9'!B230</f>
        <v>UG</v>
      </c>
      <c r="C230" s="35">
        <f>'GF + UG Iteration 9'!C230</f>
        <v>74.88000000000001</v>
      </c>
      <c r="D230" s="36">
        <f>'GF + UG Iteration 9'!P$16*(C230^'GF + UG Iteration 9'!P$15)</f>
        <v>19.941274889932924</v>
      </c>
      <c r="E230" s="37" t="str">
        <f>'GF + UG Iteration 9'!E230</f>
        <v>unknown</v>
      </c>
      <c r="F230" s="35">
        <f>'GF + UG Iteration 9'!F230</f>
        <v>0</v>
      </c>
      <c r="G230" s="36">
        <f>'GF + UG Iteration 9'!G230</f>
        <v>0.84818580502502572</v>
      </c>
      <c r="H230" s="38">
        <f>'GF + UG Iteration 9'!H230</f>
        <v>2015</v>
      </c>
      <c r="I230" s="35">
        <f t="shared" si="20"/>
        <v>74.88000000000001</v>
      </c>
      <c r="J230" s="36">
        <f t="shared" si="21"/>
        <v>20.789460694957949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3.0344461609349951</v>
      </c>
    </row>
    <row r="231" spans="1:14" x14ac:dyDescent="0.2">
      <c r="A231" s="33">
        <f>'GF + UG Iteration 9'!A231</f>
        <v>362</v>
      </c>
      <c r="B231" s="34" t="str">
        <f>'GF + UG Iteration 9'!B231</f>
        <v>UG</v>
      </c>
      <c r="C231" s="35">
        <f>'GF + UG Iteration 9'!C231</f>
        <v>84.600000000000009</v>
      </c>
      <c r="D231" s="36">
        <f>'GF + UG Iteration 9'!P$16*(C231^'GF + UG Iteration 9'!P$15)</f>
        <v>21.542845775485027</v>
      </c>
      <c r="E231" s="37">
        <f>'GF + UG Iteration 9'!E231</f>
        <v>1971</v>
      </c>
      <c r="F231" s="35">
        <f>'GF + UG Iteration 9'!F231</f>
        <v>0</v>
      </c>
      <c r="G231" s="36">
        <f>'GF + UG Iteration 9'!G231</f>
        <v>0.78848028183233532</v>
      </c>
      <c r="H231" s="38">
        <f>'GF + UG Iteration 9'!H231</f>
        <v>2004</v>
      </c>
      <c r="I231" s="35">
        <f t="shared" si="20"/>
        <v>84.600000000000009</v>
      </c>
      <c r="J231" s="36">
        <f t="shared" si="21"/>
        <v>22.331326057317362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3.1059904486530181</v>
      </c>
    </row>
    <row r="232" spans="1:14" x14ac:dyDescent="0.2">
      <c r="A232" s="33">
        <f>'GF + UG Iteration 9'!A232</f>
        <v>924</v>
      </c>
      <c r="B232" s="34" t="str">
        <f>'GF + UG Iteration 9'!B232</f>
        <v>UG</v>
      </c>
      <c r="C232" s="35">
        <f>'GF + UG Iteration 9'!C232</f>
        <v>90</v>
      </c>
      <c r="D232" s="36">
        <f>'GF + UG Iteration 9'!P$16*(C232^'GF + UG Iteration 9'!P$15)</f>
        <v>22.403314326078174</v>
      </c>
      <c r="E232" s="37">
        <f>'GF + UG Iteration 9'!E232</f>
        <v>1982</v>
      </c>
      <c r="F232" s="35">
        <f>'GF + UG Iteration 9'!F232</f>
        <v>0</v>
      </c>
      <c r="G232" s="36">
        <f>'GF + UG Iteration 9'!G232</f>
        <v>1.4264307906682692</v>
      </c>
      <c r="H232" s="38">
        <f>'GF + UG Iteration 9'!H232</f>
        <v>2010</v>
      </c>
      <c r="I232" s="35">
        <f t="shared" si="20"/>
        <v>90</v>
      </c>
      <c r="J232" s="36">
        <f t="shared" si="21"/>
        <v>23.829745116746444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3.1709345951552725</v>
      </c>
    </row>
    <row r="233" spans="1:14" x14ac:dyDescent="0.2">
      <c r="A233" s="33">
        <f>'GF + UG Iteration 9'!A233</f>
        <v>1241</v>
      </c>
      <c r="B233" s="34" t="str">
        <f>'GF + UG Iteration 9'!B233</f>
        <v>UG</v>
      </c>
      <c r="C233" s="35">
        <f>'GF + UG Iteration 9'!C233</f>
        <v>37.440000000000005</v>
      </c>
      <c r="D233" s="36">
        <f>'GF + UG Iteration 9'!P$16*(C233^'GF + UG Iteration 9'!P$15)</f>
        <v>12.859102724620339</v>
      </c>
      <c r="E233" s="37" t="str">
        <f>'GF + UG Iteration 9'!E233</f>
        <v>unknown</v>
      </c>
      <c r="F233" s="35">
        <f>'GF + UG Iteration 9'!F233</f>
        <v>0</v>
      </c>
      <c r="G233" s="36">
        <f>'GF + UG Iteration 9'!G233</f>
        <v>2.625007735639064</v>
      </c>
      <c r="H233" s="38">
        <f>'GF + UG Iteration 9'!H233</f>
        <v>2012</v>
      </c>
      <c r="I233" s="35">
        <f t="shared" si="20"/>
        <v>37.440000000000005</v>
      </c>
      <c r="J233" s="36">
        <f t="shared" si="21"/>
        <v>15.484110460259403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2.7398143665222605</v>
      </c>
    </row>
    <row r="234" spans="1:14" x14ac:dyDescent="0.2">
      <c r="A234" s="33">
        <f>'GF + UG Iteration 9'!A234</f>
        <v>438</v>
      </c>
      <c r="B234" s="34" t="str">
        <f>'GF + UG Iteration 9'!B234</f>
        <v>UG</v>
      </c>
      <c r="C234" s="35">
        <f>'GF + UG Iteration 9'!C234</f>
        <v>27</v>
      </c>
      <c r="D234" s="36">
        <f>'GF + UG Iteration 9'!P$16*(C234^'GF + UG Iteration 9'!P$15)</f>
        <v>10.455551168594148</v>
      </c>
      <c r="E234" s="37">
        <f>'GF + UG Iteration 9'!E234</f>
        <v>1978</v>
      </c>
      <c r="F234" s="35">
        <f>'GF + UG Iteration 9'!F234</f>
        <v>1.5030000000000017</v>
      </c>
      <c r="G234" s="36">
        <f>'GF + UG Iteration 9'!G234</f>
        <v>0.18095315250984781</v>
      </c>
      <c r="H234" s="38">
        <f>'GF + UG Iteration 9'!H234</f>
        <v>2004</v>
      </c>
      <c r="I234" s="35">
        <f t="shared" si="20"/>
        <v>28.503</v>
      </c>
      <c r="J234" s="36">
        <f t="shared" si="21"/>
        <v>10.636504321103995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2.3642918886823736</v>
      </c>
    </row>
    <row r="235" spans="1:14" x14ac:dyDescent="0.2">
      <c r="A235" s="33">
        <f>'GF + UG Iteration 9'!A235</f>
        <v>748</v>
      </c>
      <c r="B235" s="34" t="str">
        <f>'GF + UG Iteration 9'!B235</f>
        <v>UG</v>
      </c>
      <c r="C235" s="35">
        <f>'GF + UG Iteration 9'!C235</f>
        <v>37.53</v>
      </c>
      <c r="D235" s="36">
        <f>'GF + UG Iteration 9'!P$16*(C235^'GF + UG Iteration 9'!P$15)</f>
        <v>12.878659959117432</v>
      </c>
      <c r="E235" s="37">
        <f>'GF + UG Iteration 9'!E235</f>
        <v>1995</v>
      </c>
      <c r="F235" s="35">
        <f>'GF + UG Iteration 9'!F235</f>
        <v>0</v>
      </c>
      <c r="G235" s="36">
        <f>'GF + UG Iteration 9'!G235</f>
        <v>0.38858476644316492</v>
      </c>
      <c r="H235" s="38">
        <f>'GF + UG Iteration 9'!H235</f>
        <v>2008</v>
      </c>
      <c r="I235" s="35">
        <f t="shared" si="20"/>
        <v>37.53</v>
      </c>
      <c r="J235" s="36">
        <f t="shared" si="21"/>
        <v>13.267244725560596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2.5852981949514753</v>
      </c>
    </row>
    <row r="236" spans="1:14" x14ac:dyDescent="0.2">
      <c r="A236" s="33">
        <f>'GF + UG Iteration 9'!A236</f>
        <v>1319</v>
      </c>
      <c r="B236" s="34" t="str">
        <f>'GF + UG Iteration 9'!B236</f>
        <v>UG</v>
      </c>
      <c r="C236" s="35">
        <f>'GF + UG Iteration 9'!C236</f>
        <v>36</v>
      </c>
      <c r="D236" s="36">
        <f>'GF + UG Iteration 9'!P$16*(C236^'GF + UG Iteration 9'!P$15)</f>
        <v>12.543799759400912</v>
      </c>
      <c r="E236" s="37">
        <f>'GF + UG Iteration 9'!E236</f>
        <v>0</v>
      </c>
      <c r="F236" s="35">
        <f>'GF + UG Iteration 9'!F236</f>
        <v>19.440000000000001</v>
      </c>
      <c r="G236" s="36">
        <f>'GF + UG Iteration 9'!G236</f>
        <v>3.2376779482440865</v>
      </c>
      <c r="H236" s="38">
        <f>'GF + UG Iteration 9'!H236</f>
        <v>2014</v>
      </c>
      <c r="I236" s="35">
        <f t="shared" si="20"/>
        <v>55.44</v>
      </c>
      <c r="J236" s="36">
        <f t="shared" si="21"/>
        <v>15.781477707644999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2.7588369553708234</v>
      </c>
    </row>
    <row r="237" spans="1:14" x14ac:dyDescent="0.2">
      <c r="A237" s="33">
        <f>'GF + UG Iteration 9'!A237</f>
        <v>892</v>
      </c>
      <c r="B237" s="34" t="str">
        <f>'GF + UG Iteration 9'!B237</f>
        <v>UG</v>
      </c>
      <c r="C237" s="35">
        <f>'GF + UG Iteration 9'!C237</f>
        <v>27</v>
      </c>
      <c r="D237" s="36">
        <f>'GF + UG Iteration 9'!P$16*(C237^'GF + UG Iteration 9'!P$15)</f>
        <v>10.455551168594148</v>
      </c>
      <c r="E237" s="37">
        <f>'GF + UG Iteration 9'!E237</f>
        <v>1972</v>
      </c>
      <c r="F237" s="35">
        <f>'GF + UG Iteration 9'!F237</f>
        <v>13.5</v>
      </c>
      <c r="G237" s="36">
        <f>'GF + UG Iteration 9'!G237</f>
        <v>3.2490818561124843</v>
      </c>
      <c r="H237" s="38">
        <f>'GF + UG Iteration 9'!H237</f>
        <v>2011</v>
      </c>
      <c r="I237" s="35">
        <f t="shared" si="20"/>
        <v>40.5</v>
      </c>
      <c r="J237" s="36">
        <f t="shared" si="21"/>
        <v>13.704633024706633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2.6177339526510162</v>
      </c>
    </row>
    <row r="238" spans="1:14" x14ac:dyDescent="0.2">
      <c r="A238" s="33">
        <f>'GF + UG Iteration 9'!A238</f>
        <v>504</v>
      </c>
      <c r="B238" s="34" t="str">
        <f>'GF + UG Iteration 9'!B238</f>
        <v>UG</v>
      </c>
      <c r="C238" s="35">
        <f>'GF + UG Iteration 9'!C238</f>
        <v>11.97</v>
      </c>
      <c r="D238" s="36">
        <f>'GF + UG Iteration 9'!P$16*(C238^'GF + UG Iteration 9'!P$15)</f>
        <v>6.2479664366809251</v>
      </c>
      <c r="E238" s="37">
        <f>'GF + UG Iteration 9'!E238</f>
        <v>2007</v>
      </c>
      <c r="F238" s="35">
        <f>'GF + UG Iteration 9'!F238</f>
        <v>22.499999999999996</v>
      </c>
      <c r="G238" s="36">
        <f>'GF + UG Iteration 9'!G238</f>
        <v>2.1923137026225539</v>
      </c>
      <c r="H238" s="38">
        <f>'GF + UG Iteration 9'!H238</f>
        <v>2006</v>
      </c>
      <c r="I238" s="35">
        <f t="shared" si="20"/>
        <v>34.47</v>
      </c>
      <c r="J238" s="36">
        <f t="shared" si="21"/>
        <v>8.4402801393034785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2.1330154999176298</v>
      </c>
    </row>
    <row r="239" spans="1:14" x14ac:dyDescent="0.2">
      <c r="A239" s="33">
        <f>'GF + UG Iteration 9'!A239</f>
        <v>618</v>
      </c>
      <c r="B239" s="34" t="str">
        <f>'GF + UG Iteration 9'!B239</f>
        <v>UG</v>
      </c>
      <c r="C239" s="35">
        <f>'GF + UG Iteration 9'!C239</f>
        <v>22.5</v>
      </c>
      <c r="D239" s="36">
        <f>'GF + UG Iteration 9'!P$16*(C239^'GF + UG Iteration 9'!P$15)</f>
        <v>9.315963172796863</v>
      </c>
      <c r="E239" s="37">
        <f>'GF + UG Iteration 9'!E239</f>
        <v>1995</v>
      </c>
      <c r="F239" s="35">
        <f>'GF + UG Iteration 9'!F239</f>
        <v>14.940000000000001</v>
      </c>
      <c r="G239" s="36">
        <f>'GF + UG Iteration 9'!G239</f>
        <v>2.3464649770982668</v>
      </c>
      <c r="H239" s="38">
        <f>'GF + UG Iteration 9'!H239</f>
        <v>2006</v>
      </c>
      <c r="I239" s="35">
        <f t="shared" si="20"/>
        <v>37.44</v>
      </c>
      <c r="J239" s="36">
        <f t="shared" si="21"/>
        <v>11.662428149895129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2.4563724053737883</v>
      </c>
    </row>
    <row r="240" spans="1:14" x14ac:dyDescent="0.2">
      <c r="A240" s="33">
        <f>'GF + UG Iteration 9'!A240</f>
        <v>712</v>
      </c>
      <c r="B240" s="34" t="str">
        <f>'GF + UG Iteration 9'!B240</f>
        <v>UG</v>
      </c>
      <c r="C240" s="35">
        <f>'GF + UG Iteration 9'!C240</f>
        <v>14.940000000000001</v>
      </c>
      <c r="D240" s="36">
        <f>'GF + UG Iteration 9'!P$16*(C240^'GF + UG Iteration 9'!P$15)</f>
        <v>7.1889573455476166</v>
      </c>
      <c r="E240" s="37">
        <f>'GF + UG Iteration 9'!E240</f>
        <v>1980</v>
      </c>
      <c r="F240" s="35">
        <f>'GF + UG Iteration 9'!F240</f>
        <v>14.940000000000001</v>
      </c>
      <c r="G240" s="36">
        <f>'GF + UG Iteration 9'!G240</f>
        <v>7.8904141673966368</v>
      </c>
      <c r="H240" s="38">
        <f>'GF + UG Iteration 9'!H240</f>
        <v>2011</v>
      </c>
      <c r="I240" s="35">
        <f t="shared" si="20"/>
        <v>29.880000000000003</v>
      </c>
      <c r="J240" s="36">
        <f t="shared" si="21"/>
        <v>15.079371512944252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2.713327684850845</v>
      </c>
    </row>
    <row r="241" spans="1:14" x14ac:dyDescent="0.2">
      <c r="A241" s="33">
        <f>'GF + UG Iteration 9'!A241</f>
        <v>726</v>
      </c>
      <c r="B241" s="34" t="str">
        <f>'GF + UG Iteration 9'!B241</f>
        <v>UG</v>
      </c>
      <c r="C241" s="35">
        <f>'GF + UG Iteration 9'!C241</f>
        <v>119.7</v>
      </c>
      <c r="D241" s="36">
        <f>'GF + UG Iteration 9'!P$16*(C241^'GF + UG Iteration 9'!P$15)</f>
        <v>26.835293939409777</v>
      </c>
      <c r="E241" s="37">
        <f>'GF + UG Iteration 9'!E241</f>
        <v>1982</v>
      </c>
      <c r="F241" s="35">
        <f>'GF + UG Iteration 9'!F241</f>
        <v>0</v>
      </c>
      <c r="G241" s="36">
        <f>'GF + UG Iteration 9'!G241</f>
        <v>1.031633192087684</v>
      </c>
      <c r="H241" s="38">
        <f>'GF + UG Iteration 9'!H241</f>
        <v>2008</v>
      </c>
      <c r="I241" s="35">
        <f t="shared" si="20"/>
        <v>119.7</v>
      </c>
      <c r="J241" s="36">
        <f t="shared" si="21"/>
        <v>27.866927131497462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3.3274405782029364</v>
      </c>
    </row>
    <row r="242" spans="1:14" x14ac:dyDescent="0.2">
      <c r="A242" s="33">
        <f>'GF + UG Iteration 9'!A242</f>
        <v>530</v>
      </c>
      <c r="B242" s="34" t="str">
        <f>'GF + UG Iteration 9'!B242</f>
        <v>UG</v>
      </c>
      <c r="C242" s="35">
        <f>'GF + UG Iteration 9'!C242</f>
        <v>37.440000000000005</v>
      </c>
      <c r="D242" s="36">
        <f>'GF + UG Iteration 9'!P$16*(C242^'GF + UG Iteration 9'!P$15)</f>
        <v>12.859102724620339</v>
      </c>
      <c r="E242" s="37">
        <f>'GF + UG Iteration 9'!E242</f>
        <v>1982</v>
      </c>
      <c r="F242" s="35">
        <f>'GF + UG Iteration 9'!F242</f>
        <v>37.440000000000005</v>
      </c>
      <c r="G242" s="36">
        <f>'GF + UG Iteration 9'!G242</f>
        <v>4.5022608459814819</v>
      </c>
      <c r="H242" s="38">
        <f>'GF + UG Iteration 9'!H242</f>
        <v>2006</v>
      </c>
      <c r="I242" s="35">
        <f t="shared" si="20"/>
        <v>74.88000000000001</v>
      </c>
      <c r="J242" s="36">
        <f t="shared" si="21"/>
        <v>17.361363570601821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2.8542472528412275</v>
      </c>
    </row>
    <row r="243" spans="1:14" x14ac:dyDescent="0.2">
      <c r="A243" s="33">
        <f>'GF + UG Iteration 9'!A243</f>
        <v>755</v>
      </c>
      <c r="B243" s="34" t="str">
        <f>'GF + UG Iteration 9'!B243</f>
        <v>UG</v>
      </c>
      <c r="C243" s="35">
        <f>'GF + UG Iteration 9'!C243</f>
        <v>23.400000000000002</v>
      </c>
      <c r="D243" s="36">
        <f>'GF + UG Iteration 9'!P$16*(C243^'GF + UG Iteration 9'!P$15)</f>
        <v>9.5501307192021283</v>
      </c>
      <c r="E243" s="37">
        <f>'GF + UG Iteration 9'!E243</f>
        <v>1983</v>
      </c>
      <c r="F243" s="35">
        <f>'GF + UG Iteration 9'!F243</f>
        <v>0</v>
      </c>
      <c r="G243" s="36">
        <f>'GF + UG Iteration 9'!G243</f>
        <v>0.74649134624932623</v>
      </c>
      <c r="H243" s="38">
        <f>'GF + UG Iteration 9'!H243</f>
        <v>2008</v>
      </c>
      <c r="I243" s="35">
        <f t="shared" si="20"/>
        <v>23.400000000000002</v>
      </c>
      <c r="J243" s="36">
        <f t="shared" si="21"/>
        <v>10.296622065451455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2.3318158866361123</v>
      </c>
    </row>
    <row r="244" spans="1:14" x14ac:dyDescent="0.2">
      <c r="A244" s="33">
        <f>'GF + UG Iteration 9'!A244</f>
        <v>1081</v>
      </c>
      <c r="B244" s="34" t="str">
        <f>'GF + UG Iteration 9'!B244</f>
        <v>UG</v>
      </c>
      <c r="C244" s="35">
        <f>'GF + UG Iteration 9'!C244</f>
        <v>23.400000000000002</v>
      </c>
      <c r="D244" s="36">
        <f>'GF + UG Iteration 9'!P$16*(C244^'GF + UG Iteration 9'!P$15)</f>
        <v>9.5501307192021283</v>
      </c>
      <c r="E244" s="37">
        <f>'GF + UG Iteration 9'!E244</f>
        <v>1983</v>
      </c>
      <c r="F244" s="35">
        <f>'GF + UG Iteration 9'!F244</f>
        <v>0</v>
      </c>
      <c r="G244" s="36">
        <f>'GF + UG Iteration 9'!G244</f>
        <v>0.74615854172219498</v>
      </c>
      <c r="H244" s="38">
        <f>'GF + UG Iteration 9'!H244</f>
        <v>2010</v>
      </c>
      <c r="I244" s="35">
        <f t="shared" si="20"/>
        <v>23.400000000000002</v>
      </c>
      <c r="J244" s="36">
        <f t="shared" si="21"/>
        <v>10.296289260924324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2.3317835643945521</v>
      </c>
    </row>
    <row r="245" spans="1:14" x14ac:dyDescent="0.2">
      <c r="A245" s="33">
        <f>'GF + UG Iteration 9'!A245</f>
        <v>307</v>
      </c>
      <c r="B245" s="34" t="str">
        <f>'GF + UG Iteration 9'!B245</f>
        <v>UG</v>
      </c>
      <c r="C245" s="35">
        <f>'GF + UG Iteration 9'!C245</f>
        <v>11.97</v>
      </c>
      <c r="D245" s="36">
        <f>'GF + UG Iteration 9'!P$16*(C245^'GF + UG Iteration 9'!P$15)</f>
        <v>6.2479664366809251</v>
      </c>
      <c r="E245" s="37">
        <f>'GF + UG Iteration 9'!E245</f>
        <v>1985</v>
      </c>
      <c r="F245" s="35">
        <f>'GF + UG Iteration 9'!F245</f>
        <v>1.9799999999999993</v>
      </c>
      <c r="G245" s="36">
        <f>'GF + UG Iteration 9'!G245</f>
        <v>2.5230801807757093</v>
      </c>
      <c r="H245" s="38">
        <f>'GF + UG Iteration 9'!H245</f>
        <v>2003</v>
      </c>
      <c r="I245" s="35">
        <f t="shared" si="20"/>
        <v>13.95</v>
      </c>
      <c r="J245" s="36">
        <f t="shared" si="21"/>
        <v>8.7710466174566335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2.1714561399085617</v>
      </c>
    </row>
    <row r="246" spans="1:14" x14ac:dyDescent="0.2">
      <c r="A246" s="33">
        <f>'GF + UG Iteration 9'!A246</f>
        <v>1466</v>
      </c>
      <c r="B246" s="34" t="str">
        <f>'GF + UG Iteration 9'!B246</f>
        <v>UG</v>
      </c>
      <c r="C246" s="35">
        <f>'GF + UG Iteration 9'!C246</f>
        <v>13.950000000000001</v>
      </c>
      <c r="D246" s="36">
        <f>'GF + UG Iteration 9'!P$16*(C246^'GF + UG Iteration 9'!P$15)</f>
        <v>6.8836442030161029</v>
      </c>
      <c r="E246" s="37">
        <f>'GF + UG Iteration 9'!E246</f>
        <v>1985</v>
      </c>
      <c r="F246" s="35">
        <f>'GF + UG Iteration 9'!F246</f>
        <v>8.5500000000000007</v>
      </c>
      <c r="G246" s="36">
        <f>'GF + UG Iteration 9'!G246</f>
        <v>4.634839878669343</v>
      </c>
      <c r="H246" s="38">
        <f>'GF + UG Iteration 9'!H246</f>
        <v>2015</v>
      </c>
      <c r="I246" s="35">
        <f t="shared" si="20"/>
        <v>22.5</v>
      </c>
      <c r="J246" s="36">
        <f t="shared" si="21"/>
        <v>11.518484081685447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2.4439530564775325</v>
      </c>
    </row>
    <row r="247" spans="1:14" x14ac:dyDescent="0.2">
      <c r="A247" s="33">
        <f>'GF + UG Iteration 9'!A247</f>
        <v>1091</v>
      </c>
      <c r="B247" s="34" t="str">
        <f>'GF + UG Iteration 9'!B247</f>
        <v>UG</v>
      </c>
      <c r="C247" s="35">
        <f>'GF + UG Iteration 9'!C247</f>
        <v>22.5</v>
      </c>
      <c r="D247" s="36">
        <f>'GF + UG Iteration 9'!P$16*(C247^'GF + UG Iteration 9'!P$15)</f>
        <v>9.315963172796863</v>
      </c>
      <c r="E247" s="37">
        <f>'GF + UG Iteration 9'!E247</f>
        <v>1982</v>
      </c>
      <c r="F247" s="35">
        <f>'GF + UG Iteration 9'!F247</f>
        <v>37.800000000000004</v>
      </c>
      <c r="G247" s="36">
        <f>'GF + UG Iteration 9'!G247</f>
        <v>7.6638380518522098</v>
      </c>
      <c r="H247" s="38">
        <f>'GF + UG Iteration 9'!H247</f>
        <v>2011</v>
      </c>
      <c r="I247" s="35">
        <f t="shared" ref="I247:I292" si="30">C247+F247</f>
        <v>60.300000000000004</v>
      </c>
      <c r="J247" s="36">
        <f t="shared" ref="J247:J292" si="31">D247+G247</f>
        <v>16.979801224649073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2.8320244743746965</v>
      </c>
    </row>
    <row r="248" spans="1:14" x14ac:dyDescent="0.2">
      <c r="A248" s="33">
        <f>'GF + UG Iteration 9'!A248</f>
        <v>666</v>
      </c>
      <c r="B248" s="34" t="str">
        <f>'GF + UG Iteration 9'!B248</f>
        <v>UG</v>
      </c>
      <c r="C248" s="35">
        <f>'GF + UG Iteration 9'!C248</f>
        <v>37.440000000000005</v>
      </c>
      <c r="D248" s="36">
        <f>'GF + UG Iteration 9'!P$16*(C248^'GF + UG Iteration 9'!P$15)</f>
        <v>12.859102724620339</v>
      </c>
      <c r="E248" s="37">
        <f>'GF + UG Iteration 9'!E248</f>
        <v>1987</v>
      </c>
      <c r="F248" s="35">
        <f>'GF + UG Iteration 9'!F248</f>
        <v>37.799999999999997</v>
      </c>
      <c r="G248" s="36">
        <f>'GF + UG Iteration 9'!G248</f>
        <v>3.7978038117047683</v>
      </c>
      <c r="H248" s="38">
        <f>'GF + UG Iteration 9'!H248</f>
        <v>2008</v>
      </c>
      <c r="I248" s="35">
        <f t="shared" si="30"/>
        <v>75.240000000000009</v>
      </c>
      <c r="J248" s="36">
        <f t="shared" si="31"/>
        <v>16.656906536325106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2.8128249374043115</v>
      </c>
    </row>
    <row r="249" spans="1:14" x14ac:dyDescent="0.2">
      <c r="A249" s="33">
        <f>'GF + UG Iteration 9'!A249</f>
        <v>556</v>
      </c>
      <c r="B249" s="34" t="str">
        <f>'GF + UG Iteration 9'!B249</f>
        <v>UG</v>
      </c>
      <c r="C249" s="35">
        <f>'GF + UG Iteration 9'!C249</f>
        <v>11.97</v>
      </c>
      <c r="D249" s="36">
        <f>'GF + UG Iteration 9'!P$16*(C249^'GF + UG Iteration 9'!P$15)</f>
        <v>6.2479664366809251</v>
      </c>
      <c r="E249" s="37">
        <f>'GF + UG Iteration 9'!E249</f>
        <v>1985</v>
      </c>
      <c r="F249" s="35">
        <f>'GF + UG Iteration 9'!F249</f>
        <v>22.499999999999996</v>
      </c>
      <c r="G249" s="36">
        <f>'GF + UG Iteration 9'!G249</f>
        <v>4.169357216226925</v>
      </c>
      <c r="H249" s="38">
        <f>'GF + UG Iteration 9'!H249</f>
        <v>2007</v>
      </c>
      <c r="I249" s="35">
        <f t="shared" si="30"/>
        <v>34.47</v>
      </c>
      <c r="J249" s="36">
        <f t="shared" si="31"/>
        <v>10.41732365290785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2.343470156204583</v>
      </c>
    </row>
    <row r="250" spans="1:14" x14ac:dyDescent="0.2">
      <c r="A250" s="33">
        <f>'GF + UG Iteration 9'!A250</f>
        <v>452</v>
      </c>
      <c r="B250" s="34" t="str">
        <f>'GF + UG Iteration 9'!B250</f>
        <v>UG</v>
      </c>
      <c r="C250" s="35">
        <f>'GF + UG Iteration 9'!C250</f>
        <v>14.4</v>
      </c>
      <c r="D250" s="36">
        <f>'GF + UG Iteration 9'!P$16*(C250^'GF + UG Iteration 9'!P$15)</f>
        <v>7.0233765466027309</v>
      </c>
      <c r="E250" s="37">
        <f>'GF + UG Iteration 9'!E250</f>
        <v>1986</v>
      </c>
      <c r="F250" s="35">
        <f>'GF + UG Iteration 9'!F250</f>
        <v>0</v>
      </c>
      <c r="G250" s="36">
        <f>'GF + UG Iteration 9'!G250</f>
        <v>3.4437072461958511</v>
      </c>
      <c r="H250" s="38">
        <f>'GF + UG Iteration 9'!H250</f>
        <v>2005</v>
      </c>
      <c r="I250" s="35">
        <f t="shared" si="30"/>
        <v>14.4</v>
      </c>
      <c r="J250" s="36">
        <f t="shared" si="31"/>
        <v>10.467083792798583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2.348235456267147</v>
      </c>
    </row>
    <row r="251" spans="1:14" x14ac:dyDescent="0.2">
      <c r="A251" s="33">
        <f>'GF + UG Iteration 9'!A251</f>
        <v>613</v>
      </c>
      <c r="B251" s="34" t="str">
        <f>'GF + UG Iteration 9'!B251</f>
        <v>UG</v>
      </c>
      <c r="C251" s="35">
        <f>'GF + UG Iteration 9'!C251</f>
        <v>22.5</v>
      </c>
      <c r="D251" s="36">
        <f>'GF + UG Iteration 9'!P$16*(C251^'GF + UG Iteration 9'!P$15)</f>
        <v>9.315963172796863</v>
      </c>
      <c r="E251" s="37">
        <f>'GF + UG Iteration 9'!E251</f>
        <v>1999</v>
      </c>
      <c r="F251" s="35">
        <f>'GF + UG Iteration 9'!F251</f>
        <v>0</v>
      </c>
      <c r="G251" s="36">
        <f>'GF + UG Iteration 9'!G251</f>
        <v>0.43131820582676678</v>
      </c>
      <c r="H251" s="38">
        <f>'GF + UG Iteration 9'!H251</f>
        <v>2006</v>
      </c>
      <c r="I251" s="35">
        <f t="shared" si="30"/>
        <v>22.5</v>
      </c>
      <c r="J251" s="36">
        <f t="shared" si="31"/>
        <v>9.7472813786236294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2.2769884131669387</v>
      </c>
    </row>
    <row r="252" spans="1:14" x14ac:dyDescent="0.2">
      <c r="A252" s="33">
        <f>'GF + UG Iteration 9'!A252</f>
        <v>778</v>
      </c>
      <c r="B252" s="34" t="str">
        <f>'GF + UG Iteration 9'!B252</f>
        <v>UG</v>
      </c>
      <c r="C252" s="35">
        <f>'GF + UG Iteration 9'!C252</f>
        <v>74.88000000000001</v>
      </c>
      <c r="D252" s="36">
        <f>'GF + UG Iteration 9'!P$16*(C252^'GF + UG Iteration 9'!P$15)</f>
        <v>19.941274889932924</v>
      </c>
      <c r="E252" s="37">
        <f>'GF + UG Iteration 9'!E252</f>
        <v>1988</v>
      </c>
      <c r="F252" s="35">
        <f>'GF + UG Iteration 9'!F252</f>
        <v>0</v>
      </c>
      <c r="G252" s="36">
        <f>'GF + UG Iteration 9'!G252</f>
        <v>0.48701021540648831</v>
      </c>
      <c r="H252" s="38">
        <f>'GF + UG Iteration 9'!H252</f>
        <v>2008</v>
      </c>
      <c r="I252" s="35">
        <f t="shared" si="30"/>
        <v>74.88000000000001</v>
      </c>
      <c r="J252" s="36">
        <f t="shared" si="31"/>
        <v>20.428285105339413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3.0169204652838251</v>
      </c>
    </row>
    <row r="253" spans="1:14" x14ac:dyDescent="0.2">
      <c r="A253" s="33">
        <f>'GF + UG Iteration 9'!A253</f>
        <v>1571</v>
      </c>
      <c r="B253" s="34" t="str">
        <f>'GF + UG Iteration 9'!B253</f>
        <v>UG</v>
      </c>
      <c r="C253" s="35">
        <f>'GF + UG Iteration 9'!C253</f>
        <v>74.88000000000001</v>
      </c>
      <c r="D253" s="36">
        <f>'GF + UG Iteration 9'!P$16*(C253^'GF + UG Iteration 9'!P$15)</f>
        <v>19.941274889932924</v>
      </c>
      <c r="E253" s="37">
        <f>'GF + UG Iteration 9'!E253</f>
        <v>1988</v>
      </c>
      <c r="F253" s="35">
        <f>'GF + UG Iteration 9'!F253</f>
        <v>0</v>
      </c>
      <c r="G253" s="36">
        <f>'GF + UG Iteration 9'!G253</f>
        <v>1.5920457896917759</v>
      </c>
      <c r="H253" s="38">
        <f>'GF + UG Iteration 9'!H253</f>
        <v>2016</v>
      </c>
      <c r="I253" s="35">
        <f t="shared" si="30"/>
        <v>74.88000000000001</v>
      </c>
      <c r="J253" s="36">
        <f t="shared" si="31"/>
        <v>21.533320679624701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3.069601534486746</v>
      </c>
    </row>
    <row r="254" spans="1:14" x14ac:dyDescent="0.2">
      <c r="A254" s="33">
        <f>'GF + UG Iteration 9'!A254</f>
        <v>525</v>
      </c>
      <c r="B254" s="34" t="str">
        <f>'GF + UG Iteration 9'!B254</f>
        <v>UG</v>
      </c>
      <c r="C254" s="35">
        <f>'GF + UG Iteration 9'!C254</f>
        <v>150.30000000000001</v>
      </c>
      <c r="D254" s="36">
        <f>'GF + UG Iteration 9'!P$16*(C254^'GF + UG Iteration 9'!P$15)</f>
        <v>30.994497360122164</v>
      </c>
      <c r="E254" s="37">
        <f>'GF + UG Iteration 9'!E254</f>
        <v>1995</v>
      </c>
      <c r="F254" s="35">
        <f>'GF + UG Iteration 9'!F254</f>
        <v>45</v>
      </c>
      <c r="G254" s="36">
        <f>'GF + UG Iteration 9'!G254</f>
        <v>2.107818995325883</v>
      </c>
      <c r="H254" s="38">
        <f>'GF + UG Iteration 9'!H254</f>
        <v>2006</v>
      </c>
      <c r="I254" s="35">
        <f t="shared" si="30"/>
        <v>195.3</v>
      </c>
      <c r="J254" s="36">
        <f t="shared" si="31"/>
        <v>33.102316355448046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3.4996032604616256</v>
      </c>
    </row>
    <row r="255" spans="1:14" x14ac:dyDescent="0.2">
      <c r="A255" s="33">
        <f>'GF + UG Iteration 9'!A255</f>
        <v>1324</v>
      </c>
      <c r="B255" s="34" t="str">
        <f>'GF + UG Iteration 9'!B255</f>
        <v>UG</v>
      </c>
      <c r="C255" s="35">
        <f>'GF + UG Iteration 9'!C255</f>
        <v>90</v>
      </c>
      <c r="D255" s="36">
        <f>'GF + UG Iteration 9'!P$16*(C255^'GF + UG Iteration 9'!P$15)</f>
        <v>22.403314326078174</v>
      </c>
      <c r="E255" s="37">
        <f>'GF + UG Iteration 9'!E255</f>
        <v>2012</v>
      </c>
      <c r="F255" s="35">
        <f>'GF + UG Iteration 9'!F255</f>
        <v>0</v>
      </c>
      <c r="G255" s="36">
        <f>'GF + UG Iteration 9'!G255</f>
        <v>2.2692987542218521</v>
      </c>
      <c r="H255" s="38">
        <f>'GF + UG Iteration 9'!H255</f>
        <v>2014</v>
      </c>
      <c r="I255" s="35">
        <f t="shared" si="30"/>
        <v>90</v>
      </c>
      <c r="J255" s="36">
        <f t="shared" si="31"/>
        <v>24.672613080300025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3.2056938463061324</v>
      </c>
    </row>
    <row r="256" spans="1:14" x14ac:dyDescent="0.2">
      <c r="A256" s="33">
        <f>'GF + UG Iteration 9'!A256</f>
        <v>511</v>
      </c>
      <c r="B256" s="34" t="str">
        <f>'GF + UG Iteration 9'!B256</f>
        <v>UG</v>
      </c>
      <c r="C256" s="35">
        <f>'GF + UG Iteration 9'!C256</f>
        <v>225</v>
      </c>
      <c r="D256" s="36">
        <f>'GF + UG Iteration 9'!P$16*(C256^'GF + UG Iteration 9'!P$15)</f>
        <v>40.012476476029981</v>
      </c>
      <c r="E256" s="37">
        <f>'GF + UG Iteration 9'!E256</f>
        <v>2004</v>
      </c>
      <c r="F256" s="35">
        <f>'GF + UG Iteration 9'!F256</f>
        <v>0</v>
      </c>
      <c r="G256" s="36">
        <f>'GF + UG Iteration 9'!G256</f>
        <v>0.42903557118440139</v>
      </c>
      <c r="H256" s="38">
        <f>'GF + UG Iteration 9'!H256</f>
        <v>2004</v>
      </c>
      <c r="I256" s="35">
        <f t="shared" si="30"/>
        <v>225</v>
      </c>
      <c r="J256" s="36">
        <f t="shared" si="31"/>
        <v>40.441512047214381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3.6998567833448384</v>
      </c>
    </row>
    <row r="257" spans="1:14" x14ac:dyDescent="0.2">
      <c r="A257" s="33">
        <f>'GF + UG Iteration 9'!A257</f>
        <v>1094</v>
      </c>
      <c r="B257" s="34" t="str">
        <f>'GF + UG Iteration 9'!B257</f>
        <v>UG</v>
      </c>
      <c r="C257" s="35">
        <f>'GF + UG Iteration 9'!C257</f>
        <v>225</v>
      </c>
      <c r="D257" s="36">
        <f>'GF + UG Iteration 9'!P$16*(C257^'GF + UG Iteration 9'!P$15)</f>
        <v>40.012476476029981</v>
      </c>
      <c r="E257" s="37">
        <f>'GF + UG Iteration 9'!E257</f>
        <v>2004</v>
      </c>
      <c r="F257" s="35">
        <f>'GF + UG Iteration 9'!F257</f>
        <v>0</v>
      </c>
      <c r="G257" s="36">
        <f>'GF + UG Iteration 9'!G257</f>
        <v>1.0646458657975095</v>
      </c>
      <c r="H257" s="38">
        <f>'GF + UG Iteration 9'!H257</f>
        <v>2011</v>
      </c>
      <c r="I257" s="35">
        <f t="shared" si="30"/>
        <v>225</v>
      </c>
      <c r="J257" s="36">
        <f t="shared" si="31"/>
        <v>41.07712234182749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3.7154513325051641</v>
      </c>
    </row>
    <row r="258" spans="1:14" x14ac:dyDescent="0.2">
      <c r="A258" s="33">
        <f>'GF + UG Iteration 9'!A258</f>
        <v>775</v>
      </c>
      <c r="B258" s="34" t="str">
        <f>'GF + UG Iteration 9'!B258</f>
        <v>UG</v>
      </c>
      <c r="C258" s="35">
        <f>'GF + UG Iteration 9'!C258</f>
        <v>14.940000000000001</v>
      </c>
      <c r="D258" s="36">
        <f>'GF + UG Iteration 9'!P$16*(C258^'GF + UG Iteration 9'!P$15)</f>
        <v>7.1889573455476166</v>
      </c>
      <c r="E258" s="37">
        <f>'GF + UG Iteration 9'!E258</f>
        <v>2002</v>
      </c>
      <c r="F258" s="35">
        <f>'GF + UG Iteration 9'!F258</f>
        <v>0</v>
      </c>
      <c r="G258" s="36">
        <f>'GF + UG Iteration 9'!G258</f>
        <v>1.4058744428987999</v>
      </c>
      <c r="H258" s="38">
        <f>'GF + UG Iteration 9'!H258</f>
        <v>2008</v>
      </c>
      <c r="I258" s="35">
        <f t="shared" si="30"/>
        <v>14.940000000000001</v>
      </c>
      <c r="J258" s="36">
        <f t="shared" si="31"/>
        <v>8.5948317884464167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2.1511610677819184</v>
      </c>
    </row>
    <row r="259" spans="1:14" x14ac:dyDescent="0.2">
      <c r="A259" s="33">
        <f>'GF + UG Iteration 9'!A259</f>
        <v>1646</v>
      </c>
      <c r="B259" s="34" t="str">
        <f>'GF + UG Iteration 9'!B259</f>
        <v>UG</v>
      </c>
      <c r="C259" s="35">
        <f>'GF + UG Iteration 9'!C259</f>
        <v>7.2</v>
      </c>
      <c r="D259" s="36">
        <f>'GF + UG Iteration 9'!P$16*(C259^'GF + UG Iteration 9'!P$15)</f>
        <v>4.5290143676845718</v>
      </c>
      <c r="E259" s="37" t="str">
        <f>'GF + UG Iteration 9'!E259</f>
        <v>unknown</v>
      </c>
      <c r="F259" s="35">
        <f>'GF + UG Iteration 9'!F259</f>
        <v>14.940000000000001</v>
      </c>
      <c r="G259" s="36">
        <f>'GF + UG Iteration 9'!G259</f>
        <v>6.6895680450065891</v>
      </c>
      <c r="H259" s="38">
        <f>'GF + UG Iteration 9'!H259</f>
        <v>2016</v>
      </c>
      <c r="I259" s="35">
        <f t="shared" si="30"/>
        <v>22.14</v>
      </c>
      <c r="J259" s="36">
        <f t="shared" si="31"/>
        <v>11.218582412691161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2.4175715474324568</v>
      </c>
    </row>
    <row r="260" spans="1:14" x14ac:dyDescent="0.2">
      <c r="A260" s="33">
        <f>'GF + UG Iteration 9'!A260</f>
        <v>467</v>
      </c>
      <c r="B260" s="34" t="str">
        <f>'GF + UG Iteration 9'!B260</f>
        <v>UG</v>
      </c>
      <c r="C260" s="35">
        <f>'GF + UG Iteration 9'!C260</f>
        <v>11.97</v>
      </c>
      <c r="D260" s="36">
        <f>'GF + UG Iteration 9'!P$16*(C260^'GF + UG Iteration 9'!P$15)</f>
        <v>6.2479664366809251</v>
      </c>
      <c r="E260" s="37">
        <f>'GF + UG Iteration 9'!E260</f>
        <v>1996</v>
      </c>
      <c r="F260" s="35">
        <f>'GF + UG Iteration 9'!F260</f>
        <v>31.5</v>
      </c>
      <c r="G260" s="36">
        <f>'GF + UG Iteration 9'!G260</f>
        <v>3.4855022233326953</v>
      </c>
      <c r="H260" s="38">
        <f>'GF + UG Iteration 9'!H260</f>
        <v>2005</v>
      </c>
      <c r="I260" s="35">
        <f t="shared" si="30"/>
        <v>43.47</v>
      </c>
      <c r="J260" s="36">
        <f t="shared" si="31"/>
        <v>9.7334686600136209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2.2755703239355314</v>
      </c>
    </row>
    <row r="261" spans="1:14" x14ac:dyDescent="0.2">
      <c r="A261" s="33">
        <f>'GF + UG Iteration 9'!A261</f>
        <v>437</v>
      </c>
      <c r="B261" s="34" t="str">
        <f>'GF + UG Iteration 9'!B261</f>
        <v>UG</v>
      </c>
      <c r="C261" s="35">
        <f>'GF + UG Iteration 9'!C261</f>
        <v>42.03</v>
      </c>
      <c r="D261" s="36">
        <f>'GF + UG Iteration 9'!P$16*(C261^'GF + UG Iteration 9'!P$15)</f>
        <v>13.835681279895811</v>
      </c>
      <c r="E261" s="37">
        <f>'GF + UG Iteration 9'!E261</f>
        <v>2001</v>
      </c>
      <c r="F261" s="35">
        <f>'GF + UG Iteration 9'!F261</f>
        <v>45</v>
      </c>
      <c r="G261" s="36">
        <f>'GF + UG Iteration 9'!G261</f>
        <v>3.6313804067567292</v>
      </c>
      <c r="H261" s="38">
        <f>'GF + UG Iteration 9'!H261</f>
        <v>2008</v>
      </c>
      <c r="I261" s="35">
        <f t="shared" si="30"/>
        <v>87.03</v>
      </c>
      <c r="J261" s="36">
        <f t="shared" si="31"/>
        <v>17.467061686652539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2.8603169180512031</v>
      </c>
    </row>
    <row r="262" spans="1:14" x14ac:dyDescent="0.2">
      <c r="A262" s="33">
        <f>'GF + UG Iteration 9'!A262</f>
        <v>1233</v>
      </c>
      <c r="B262" s="34" t="str">
        <f>'GF + UG Iteration 9'!B262</f>
        <v>UG</v>
      </c>
      <c r="C262" s="35">
        <f>'GF + UG Iteration 9'!C262</f>
        <v>87.03</v>
      </c>
      <c r="D262" s="36">
        <f>'GF + UG Iteration 9'!P$16*(C262^'GF + UG Iteration 9'!P$15)</f>
        <v>21.932477954319253</v>
      </c>
      <c r="E262" s="37">
        <f>'GF + UG Iteration 9'!E262</f>
        <v>2001</v>
      </c>
      <c r="F262" s="35">
        <f>'GF + UG Iteration 9'!F262</f>
        <v>0</v>
      </c>
      <c r="G262" s="36">
        <f>'GF + UG Iteration 9'!G262</f>
        <v>3.8904117673360803</v>
      </c>
      <c r="H262" s="38">
        <f>'GF + UG Iteration 9'!H262</f>
        <v>2011</v>
      </c>
      <c r="I262" s="35">
        <f t="shared" si="30"/>
        <v>87.03</v>
      </c>
      <c r="J262" s="36">
        <f t="shared" si="31"/>
        <v>25.822889721655333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3.2512612971133659</v>
      </c>
    </row>
    <row r="263" spans="1:14" x14ac:dyDescent="0.2">
      <c r="A263" s="33">
        <f>'GF + UG Iteration 9'!A263</f>
        <v>361</v>
      </c>
      <c r="B263" s="34" t="str">
        <f>'GF + UG Iteration 9'!B263</f>
        <v>UG</v>
      </c>
      <c r="C263" s="35">
        <f>'GF + UG Iteration 9'!C263</f>
        <v>27.900000000000002</v>
      </c>
      <c r="D263" s="36">
        <f>'GF + UG Iteration 9'!P$16*(C263^'GF + UG Iteration 9'!P$15)</f>
        <v>10.674822671259914</v>
      </c>
      <c r="E263" s="37">
        <f>'GF + UG Iteration 9'!E263</f>
        <v>1986</v>
      </c>
      <c r="F263" s="35">
        <f>'GF + UG Iteration 9'!F263</f>
        <v>32.4</v>
      </c>
      <c r="G263" s="36">
        <f>'GF + UG Iteration 9'!G263</f>
        <v>1.1719780512644304</v>
      </c>
      <c r="H263" s="38">
        <f>'GF + UG Iteration 9'!H263</f>
        <v>2002</v>
      </c>
      <c r="I263" s="35">
        <f t="shared" si="30"/>
        <v>60.3</v>
      </c>
      <c r="J263" s="36">
        <f t="shared" si="31"/>
        <v>11.846800722524344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2.472057849908075</v>
      </c>
    </row>
    <row r="264" spans="1:14" x14ac:dyDescent="0.2">
      <c r="A264" s="33">
        <f>'GF + UG Iteration 9'!A264</f>
        <v>645</v>
      </c>
      <c r="B264" s="34" t="str">
        <f>'GF + UG Iteration 9'!B264</f>
        <v>UG</v>
      </c>
      <c r="C264" s="35">
        <f>'GF + UG Iteration 9'!C264</f>
        <v>60.300000000000004</v>
      </c>
      <c r="D264" s="36">
        <f>'GF + UG Iteration 9'!P$16*(C264^'GF + UG Iteration 9'!P$15)</f>
        <v>17.386943607587529</v>
      </c>
      <c r="E264" s="37">
        <f>'GF + UG Iteration 9'!E264</f>
        <v>1986</v>
      </c>
      <c r="F264" s="35">
        <f>'GF + UG Iteration 9'!F264</f>
        <v>0</v>
      </c>
      <c r="G264" s="36">
        <f>'GF + UG Iteration 9'!G264</f>
        <v>0.22667756309168191</v>
      </c>
      <c r="H264" s="38">
        <f>'GF + UG Iteration 9'!H264</f>
        <v>2006</v>
      </c>
      <c r="I264" s="35">
        <f t="shared" si="30"/>
        <v>60.300000000000004</v>
      </c>
      <c r="J264" s="36">
        <f t="shared" si="31"/>
        <v>17.61362117067921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2.8686725328668237</v>
      </c>
    </row>
    <row r="265" spans="1:14" x14ac:dyDescent="0.2">
      <c r="A265" s="33">
        <f>'GF + UG Iteration 9'!A265</f>
        <v>720</v>
      </c>
      <c r="B265" s="34" t="str">
        <f>'GF + UG Iteration 9'!B265</f>
        <v>UG</v>
      </c>
      <c r="C265" s="35">
        <f>'GF + UG Iteration 9'!C265</f>
        <v>36.9</v>
      </c>
      <c r="D265" s="36">
        <f>'GF + UG Iteration 9'!P$16*(C265^'GF + UG Iteration 9'!P$15)</f>
        <v>12.741394796842098</v>
      </c>
      <c r="E265" s="37">
        <f>'GF + UG Iteration 9'!E265</f>
        <v>1974</v>
      </c>
      <c r="F265" s="35">
        <f>'GF + UG Iteration 9'!F265</f>
        <v>13.5</v>
      </c>
      <c r="G265" s="36">
        <f>'GF + UG Iteration 9'!G265</f>
        <v>3.214674226156069</v>
      </c>
      <c r="H265" s="38">
        <f>'GF + UG Iteration 9'!H265</f>
        <v>2009</v>
      </c>
      <c r="I265" s="35">
        <f t="shared" si="30"/>
        <v>50.4</v>
      </c>
      <c r="J265" s="36">
        <f t="shared" si="31"/>
        <v>15.956069022998166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2.769839259867231</v>
      </c>
    </row>
    <row r="266" spans="1:14" x14ac:dyDescent="0.2">
      <c r="A266" s="33">
        <f>'GF + UG Iteration 9'!A266</f>
        <v>1554</v>
      </c>
      <c r="B266" s="34" t="str">
        <f>'GF + UG Iteration 9'!B266</f>
        <v>UG</v>
      </c>
      <c r="C266" s="35">
        <f>'GF + UG Iteration 9'!C266</f>
        <v>22.5</v>
      </c>
      <c r="D266" s="36">
        <f>'GF + UG Iteration 9'!P$16*(C266^'GF + UG Iteration 9'!P$15)</f>
        <v>9.315963172796863</v>
      </c>
      <c r="E266" s="37">
        <f>'GF + UG Iteration 9'!E266</f>
        <v>2013</v>
      </c>
      <c r="F266" s="35">
        <f>'GF + UG Iteration 9'!F266</f>
        <v>22.5</v>
      </c>
      <c r="G266" s="36">
        <f>'GF + UG Iteration 9'!G266</f>
        <v>4.0040929633677633</v>
      </c>
      <c r="H266" s="38">
        <f>'GF + UG Iteration 9'!H266</f>
        <v>2015</v>
      </c>
      <c r="I266" s="35">
        <f t="shared" si="30"/>
        <v>45</v>
      </c>
      <c r="J266" s="36">
        <f t="shared" si="31"/>
        <v>13.320056136164627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2.5892708795301362</v>
      </c>
    </row>
    <row r="267" spans="1:14" x14ac:dyDescent="0.2">
      <c r="A267" s="33">
        <f>'GF + UG Iteration 9'!A267</f>
        <v>1570</v>
      </c>
      <c r="B267" s="34" t="str">
        <f>'GF + UG Iteration 9'!B267</f>
        <v>UG</v>
      </c>
      <c r="C267" s="35">
        <f>'GF + UG Iteration 9'!C267</f>
        <v>22.5</v>
      </c>
      <c r="D267" s="36">
        <f>'GF + UG Iteration 9'!P$16*(C267^'GF + UG Iteration 9'!P$15)</f>
        <v>9.315963172796863</v>
      </c>
      <c r="E267" s="37">
        <f>'GF + UG Iteration 9'!E267</f>
        <v>0</v>
      </c>
      <c r="F267" s="35">
        <f>'GF + UG Iteration 9'!F267</f>
        <v>22.5</v>
      </c>
      <c r="G267" s="36">
        <f>'GF + UG Iteration 9'!G267</f>
        <v>5.7128729653456798</v>
      </c>
      <c r="H267" s="38">
        <f>'GF + UG Iteration 9'!H267</f>
        <v>2016</v>
      </c>
      <c r="I267" s="35">
        <f t="shared" si="30"/>
        <v>45</v>
      </c>
      <c r="J267" s="36">
        <f t="shared" si="31"/>
        <v>15.028836138142543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2.7099707648479079</v>
      </c>
    </row>
    <row r="268" spans="1:14" x14ac:dyDescent="0.2">
      <c r="A268" s="33">
        <f>'GF + UG Iteration 9'!A268</f>
        <v>1280</v>
      </c>
      <c r="B268" s="34" t="str">
        <f>'GF + UG Iteration 9'!B268</f>
        <v>UG</v>
      </c>
      <c r="C268" s="35">
        <f>'GF + UG Iteration 9'!C268</f>
        <v>22.5</v>
      </c>
      <c r="D268" s="36">
        <f>'GF + UG Iteration 9'!P$16*(C268^'GF + UG Iteration 9'!P$15)</f>
        <v>9.315963172796863</v>
      </c>
      <c r="E268" s="37">
        <f>'GF + UG Iteration 9'!E268</f>
        <v>0</v>
      </c>
      <c r="F268" s="35">
        <f>'GF + UG Iteration 9'!F268</f>
        <v>22.5</v>
      </c>
      <c r="G268" s="36">
        <f>'GF + UG Iteration 9'!G268</f>
        <v>3.9567117678399111</v>
      </c>
      <c r="H268" s="38">
        <f>'GF + UG Iteration 9'!H268</f>
        <v>2013</v>
      </c>
      <c r="I268" s="35">
        <f t="shared" si="30"/>
        <v>45</v>
      </c>
      <c r="J268" s="36">
        <f t="shared" si="31"/>
        <v>13.272674940636774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2.5857074060734568</v>
      </c>
    </row>
    <row r="269" spans="1:14" x14ac:dyDescent="0.2">
      <c r="A269" s="33">
        <f>'GF + UG Iteration 9'!A269</f>
        <v>659</v>
      </c>
      <c r="B269" s="34" t="str">
        <f>'GF + UG Iteration 9'!B269</f>
        <v>UG</v>
      </c>
      <c r="C269" s="35">
        <f>'GF + UG Iteration 9'!C269</f>
        <v>134.46</v>
      </c>
      <c r="D269" s="36">
        <f>'GF + UG Iteration 9'!P$16*(C269^'GF + UG Iteration 9'!P$15)</f>
        <v>28.884879721913251</v>
      </c>
      <c r="E269" s="37">
        <f>'GF + UG Iteration 9'!E269</f>
        <v>1974</v>
      </c>
      <c r="F269" s="35">
        <f>'GF + UG Iteration 9'!F269</f>
        <v>0</v>
      </c>
      <c r="G269" s="36">
        <f>'GF + UG Iteration 9'!G269</f>
        <v>0.19038861907506671</v>
      </c>
      <c r="H269" s="38">
        <f>'GF + UG Iteration 9'!H269</f>
        <v>2006</v>
      </c>
      <c r="I269" s="35">
        <f t="shared" si="30"/>
        <v>134.46</v>
      </c>
      <c r="J269" s="36">
        <f t="shared" si="31"/>
        <v>29.075268340988316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3.3698879276308684</v>
      </c>
    </row>
    <row r="270" spans="1:14" x14ac:dyDescent="0.2">
      <c r="A270" s="33">
        <f>'GF + UG Iteration 9'!A270</f>
        <v>1240</v>
      </c>
      <c r="B270" s="34" t="str">
        <f>'GF + UG Iteration 9'!B270</f>
        <v>UG</v>
      </c>
      <c r="C270" s="35">
        <f>'GF + UG Iteration 9'!C270</f>
        <v>15.03</v>
      </c>
      <c r="D270" s="36">
        <f>'GF + UG Iteration 9'!P$16*(C270^'GF + UG Iteration 9'!P$15)</f>
        <v>7.2163390371306715</v>
      </c>
      <c r="E270" s="37">
        <f>'GF + UG Iteration 9'!E270</f>
        <v>0</v>
      </c>
      <c r="F270" s="35">
        <f>'GF + UG Iteration 9'!F270</f>
        <v>0</v>
      </c>
      <c r="G270" s="36">
        <f>'GF + UG Iteration 9'!G270</f>
        <v>2.4762389627807444</v>
      </c>
      <c r="H270" s="38">
        <f>'GF + UG Iteration 9'!H270</f>
        <v>2013</v>
      </c>
      <c r="I270" s="35">
        <f t="shared" si="30"/>
        <v>15.03</v>
      </c>
      <c r="J270" s="36">
        <f t="shared" si="31"/>
        <v>9.6925779999114159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2.2713604379808028</v>
      </c>
    </row>
    <row r="271" spans="1:14" x14ac:dyDescent="0.2">
      <c r="A271" s="33">
        <f>'GF + UG Iteration 9'!A271</f>
        <v>317</v>
      </c>
      <c r="B271" s="34" t="str">
        <f>'GF + UG Iteration 9'!B271</f>
        <v>UG</v>
      </c>
      <c r="C271" s="35">
        <f>'GF + UG Iteration 9'!C271</f>
        <v>42.300000000000004</v>
      </c>
      <c r="D271" s="36">
        <f>'GF + UG Iteration 9'!P$16*(C271^'GF + UG Iteration 9'!P$15)</f>
        <v>13.891873430192062</v>
      </c>
      <c r="E271" s="37">
        <f>'GF + UG Iteration 9'!E271</f>
        <v>1978</v>
      </c>
      <c r="F271" s="35">
        <f>'GF + UG Iteration 9'!F271</f>
        <v>37.800000000000004</v>
      </c>
      <c r="G271" s="36">
        <f>'GF + UG Iteration 9'!G271</f>
        <v>3.7336154837609361</v>
      </c>
      <c r="H271" s="38">
        <f>'GF + UG Iteration 9'!H271</f>
        <v>2002</v>
      </c>
      <c r="I271" s="35">
        <f t="shared" si="30"/>
        <v>80.100000000000009</v>
      </c>
      <c r="J271" s="36">
        <f t="shared" si="31"/>
        <v>17.625488913952999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2.8693460881123429</v>
      </c>
    </row>
    <row r="272" spans="1:14" x14ac:dyDescent="0.2">
      <c r="A272" s="33">
        <f>'GF + UG Iteration 9'!A272</f>
        <v>1510</v>
      </c>
      <c r="B272" s="34" t="str">
        <f>'GF + UG Iteration 9'!B272</f>
        <v>UG</v>
      </c>
      <c r="C272" s="35">
        <f>'GF + UG Iteration 9'!C272</f>
        <v>80.100000000000009</v>
      </c>
      <c r="D272" s="36">
        <f>'GF + UG Iteration 9'!P$16*(C272^'GF + UG Iteration 9'!P$15)</f>
        <v>20.810273247216102</v>
      </c>
      <c r="E272" s="37">
        <f>'GF + UG Iteration 9'!E272</f>
        <v>1978</v>
      </c>
      <c r="F272" s="35">
        <f>'GF + UG Iteration 9'!F272</f>
        <v>0</v>
      </c>
      <c r="G272" s="36">
        <f>'GF + UG Iteration 9'!G272</f>
        <v>1.0378442790997116</v>
      </c>
      <c r="H272" s="38">
        <f>'GF + UG Iteration 9'!H272</f>
        <v>2014</v>
      </c>
      <c r="I272" s="35">
        <f t="shared" si="30"/>
        <v>80.100000000000009</v>
      </c>
      <c r="J272" s="36">
        <f t="shared" si="31"/>
        <v>21.848117526315814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3.0841147634280732</v>
      </c>
    </row>
    <row r="273" spans="1:14" x14ac:dyDescent="0.2">
      <c r="A273" s="33">
        <f>'GF + UG Iteration 9'!A273</f>
        <v>1678</v>
      </c>
      <c r="B273" s="34" t="str">
        <f>'GF + UG Iteration 9'!B273</f>
        <v>UG</v>
      </c>
      <c r="C273" s="35">
        <f>'GF + UG Iteration 9'!C273</f>
        <v>450</v>
      </c>
      <c r="D273" s="36">
        <f>'GF + UG Iteration 9'!P$16*(C273^'GF + UG Iteration 9'!P$15)</f>
        <v>62.049414296054323</v>
      </c>
      <c r="E273" s="37">
        <f>'GF + UG Iteration 9'!E273</f>
        <v>0</v>
      </c>
      <c r="F273" s="35">
        <f>'GF + UG Iteration 9'!F273</f>
        <v>0</v>
      </c>
      <c r="G273" s="36">
        <f>'GF + UG Iteration 9'!G273</f>
        <v>0.1876880715541229</v>
      </c>
      <c r="H273" s="38">
        <f>'GF + UG Iteration 9'!H273</f>
        <v>2015</v>
      </c>
      <c r="I273" s="35">
        <f t="shared" si="30"/>
        <v>450</v>
      </c>
      <c r="J273" s="36">
        <f t="shared" si="31"/>
        <v>62.237102367608443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4.1309513229960286</v>
      </c>
    </row>
    <row r="274" spans="1:14" x14ac:dyDescent="0.2">
      <c r="A274" s="33">
        <f>'GF + UG Iteration 9'!A274</f>
        <v>409</v>
      </c>
      <c r="B274" s="34" t="str">
        <f>'GF + UG Iteration 9'!B274</f>
        <v>UG</v>
      </c>
      <c r="C274" s="35">
        <f>'GF + UG Iteration 9'!C274</f>
        <v>56.7</v>
      </c>
      <c r="D274" s="36">
        <f>'GF + UG Iteration 9'!P$16*(C274^'GF + UG Iteration 9'!P$15)</f>
        <v>16.722504734753745</v>
      </c>
      <c r="E274" s="37" t="str">
        <f>'GF + UG Iteration 9'!E274</f>
        <v>unknown</v>
      </c>
      <c r="F274" s="35">
        <f>'GF + UG Iteration 9'!F274</f>
        <v>56.7</v>
      </c>
      <c r="G274" s="36">
        <f>'GF + UG Iteration 9'!G274</f>
        <v>6.9500275644125207</v>
      </c>
      <c r="H274" s="38">
        <f>'GF + UG Iteration 9'!H274</f>
        <v>2004</v>
      </c>
      <c r="I274" s="35">
        <f t="shared" si="30"/>
        <v>113.4</v>
      </c>
      <c r="J274" s="36">
        <f t="shared" si="31"/>
        <v>23.672532299166264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3.1643154012917916</v>
      </c>
    </row>
    <row r="275" spans="1:14" x14ac:dyDescent="0.2">
      <c r="A275" s="33">
        <f>'GF + UG Iteration 9'!A275</f>
        <v>620</v>
      </c>
      <c r="B275" s="34" t="str">
        <f>'GF + UG Iteration 9'!B275</f>
        <v>UG</v>
      </c>
      <c r="C275" s="35">
        <f>'GF + UG Iteration 9'!C275</f>
        <v>120.06</v>
      </c>
      <c r="D275" s="36">
        <f>'GF + UG Iteration 9'!P$16*(C275^'GF + UG Iteration 9'!P$15)</f>
        <v>26.886351116211269</v>
      </c>
      <c r="E275" s="37" t="str">
        <f>'GF + UG Iteration 9'!E275</f>
        <v>unknown</v>
      </c>
      <c r="F275" s="35">
        <f>'GF + UG Iteration 9'!F275</f>
        <v>0</v>
      </c>
      <c r="G275" s="36">
        <f>'GF + UG Iteration 9'!G275</f>
        <v>5.2327101351069411E-2</v>
      </c>
      <c r="H275" s="38">
        <f>'GF + UG Iteration 9'!H275</f>
        <v>2006</v>
      </c>
      <c r="I275" s="35">
        <f t="shared" si="30"/>
        <v>120.06</v>
      </c>
      <c r="J275" s="36">
        <f t="shared" si="31"/>
        <v>26.938678217562337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3.2935631058424759</v>
      </c>
    </row>
    <row r="276" spans="1:14" x14ac:dyDescent="0.2">
      <c r="A276" s="33">
        <f>'GF + UG Iteration 9'!A276</f>
        <v>1085</v>
      </c>
      <c r="B276" s="34" t="str">
        <f>'GF + UG Iteration 9'!B276</f>
        <v>UG</v>
      </c>
      <c r="C276" s="35">
        <f>'GF + UG Iteration 9'!C276</f>
        <v>120.06</v>
      </c>
      <c r="D276" s="36">
        <f>'GF + UG Iteration 9'!P$16*(C276^'GF + UG Iteration 9'!P$15)</f>
        <v>26.886351116211269</v>
      </c>
      <c r="E276" s="37" t="str">
        <f>'GF + UG Iteration 9'!E276</f>
        <v>unknown</v>
      </c>
      <c r="F276" s="35">
        <f>'GF + UG Iteration 9'!F276</f>
        <v>0</v>
      </c>
      <c r="G276" s="36">
        <f>'GF + UG Iteration 9'!G276</f>
        <v>7.9312358901564406E-2</v>
      </c>
      <c r="H276" s="38">
        <f>'GF + UG Iteration 9'!H276</f>
        <v>2010</v>
      </c>
      <c r="I276" s="35">
        <f t="shared" si="30"/>
        <v>120.06</v>
      </c>
      <c r="J276" s="36">
        <f t="shared" si="31"/>
        <v>26.965663475112834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3.2945643335342507</v>
      </c>
    </row>
    <row r="277" spans="1:14" x14ac:dyDescent="0.2">
      <c r="A277" s="33">
        <f>'GF + UG Iteration 9'!A277</f>
        <v>589</v>
      </c>
      <c r="B277" s="34" t="str">
        <f>'GF + UG Iteration 9'!B277</f>
        <v>UG</v>
      </c>
      <c r="C277" s="35">
        <f>'GF + UG Iteration 9'!C277</f>
        <v>81</v>
      </c>
      <c r="D277" s="36">
        <f>'GF + UG Iteration 9'!P$16*(C277^'GF + UG Iteration 9'!P$15)</f>
        <v>20.957972207014645</v>
      </c>
      <c r="E277" s="37">
        <f>'GF + UG Iteration 9'!E277</f>
        <v>1974</v>
      </c>
      <c r="F277" s="35">
        <f>'GF + UG Iteration 9'!F277</f>
        <v>14.4</v>
      </c>
      <c r="G277" s="36">
        <f>'GF + UG Iteration 9'!G277</f>
        <v>3.2007376892660457E-2</v>
      </c>
      <c r="H277" s="38">
        <f>'GF + UG Iteration 9'!H277</f>
        <v>2005</v>
      </c>
      <c r="I277" s="35">
        <f t="shared" si="30"/>
        <v>95.4</v>
      </c>
      <c r="J277" s="36">
        <f t="shared" si="31"/>
        <v>20.989979583907306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3.044045161174008</v>
      </c>
    </row>
    <row r="278" spans="1:14" x14ac:dyDescent="0.2">
      <c r="A278" s="33">
        <f>'GF + UG Iteration 9'!A278</f>
        <v>836</v>
      </c>
      <c r="B278" s="34" t="str">
        <f>'GF + UG Iteration 9'!B278</f>
        <v>UG</v>
      </c>
      <c r="C278" s="35">
        <f>'GF + UG Iteration 9'!C278</f>
        <v>95.4</v>
      </c>
      <c r="D278" s="36">
        <f>'GF + UG Iteration 9'!P$16*(C278^'GF + UG Iteration 9'!P$15)</f>
        <v>23.245027631266609</v>
      </c>
      <c r="E278" s="37">
        <f>'GF + UG Iteration 9'!E278</f>
        <v>1974</v>
      </c>
      <c r="F278" s="35">
        <f>'GF + UG Iteration 9'!F278</f>
        <v>0</v>
      </c>
      <c r="G278" s="36">
        <f>'GF + UG Iteration 9'!G278</f>
        <v>0.20824846319974696</v>
      </c>
      <c r="H278" s="38">
        <f>'GF + UG Iteration 9'!H278</f>
        <v>2008</v>
      </c>
      <c r="I278" s="35">
        <f t="shared" si="30"/>
        <v>95.4</v>
      </c>
      <c r="J278" s="36">
        <f t="shared" si="31"/>
        <v>23.453276094466357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3.1550101906553345</v>
      </c>
    </row>
    <row r="279" spans="1:14" x14ac:dyDescent="0.2">
      <c r="A279" s="33">
        <f>'GF + UG Iteration 9'!A279</f>
        <v>1417</v>
      </c>
      <c r="B279" s="34" t="str">
        <f>'GF + UG Iteration 9'!B279</f>
        <v>UG</v>
      </c>
      <c r="C279" s="35">
        <f>'GF + UG Iteration 9'!C279</f>
        <v>90</v>
      </c>
      <c r="D279" s="36">
        <f>'GF + UG Iteration 9'!P$16*(C279^'GF + UG Iteration 9'!P$15)</f>
        <v>22.403314326078174</v>
      </c>
      <c r="E279" s="37">
        <f>'GF + UG Iteration 9'!E279</f>
        <v>0</v>
      </c>
      <c r="F279" s="35">
        <f>'GF + UG Iteration 9'!F279</f>
        <v>0</v>
      </c>
      <c r="G279" s="36">
        <f>'GF + UG Iteration 9'!G279</f>
        <v>0.36631755287404399</v>
      </c>
      <c r="H279" s="38">
        <f>'GF + UG Iteration 9'!H279</f>
        <v>2013</v>
      </c>
      <c r="I279" s="35">
        <f t="shared" si="30"/>
        <v>90</v>
      </c>
      <c r="J279" s="36">
        <f t="shared" si="31"/>
        <v>22.769631878952218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3.1254277130126922</v>
      </c>
    </row>
    <row r="280" spans="1:14" x14ac:dyDescent="0.2">
      <c r="A280" s="33">
        <f>'GF + UG Iteration 9'!A280</f>
        <v>1575</v>
      </c>
      <c r="B280" s="34" t="str">
        <f>'GF + UG Iteration 9'!B280</f>
        <v>UG</v>
      </c>
      <c r="C280" s="35">
        <f>'GF + UG Iteration 9'!C280</f>
        <v>261.72000000000003</v>
      </c>
      <c r="D280" s="36">
        <f>'GF + UG Iteration 9'!P$16*(C280^'GF + UG Iteration 9'!P$15)</f>
        <v>44.030390809439943</v>
      </c>
      <c r="E280" s="37">
        <f>'GF + UG Iteration 9'!E280</f>
        <v>0</v>
      </c>
      <c r="F280" s="35">
        <f>'GF + UG Iteration 9'!F280</f>
        <v>0</v>
      </c>
      <c r="G280" s="36">
        <f>'GF + UG Iteration 9'!G280</f>
        <v>8.4606138058298655E-2</v>
      </c>
      <c r="H280" s="38">
        <f>'GF + UG Iteration 9'!H280</f>
        <v>2014</v>
      </c>
      <c r="I280" s="35">
        <f t="shared" si="30"/>
        <v>261.72000000000003</v>
      </c>
      <c r="J280" s="36">
        <f t="shared" si="31"/>
        <v>44.114996947498241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3.7867997914798743</v>
      </c>
    </row>
    <row r="281" spans="1:14" x14ac:dyDescent="0.2">
      <c r="A281" s="33">
        <f>'GF + UG Iteration 9'!A281</f>
        <v>1480</v>
      </c>
      <c r="B281" s="34" t="str">
        <f>'GF + UG Iteration 9'!B281</f>
        <v>UG</v>
      </c>
      <c r="C281" s="35">
        <f>'GF + UG Iteration 9'!C281</f>
        <v>180</v>
      </c>
      <c r="D281" s="36">
        <f>'GF + UG Iteration 9'!P$16*(C281^'GF + UG Iteration 9'!P$15)</f>
        <v>34.741976869547671</v>
      </c>
      <c r="E281" s="37">
        <f>'GF + UG Iteration 9'!E281</f>
        <v>0</v>
      </c>
      <c r="F281" s="35">
        <f>'GF + UG Iteration 9'!F281</f>
        <v>0</v>
      </c>
      <c r="G281" s="36">
        <f>'GF + UG Iteration 9'!G281</f>
        <v>1.4186292000498641</v>
      </c>
      <c r="H281" s="38">
        <f>'GF + UG Iteration 9'!H281</f>
        <v>2015</v>
      </c>
      <c r="I281" s="35">
        <f t="shared" si="30"/>
        <v>180</v>
      </c>
      <c r="J281" s="36">
        <f t="shared" si="31"/>
        <v>36.160606069597534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3.5879702961577835</v>
      </c>
    </row>
    <row r="282" spans="1:14" x14ac:dyDescent="0.2">
      <c r="A282" s="33">
        <f>'GF + UG Iteration 9'!A282</f>
        <v>1644</v>
      </c>
      <c r="B282" s="34" t="str">
        <f>'GF + UG Iteration 9'!B282</f>
        <v>UG</v>
      </c>
      <c r="C282" s="48">
        <f>'GF + UG Iteration 9'!C282</f>
        <v>45</v>
      </c>
      <c r="D282" s="36">
        <f>'GF + UG Iteration 9'!P$16*(C282^'GF + UG Iteration 9'!P$15)</f>
        <v>14.446745350089643</v>
      </c>
      <c r="E282" s="37">
        <f>'GF + UG Iteration 9'!E282</f>
        <v>0</v>
      </c>
      <c r="F282" s="48">
        <f>'GF + UG Iteration 9'!F282</f>
        <v>45</v>
      </c>
      <c r="G282" s="36">
        <f>'GF + UG Iteration 9'!G282</f>
        <v>6.4881768587089867</v>
      </c>
      <c r="H282" s="38">
        <f>'GF + UG Iteration 9'!H282</f>
        <v>2016</v>
      </c>
      <c r="I282" s="35">
        <f t="shared" si="30"/>
        <v>90</v>
      </c>
      <c r="J282" s="36">
        <f t="shared" si="31"/>
        <v>20.934922208798628</v>
      </c>
      <c r="K282" s="38">
        <f t="shared" si="32"/>
        <v>2016</v>
      </c>
      <c r="M282" s="21">
        <f t="shared" si="33"/>
        <v>4.499809670330265</v>
      </c>
      <c r="N282" s="21">
        <f t="shared" si="34"/>
        <v>3.0414186836198573</v>
      </c>
    </row>
    <row r="283" spans="1:14" x14ac:dyDescent="0.2">
      <c r="A283" s="33">
        <f>'GF + UG Iteration 9'!A283</f>
        <v>1276</v>
      </c>
      <c r="B283" s="34" t="str">
        <f>'GF + UG Iteration 9'!B283</f>
        <v>UG</v>
      </c>
      <c r="C283" s="35">
        <f>'GF + UG Iteration 9'!C283</f>
        <v>154.80000000000001</v>
      </c>
      <c r="D283" s="36">
        <f>'GF + UG Iteration 9'!P$16*(C283^'GF + UG Iteration 9'!P$15)</f>
        <v>31.578693946430281</v>
      </c>
      <c r="E283" s="37" t="str">
        <f>'GF + UG Iteration 9'!E283</f>
        <v>unknown</v>
      </c>
      <c r="F283" s="35">
        <f>'GF + UG Iteration 9'!F283</f>
        <v>0</v>
      </c>
      <c r="G283" s="36">
        <f>'GF + UG Iteration 9'!G283</f>
        <v>0.69755192087391271</v>
      </c>
      <c r="H283" s="38">
        <f>'GF + UG Iteration 9'!H283</f>
        <v>2012</v>
      </c>
      <c r="I283" s="35">
        <f t="shared" si="30"/>
        <v>154.80000000000001</v>
      </c>
      <c r="J283" s="36">
        <f t="shared" si="31"/>
        <v>32.276245867304191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3.4743315376082617</v>
      </c>
    </row>
    <row r="284" spans="1:14" x14ac:dyDescent="0.2">
      <c r="A284" s="33">
        <f>'GF + UG Iteration 9'!A284</f>
        <v>823</v>
      </c>
      <c r="B284" s="34" t="str">
        <f>'GF + UG Iteration 9'!B284</f>
        <v>UG</v>
      </c>
      <c r="C284" s="35">
        <f>'GF + UG Iteration 9'!C284</f>
        <v>54</v>
      </c>
      <c r="D284" s="36">
        <f>'GF + UG Iteration 9'!P$16*(C284^'GF + UG Iteration 9'!P$15)</f>
        <v>16.213963325722712</v>
      </c>
      <c r="E284" s="37" t="str">
        <f>'GF + UG Iteration 9'!E284</f>
        <v>unknown</v>
      </c>
      <c r="F284" s="35">
        <f>'GF + UG Iteration 9'!F284</f>
        <v>36</v>
      </c>
      <c r="G284" s="36">
        <f>'GF + UG Iteration 9'!G284</f>
        <v>12.939055822706036</v>
      </c>
      <c r="H284" s="38">
        <f>'GF + UG Iteration 9'!H284</f>
        <v>2009</v>
      </c>
      <c r="I284" s="35">
        <f t="shared" si="30"/>
        <v>90</v>
      </c>
      <c r="J284" s="36">
        <f t="shared" si="31"/>
        <v>29.153019148428747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3.3725584802781015</v>
      </c>
    </row>
    <row r="285" spans="1:14" x14ac:dyDescent="0.2">
      <c r="A285" s="33">
        <f>'GF + UG Iteration 9'!A285</f>
        <v>1601</v>
      </c>
      <c r="B285" s="34" t="str">
        <f>'GF + UG Iteration 9'!B285</f>
        <v>UG</v>
      </c>
      <c r="C285" s="35">
        <f>'GF + UG Iteration 9'!C285</f>
        <v>120.24</v>
      </c>
      <c r="D285" s="36">
        <f>'GF + UG Iteration 9'!P$16*(C285^'GF + UG Iteration 9'!P$15)</f>
        <v>26.91185863023745</v>
      </c>
      <c r="E285" s="37">
        <f>'GF + UG Iteration 9'!E285</f>
        <v>0</v>
      </c>
      <c r="F285" s="35">
        <f>'GF + UG Iteration 9'!F285</f>
        <v>0</v>
      </c>
      <c r="G285" s="36">
        <f>'GF + UG Iteration 9'!G285</f>
        <v>4.0094648670350015</v>
      </c>
      <c r="H285" s="38">
        <f>'GF + UG Iteration 9'!H285</f>
        <v>2015</v>
      </c>
      <c r="I285" s="35">
        <f t="shared" si="30"/>
        <v>120.24</v>
      </c>
      <c r="J285" s="36">
        <f t="shared" si="31"/>
        <v>30.921323497272454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3.431446026725296</v>
      </c>
    </row>
    <row r="286" spans="1:14" x14ac:dyDescent="0.2">
      <c r="A286" s="33">
        <f>'GF + UG Iteration 9'!A286</f>
        <v>1046</v>
      </c>
      <c r="B286" s="34" t="str">
        <f>'GF + UG Iteration 9'!B286</f>
        <v>UG</v>
      </c>
      <c r="C286" s="35">
        <f>'GF + UG Iteration 9'!C286</f>
        <v>54</v>
      </c>
      <c r="D286" s="36">
        <f>'GF + UG Iteration 9'!P$16*(C286^'GF + UG Iteration 9'!P$15)</f>
        <v>16.213963325722712</v>
      </c>
      <c r="E286" s="37" t="str">
        <f>'GF + UG Iteration 9'!E286</f>
        <v>unknown</v>
      </c>
      <c r="F286" s="35">
        <f>'GF + UG Iteration 9'!F286</f>
        <v>45</v>
      </c>
      <c r="G286" s="36">
        <f>'GF + UG Iteration 9'!G286</f>
        <v>13.838101419471103</v>
      </c>
      <c r="H286" s="38">
        <f>'GF + UG Iteration 9'!H286</f>
        <v>2011</v>
      </c>
      <c r="I286" s="35">
        <f t="shared" si="30"/>
        <v>99</v>
      </c>
      <c r="J286" s="36">
        <f t="shared" si="31"/>
        <v>30.052064745193817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3.40293136894336</v>
      </c>
    </row>
    <row r="287" spans="1:14" x14ac:dyDescent="0.2">
      <c r="A287" s="33">
        <f>'GF + UG Iteration 9'!A287</f>
        <v>873</v>
      </c>
      <c r="B287" s="34" t="str">
        <f>'GF + UG Iteration 9'!B287</f>
        <v>UG</v>
      </c>
      <c r="C287" s="35">
        <f>'GF + UG Iteration 9'!C287</f>
        <v>69.03</v>
      </c>
      <c r="D287" s="36">
        <f>'GF + UG Iteration 9'!P$16*(C287^'GF + UG Iteration 9'!P$15)</f>
        <v>18.940500993621477</v>
      </c>
      <c r="E287" s="37" t="str">
        <f>'GF + UG Iteration 9'!E287</f>
        <v>unknown</v>
      </c>
      <c r="F287" s="35">
        <f>'GF + UG Iteration 9'!F287</f>
        <v>45</v>
      </c>
      <c r="G287" s="36">
        <f>'GF + UG Iteration 9'!G287</f>
        <v>10.835025062169574</v>
      </c>
      <c r="H287" s="38">
        <f>'GF + UG Iteration 9'!H287</f>
        <v>2011</v>
      </c>
      <c r="I287" s="35">
        <f t="shared" si="30"/>
        <v>114.03</v>
      </c>
      <c r="J287" s="36">
        <f t="shared" si="31"/>
        <v>29.775526055791051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3.3936867827860828</v>
      </c>
    </row>
    <row r="288" spans="1:14" x14ac:dyDescent="0.2">
      <c r="A288" s="33">
        <f>'GF + UG Iteration 9'!A288</f>
        <v>630</v>
      </c>
      <c r="B288" s="34" t="str">
        <f>'GF + UG Iteration 9'!B288</f>
        <v>UG</v>
      </c>
      <c r="C288" s="35">
        <f>'GF + UG Iteration 9'!C288</f>
        <v>101.97</v>
      </c>
      <c r="D288" s="36">
        <f>'GF + UG Iteration 9'!P$16*(C288^'GF + UG Iteration 9'!P$15)</f>
        <v>24.245885608746327</v>
      </c>
      <c r="E288" s="37" t="str">
        <f>'GF + UG Iteration 9'!E288</f>
        <v>unknown</v>
      </c>
      <c r="F288" s="35">
        <f>'GF + UG Iteration 9'!F288</f>
        <v>0</v>
      </c>
      <c r="G288" s="36">
        <f>'GF + UG Iteration 9'!G288</f>
        <v>0.76181860016629799</v>
      </c>
      <c r="H288" s="38">
        <f>'GF + UG Iteration 9'!H288</f>
        <v>2007</v>
      </c>
      <c r="I288" s="35">
        <f t="shared" si="30"/>
        <v>101.97</v>
      </c>
      <c r="J288" s="36">
        <f t="shared" si="31"/>
        <v>25.007704208912624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3.2191839457505909</v>
      </c>
    </row>
    <row r="289" spans="1:20" x14ac:dyDescent="0.2">
      <c r="A289" s="33">
        <f>'GF + UG Iteration 9'!A289</f>
        <v>1107</v>
      </c>
      <c r="B289" s="34" t="str">
        <f>'GF + UG Iteration 9'!B289</f>
        <v>UG</v>
      </c>
      <c r="C289" s="35">
        <f>'GF + UG Iteration 9'!C289</f>
        <v>45</v>
      </c>
      <c r="D289" s="36">
        <f>'GF + UG Iteration 9'!P$16*(C289^'GF + UG Iteration 9'!P$15)</f>
        <v>14.446745350089643</v>
      </c>
      <c r="E289" s="37">
        <f>'GF + UG Iteration 9'!E289</f>
        <v>2010</v>
      </c>
      <c r="F289" s="35">
        <f>'GF + UG Iteration 9'!F289</f>
        <v>45</v>
      </c>
      <c r="G289" s="36">
        <f>'GF + UG Iteration 9'!G289</f>
        <v>7.7000094501504579</v>
      </c>
      <c r="H289" s="38">
        <f>'GF + UG Iteration 9'!H289</f>
        <v>2014</v>
      </c>
      <c r="I289" s="35">
        <f t="shared" si="30"/>
        <v>90</v>
      </c>
      <c r="J289" s="36">
        <f t="shared" si="31"/>
        <v>22.1467548002401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3.0976909756103108</v>
      </c>
    </row>
    <row r="290" spans="1:20" x14ac:dyDescent="0.2">
      <c r="A290" s="33">
        <f>'GF + UG Iteration 9'!A290</f>
        <v>682</v>
      </c>
      <c r="B290" s="34" t="str">
        <f>'GF + UG Iteration 9'!B290</f>
        <v>UG</v>
      </c>
      <c r="C290" s="35">
        <f>'GF + UG Iteration 9'!C290</f>
        <v>27</v>
      </c>
      <c r="D290" s="36">
        <f>'GF + UG Iteration 9'!P$16*(C290^'GF + UG Iteration 9'!P$15)</f>
        <v>10.455551168594148</v>
      </c>
      <c r="E290" s="37">
        <f>'GF + UG Iteration 9'!E290</f>
        <v>2005</v>
      </c>
      <c r="F290" s="35">
        <f>'GF + UG Iteration 9'!F290</f>
        <v>27</v>
      </c>
      <c r="G290" s="36">
        <f>'GF + UG Iteration 9'!G290</f>
        <v>4.2252233548626927</v>
      </c>
      <c r="H290" s="38">
        <f>'GF + UG Iteration 9'!H290</f>
        <v>2009</v>
      </c>
      <c r="I290" s="35">
        <f t="shared" si="30"/>
        <v>54</v>
      </c>
      <c r="J290" s="36">
        <f t="shared" si="31"/>
        <v>14.68077452345684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2.6865387822480491</v>
      </c>
    </row>
    <row r="291" spans="1:20" x14ac:dyDescent="0.2">
      <c r="A291" s="33">
        <f>'GF + UG Iteration 9'!A291</f>
        <v>677</v>
      </c>
      <c r="B291" s="34" t="str">
        <f>'GF + UG Iteration 9'!B291</f>
        <v>UG</v>
      </c>
      <c r="C291" s="35">
        <f>'GF + UG Iteration 9'!C291</f>
        <v>279</v>
      </c>
      <c r="D291" s="36">
        <f>'GF + UG Iteration 9'!P$16*(C291^'GF + UG Iteration 9'!P$15)</f>
        <v>45.848838504086302</v>
      </c>
      <c r="E291" s="37" t="str">
        <f>'GF + UG Iteration 9'!E291</f>
        <v>unknown</v>
      </c>
      <c r="F291" s="35">
        <f>'GF + UG Iteration 9'!F291</f>
        <v>45</v>
      </c>
      <c r="G291" s="36">
        <f>'GF + UG Iteration 9'!G291</f>
        <v>5.9672660834890454</v>
      </c>
      <c r="H291" s="38">
        <f>'GF + UG Iteration 9'!H291</f>
        <v>2009</v>
      </c>
      <c r="I291" s="35">
        <f t="shared" ref="I291" si="35">C291+F291</f>
        <v>324</v>
      </c>
      <c r="J291" s="36">
        <f t="shared" ref="J291" si="36">D291+G291</f>
        <v>51.816104587575346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3.9477010003202833</v>
      </c>
    </row>
    <row r="292" spans="1:20" x14ac:dyDescent="0.2">
      <c r="A292" s="33">
        <f>'GF + UG Iteration 9'!A292</f>
        <v>643</v>
      </c>
      <c r="B292" s="34" t="str">
        <f>'GF + UG Iteration 9'!B292</f>
        <v>UG</v>
      </c>
      <c r="C292" s="35">
        <f>'GF + UG Iteration 9'!C292</f>
        <v>77.400000000000006</v>
      </c>
      <c r="D292" s="36">
        <f>'GF + UG Iteration 9'!P$16*(C292^'GF + UG Iteration 9'!P$15)</f>
        <v>20.363475836316468</v>
      </c>
      <c r="E292" s="37" t="str">
        <f>'GF + UG Iteration 9'!E292</f>
        <v>unknown</v>
      </c>
      <c r="F292" s="35">
        <f>'GF + UG Iteration 9'!F292</f>
        <v>42.570000000000014</v>
      </c>
      <c r="G292" s="36">
        <f>'GF + UG Iteration 9'!G292</f>
        <v>4.4086715648995529</v>
      </c>
      <c r="H292" s="38">
        <f>'GF + UG Iteration 9'!H292</f>
        <v>2009</v>
      </c>
      <c r="I292" s="35">
        <f t="shared" si="30"/>
        <v>119.97000000000003</v>
      </c>
      <c r="J292" s="36">
        <f t="shared" si="31"/>
        <v>24.772147401216021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3.2097199333736297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44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92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10'!A8</f>
        <v>476</v>
      </c>
      <c r="B8" s="25" t="str">
        <f>'GF + UG Iteration 10'!B8</f>
        <v>GF</v>
      </c>
      <c r="C8" s="18">
        <f>'GF + UG Iteration 10'!C8</f>
        <v>22.5</v>
      </c>
      <c r="D8" s="19">
        <f>'GF + UG Iteration 10'!D8</f>
        <v>16.861812370959647</v>
      </c>
      <c r="E8" s="30">
        <f>'GF + UG Iteration 10'!E8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0.63302302648046416</v>
      </c>
      <c r="Q8" s="22">
        <v>0.26076023930848846</v>
      </c>
      <c r="R8" s="5" t="s">
        <v>19</v>
      </c>
    </row>
    <row r="9" spans="1:20" x14ac:dyDescent="0.2">
      <c r="A9" s="25">
        <f>'GF + UG Iteration 10'!A9</f>
        <v>478</v>
      </c>
      <c r="B9" s="25" t="str">
        <f>'GF + UG Iteration 10'!B9</f>
        <v>GF</v>
      </c>
      <c r="C9" s="18">
        <f>'GF + UG Iteration 10'!C9</f>
        <v>15.03</v>
      </c>
      <c r="D9" s="19">
        <f>'GF + UG Iteration 10'!D9</f>
        <v>6.0182252638842719</v>
      </c>
      <c r="E9" s="30">
        <f>'GF + UG Iteration 10'!E9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2.9513803286415622E-2</v>
      </c>
      <c r="Q9" s="22">
        <v>0.11748281799521224</v>
      </c>
      <c r="R9" s="5" t="s">
        <v>21</v>
      </c>
    </row>
    <row r="10" spans="1:20" x14ac:dyDescent="0.2">
      <c r="A10" s="25">
        <f>'GF + UG Iteration 10'!A10</f>
        <v>473</v>
      </c>
      <c r="B10" s="25" t="str">
        <f>'GF + UG Iteration 10'!B10</f>
        <v>GF</v>
      </c>
      <c r="C10" s="18">
        <f>'GF + UG Iteration 10'!C10</f>
        <v>45</v>
      </c>
      <c r="D10" s="19">
        <f>'GF + UG Iteration 10'!D10</f>
        <v>14.998991377977235</v>
      </c>
      <c r="E10" s="30">
        <f>'GF + UG Iteration 10'!E10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0.61912844784618282</v>
      </c>
      <c r="Q10" s="22">
        <v>0.35351576468249107</v>
      </c>
      <c r="R10" s="5" t="s">
        <v>22</v>
      </c>
    </row>
    <row r="11" spans="1:20" x14ac:dyDescent="0.2">
      <c r="A11" s="25">
        <f>'GF + UG Iteration 10'!A11</f>
        <v>1042</v>
      </c>
      <c r="B11" s="25" t="str">
        <f>'GF + UG Iteration 10'!B11</f>
        <v>GF</v>
      </c>
      <c r="C11" s="18">
        <f>'GF + UG Iteration 10'!C11</f>
        <v>22.5</v>
      </c>
      <c r="D11" s="19">
        <f>'GF + UG Iteration 10'!D11</f>
        <v>11.164764224012115</v>
      </c>
      <c r="E11" s="30">
        <f>'GF + UG Iteration 10'!E11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460.03265339625256</v>
      </c>
      <c r="Q11" s="22">
        <v>283</v>
      </c>
      <c r="R11" s="5" t="s">
        <v>24</v>
      </c>
    </row>
    <row r="12" spans="1:20" x14ac:dyDescent="0.2">
      <c r="A12" s="25">
        <f>'GF + UG Iteration 10'!A12</f>
        <v>443</v>
      </c>
      <c r="B12" s="25" t="str">
        <f>'GF + UG Iteration 10'!B12</f>
        <v>GF</v>
      </c>
      <c r="C12" s="18">
        <f>'GF + UG Iteration 10'!C12</f>
        <v>35.1</v>
      </c>
      <c r="D12" s="19">
        <f>'GF + UG Iteration 10'!D12</f>
        <v>11.705577131494863</v>
      </c>
      <c r="E12" s="30">
        <f>'GF + UG Iteration 10'!E12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57.491842910178008</v>
      </c>
      <c r="Q12" s="22">
        <v>35.36747103377013</v>
      </c>
      <c r="R12" s="5" t="s">
        <v>26</v>
      </c>
    </row>
    <row r="13" spans="1:20" x14ac:dyDescent="0.2">
      <c r="A13" s="25">
        <f>'GF + UG Iteration 10'!A13</f>
        <v>1195</v>
      </c>
      <c r="B13" s="25" t="str">
        <f>'GF + UG Iteration 10'!B13</f>
        <v>GF</v>
      </c>
      <c r="C13" s="18">
        <f>'GF + UG Iteration 10'!C13</f>
        <v>45</v>
      </c>
      <c r="D13" s="19">
        <f>'GF + UG Iteration 10'!D13</f>
        <v>31.659927445331629</v>
      </c>
      <c r="E13" s="30">
        <f>'GF + UG Iteration 10'!E13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10'!A14</f>
        <v>420</v>
      </c>
      <c r="B14" s="25" t="str">
        <f>'GF + UG Iteration 10'!B14</f>
        <v>GF</v>
      </c>
      <c r="C14" s="18">
        <f>'GF + UG Iteration 10'!C14</f>
        <v>22.5</v>
      </c>
      <c r="D14" s="19">
        <f>'GF + UG Iteration 10'!D14</f>
        <v>9.6396451057157435</v>
      </c>
      <c r="E14" s="30">
        <f>'GF + UG Iteration 10'!E14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10'!A15</f>
        <v>440</v>
      </c>
      <c r="B15" s="25" t="str">
        <f>'GF + UG Iteration 10'!B15</f>
        <v>GF</v>
      </c>
      <c r="C15" s="18">
        <f>'GF + UG Iteration 10'!C15</f>
        <v>37.800000000000004</v>
      </c>
      <c r="D15" s="19">
        <f>'GF + UG Iteration 10'!D15</f>
        <v>17.226881731570497</v>
      </c>
      <c r="E15" s="30">
        <f>'GF + UG Iteration 10'!E15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0.63302302648046416</v>
      </c>
      <c r="Q15" s="31">
        <f>(P15-'GF + UG Iteration 10'!P15)/'GF + UG Iteration 10'!P15</f>
        <v>2.5854104854137492E-5</v>
      </c>
      <c r="R15" s="32" t="s">
        <v>30</v>
      </c>
    </row>
    <row r="16" spans="1:20" x14ac:dyDescent="0.2">
      <c r="A16" s="25">
        <f>'GF + UG Iteration 10'!A16</f>
        <v>1102</v>
      </c>
      <c r="B16" s="25" t="str">
        <f>'GF + UG Iteration 10'!B16</f>
        <v>GF</v>
      </c>
      <c r="C16" s="18">
        <f>'GF + UG Iteration 10'!C16</f>
        <v>45</v>
      </c>
      <c r="D16" s="19">
        <f>'GF + UG Iteration 10'!D16</f>
        <v>16.293644713264708</v>
      </c>
      <c r="E16" s="30">
        <f>'GF + UG Iteration 10'!E16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1.2979164387823356</v>
      </c>
      <c r="Q16" s="31">
        <f>(P16-'GF + UG Iteration 10'!P16)/'GF + UG Iteration 10'!P16</f>
        <v>-6.4702353760764312E-5</v>
      </c>
      <c r="R16" s="32" t="s">
        <v>31</v>
      </c>
    </row>
    <row r="17" spans="1:18" x14ac:dyDescent="0.2">
      <c r="A17" s="25">
        <f>'GF + UG Iteration 10'!A17</f>
        <v>324</v>
      </c>
      <c r="B17" s="25" t="str">
        <f>'GF + UG Iteration 10'!B17</f>
        <v>GF</v>
      </c>
      <c r="C17" s="18">
        <f>'GF + UG Iteration 10'!C17</f>
        <v>22.5</v>
      </c>
      <c r="D17" s="19">
        <f>'GF + UG Iteration 10'!D17</f>
        <v>8.9094125785416409</v>
      </c>
      <c r="E17" s="30">
        <f>'GF + UG Iteration 10'!E17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10'!A18</f>
        <v>1103</v>
      </c>
      <c r="B18" s="25" t="str">
        <f>'GF + UG Iteration 10'!B18</f>
        <v>GF</v>
      </c>
      <c r="C18" s="18">
        <f>'GF + UG Iteration 10'!C18</f>
        <v>23.400000000000002</v>
      </c>
      <c r="D18" s="19">
        <f>'GF + UG Iteration 10'!D18</f>
        <v>17.299482978955592</v>
      </c>
      <c r="E18" s="30">
        <f>'GF + UG Iteration 10'!E18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10'!A19</f>
        <v>386</v>
      </c>
      <c r="B19" s="25" t="str">
        <f>'GF + UG Iteration 10'!B19</f>
        <v>GF</v>
      </c>
      <c r="C19" s="18">
        <f>'GF + UG Iteration 10'!C19</f>
        <v>14.940000000000001</v>
      </c>
      <c r="D19" s="19">
        <f>'GF + UG Iteration 10'!D19</f>
        <v>9.9511250787738224</v>
      </c>
      <c r="E19" s="30">
        <f>'GF + UG Iteration 10'!E19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10'!A20</f>
        <v>80</v>
      </c>
      <c r="B20" s="25" t="str">
        <f>'GF + UG Iteration 10'!B20</f>
        <v>GF</v>
      </c>
      <c r="C20" s="18">
        <f>'GF + UG Iteration 10'!C20</f>
        <v>14.940000000000001</v>
      </c>
      <c r="D20" s="19">
        <f>'GF + UG Iteration 10'!D20</f>
        <v>6.0754029342110369</v>
      </c>
      <c r="E20" s="30">
        <f>'GF + UG Iteration 10'!E20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10'!A21</f>
        <v>1052</v>
      </c>
      <c r="B21" s="25" t="str">
        <f>'GF + UG Iteration 10'!B21</f>
        <v>GF</v>
      </c>
      <c r="C21" s="18">
        <f>'GF + UG Iteration 10'!C21</f>
        <v>37.800000000000004</v>
      </c>
      <c r="D21" s="19">
        <f>'GF + UG Iteration 10'!D21</f>
        <v>10.90270245998838</v>
      </c>
      <c r="E21" s="30">
        <f>'GF + UG Iteration 10'!E21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10'!A22</f>
        <v>347</v>
      </c>
      <c r="B22" s="25" t="str">
        <f>'GF + UG Iteration 10'!B22</f>
        <v>GF</v>
      </c>
      <c r="C22" s="18">
        <f>'GF + UG Iteration 10'!C22</f>
        <v>75.600000000000009</v>
      </c>
      <c r="D22" s="19">
        <f>'GF + UG Iteration 10'!D22</f>
        <v>9.3004925979781259</v>
      </c>
      <c r="E22" s="30">
        <f>'GF + UG Iteration 10'!E22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10'!A23</f>
        <v>1358</v>
      </c>
      <c r="B23" s="25" t="str">
        <f>'GF + UG Iteration 10'!B23</f>
        <v>GF</v>
      </c>
      <c r="C23" s="18">
        <f>'GF + UG Iteration 10'!C23</f>
        <v>59.4</v>
      </c>
      <c r="D23" s="19">
        <f>'GF + UG Iteration 10'!D23</f>
        <v>13.07265503282744</v>
      </c>
      <c r="E23" s="30">
        <f>'GF + UG Iteration 10'!E23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10'!A24</f>
        <v>584</v>
      </c>
      <c r="B24" s="25" t="str">
        <f>'GF + UG Iteration 10'!B24</f>
        <v>GF</v>
      </c>
      <c r="C24" s="18">
        <f>'GF + UG Iteration 10'!C24</f>
        <v>37.800000000000004</v>
      </c>
      <c r="D24" s="19">
        <f>'GF + UG Iteration 10'!D24</f>
        <v>34.903749706800433</v>
      </c>
      <c r="E24" s="30">
        <f>'GF + UG Iteration 10'!E24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10'!A25</f>
        <v>422</v>
      </c>
      <c r="B25" s="25" t="str">
        <f>'GF + UG Iteration 10'!B25</f>
        <v>GF</v>
      </c>
      <c r="C25" s="18">
        <f>'GF + UG Iteration 10'!C25</f>
        <v>45</v>
      </c>
      <c r="D25" s="19">
        <f>'GF + UG Iteration 10'!D25</f>
        <v>13.650794587226329</v>
      </c>
      <c r="E25" s="30">
        <f>'GF + UG Iteration 10'!E25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10'!A26</f>
        <v>944</v>
      </c>
      <c r="B26" s="25" t="str">
        <f>'GF + UG Iteration 10'!B26</f>
        <v>GF</v>
      </c>
      <c r="C26" s="18">
        <f>'GF + UG Iteration 10'!C26</f>
        <v>135</v>
      </c>
      <c r="D26" s="19">
        <f>'GF + UG Iteration 10'!D26</f>
        <v>26.816090615909914</v>
      </c>
      <c r="E26" s="30">
        <f>'GF + UG Iteration 10'!E26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10'!A27</f>
        <v>387</v>
      </c>
      <c r="B27" s="25" t="str">
        <f>'GF + UG Iteration 10'!B27</f>
        <v>GF</v>
      </c>
      <c r="C27" s="18">
        <f>'GF + UG Iteration 10'!C27</f>
        <v>14.940000000000001</v>
      </c>
      <c r="D27" s="19">
        <f>'GF + UG Iteration 10'!D27</f>
        <v>9.5130592102135658</v>
      </c>
      <c r="E27" s="30">
        <f>'GF + UG Iteration 10'!E27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10'!A28</f>
        <v>587</v>
      </c>
      <c r="B28" s="25" t="str">
        <f>'GF + UG Iteration 10'!B28</f>
        <v>GF</v>
      </c>
      <c r="C28" s="18">
        <f>'GF + UG Iteration 10'!C28</f>
        <v>22.5</v>
      </c>
      <c r="D28" s="19">
        <f>'GF + UG Iteration 10'!D28</f>
        <v>20.241468864701357</v>
      </c>
      <c r="E28" s="30">
        <f>'GF + UG Iteration 10'!E28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10'!A29</f>
        <v>585</v>
      </c>
      <c r="B29" s="25" t="str">
        <f>'GF + UG Iteration 10'!B29</f>
        <v>GF</v>
      </c>
      <c r="C29" s="18">
        <f>'GF + UG Iteration 10'!C29</f>
        <v>37.800000000000004</v>
      </c>
      <c r="D29" s="19">
        <f>'GF + UG Iteration 10'!D29</f>
        <v>11.291169205189183</v>
      </c>
      <c r="E29" s="30">
        <f>'GF + UG Iteration 10'!E29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10'!A30</f>
        <v>831</v>
      </c>
      <c r="B30" s="25" t="str">
        <f>'GF + UG Iteration 10'!B30</f>
        <v>GF</v>
      </c>
      <c r="C30" s="18">
        <f>'GF + UG Iteration 10'!C30</f>
        <v>37.800000000000004</v>
      </c>
      <c r="D30" s="19">
        <f>'GF + UG Iteration 10'!D30</f>
        <v>20.965601428070691</v>
      </c>
      <c r="E30" s="30">
        <f>'GF + UG Iteration 10'!E30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10'!A31</f>
        <v>340</v>
      </c>
      <c r="B31" s="25" t="str">
        <f>'GF + UG Iteration 10'!B31</f>
        <v>GF</v>
      </c>
      <c r="C31" s="18">
        <f>'GF + UG Iteration 10'!C31</f>
        <v>45</v>
      </c>
      <c r="D31" s="19">
        <f>'GF + UG Iteration 10'!D31</f>
        <v>13.309615571039751</v>
      </c>
      <c r="E31" s="30">
        <f>'GF + UG Iteration 10'!E31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10'!A32</f>
        <v>334</v>
      </c>
      <c r="B32" s="25" t="str">
        <f>'GF + UG Iteration 10'!B32</f>
        <v>GF</v>
      </c>
      <c r="C32" s="18">
        <f>'GF + UG Iteration 10'!C32</f>
        <v>22.5</v>
      </c>
      <c r="D32" s="19">
        <f>'GF + UG Iteration 10'!D32</f>
        <v>7.9463711126733889</v>
      </c>
      <c r="E32" s="30">
        <f>'GF + UG Iteration 10'!E32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10'!A33</f>
        <v>343</v>
      </c>
      <c r="B33" s="25" t="str">
        <f>'GF + UG Iteration 10'!B33</f>
        <v>GF</v>
      </c>
      <c r="C33" s="18">
        <f>'GF + UG Iteration 10'!C33</f>
        <v>22.5</v>
      </c>
      <c r="D33" s="19">
        <f>'GF + UG Iteration 10'!D33</f>
        <v>13.99971574022935</v>
      </c>
      <c r="E33" s="30">
        <f>'GF + UG Iteration 10'!E33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10'!A34</f>
        <v>358</v>
      </c>
      <c r="B34" s="25" t="str">
        <f>'GF + UG Iteration 10'!B34</f>
        <v>GF</v>
      </c>
      <c r="C34" s="18">
        <f>'GF + UG Iteration 10'!C34</f>
        <v>35.1</v>
      </c>
      <c r="D34" s="19">
        <f>'GF + UG Iteration 10'!D34</f>
        <v>7.2248521864398549</v>
      </c>
      <c r="E34" s="30">
        <f>'GF + UG Iteration 10'!E34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10'!A35</f>
        <v>702</v>
      </c>
      <c r="B35" s="25" t="str">
        <f>'GF + UG Iteration 10'!B35</f>
        <v>GF</v>
      </c>
      <c r="C35" s="18">
        <f>'GF + UG Iteration 10'!C35</f>
        <v>37.800000000000004</v>
      </c>
      <c r="D35" s="19">
        <f>'GF + UG Iteration 10'!D35</f>
        <v>5.2101531080390755</v>
      </c>
      <c r="E35" s="30">
        <f>'GF + UG Iteration 10'!E35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10'!A36</f>
        <v>526</v>
      </c>
      <c r="B36" s="25" t="str">
        <f>'GF + UG Iteration 10'!B36</f>
        <v>GF</v>
      </c>
      <c r="C36" s="18">
        <f>'GF + UG Iteration 10'!C36</f>
        <v>22.5</v>
      </c>
      <c r="D36" s="19">
        <f>'GF + UG Iteration 10'!D36</f>
        <v>13.758834109767626</v>
      </c>
      <c r="E36" s="30">
        <f>'GF + UG Iteration 10'!E36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10'!A37</f>
        <v>288</v>
      </c>
      <c r="B37" s="25" t="str">
        <f>'GF + UG Iteration 10'!B37</f>
        <v>GF</v>
      </c>
      <c r="C37" s="18">
        <f>'GF + UG Iteration 10'!C37</f>
        <v>22.5</v>
      </c>
      <c r="D37" s="19">
        <f>'GF + UG Iteration 10'!D37</f>
        <v>4.4533584840568787</v>
      </c>
      <c r="E37" s="30">
        <f>'GF + UG Iteration 10'!E37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10'!A38</f>
        <v>851</v>
      </c>
      <c r="B38" s="25" t="str">
        <f>'GF + UG Iteration 10'!B38</f>
        <v>GF</v>
      </c>
      <c r="C38" s="18">
        <f>'GF + UG Iteration 10'!C38</f>
        <v>29.97</v>
      </c>
      <c r="D38" s="19">
        <f>'GF + UG Iteration 10'!D38</f>
        <v>12.931754132918639</v>
      </c>
      <c r="E38" s="30">
        <f>'GF + UG Iteration 10'!E38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10'!A39</f>
        <v>648</v>
      </c>
      <c r="B39" s="25" t="str">
        <f>'GF + UG Iteration 10'!B39</f>
        <v>GF</v>
      </c>
      <c r="C39" s="18">
        <f>'GF + UG Iteration 10'!C39</f>
        <v>45</v>
      </c>
      <c r="D39" s="19">
        <f>'GF + UG Iteration 10'!D39</f>
        <v>18.252962343541284</v>
      </c>
      <c r="E39" s="30">
        <f>'GF + UG Iteration 10'!E39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10'!A40</f>
        <v>855</v>
      </c>
      <c r="B40" s="25" t="str">
        <f>'GF + UG Iteration 10'!B40</f>
        <v>GF</v>
      </c>
      <c r="C40" s="18">
        <f>'GF + UG Iteration 10'!C40</f>
        <v>37.800000000000004</v>
      </c>
      <c r="D40" s="19">
        <f>'GF + UG Iteration 10'!D40</f>
        <v>28.66706963950903</v>
      </c>
      <c r="E40" s="30">
        <f>'GF + UG Iteration 10'!E40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10'!A41</f>
        <v>700</v>
      </c>
      <c r="B41" s="25" t="str">
        <f>'GF + UG Iteration 10'!B41</f>
        <v>GF</v>
      </c>
      <c r="C41" s="18">
        <f>'GF + UG Iteration 10'!C41</f>
        <v>37.800000000000004</v>
      </c>
      <c r="D41" s="19">
        <f>'GF + UG Iteration 10'!D41</f>
        <v>7.0657947644327148</v>
      </c>
      <c r="E41" s="30">
        <f>'GF + UG Iteration 10'!E41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10'!A42</f>
        <v>683</v>
      </c>
      <c r="B42" s="25" t="str">
        <f>'GF + UG Iteration 10'!B42</f>
        <v>GF</v>
      </c>
      <c r="C42" s="18">
        <f>'GF + UG Iteration 10'!C42</f>
        <v>90</v>
      </c>
      <c r="D42" s="19">
        <f>'GF + UG Iteration 10'!D42</f>
        <v>16.03232257186292</v>
      </c>
      <c r="E42" s="30">
        <f>'GF + UG Iteration 10'!E42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10'!A43</f>
        <v>559</v>
      </c>
      <c r="B43" s="25" t="str">
        <f>'GF + UG Iteration 10'!B43</f>
        <v>GF</v>
      </c>
      <c r="C43" s="18">
        <f>'GF + UG Iteration 10'!C43</f>
        <v>360</v>
      </c>
      <c r="D43" s="19">
        <f>'GF + UG Iteration 10'!D43</f>
        <v>56.859498956472109</v>
      </c>
      <c r="E43" s="30">
        <f>'GF + UG Iteration 10'!E43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10'!A44</f>
        <v>1074</v>
      </c>
      <c r="B44" s="25" t="str">
        <f>'GF + UG Iteration 10'!B44</f>
        <v>GF</v>
      </c>
      <c r="C44" s="18">
        <f>'GF + UG Iteration 10'!C44</f>
        <v>90</v>
      </c>
      <c r="D44" s="19">
        <f>'GF + UG Iteration 10'!D44</f>
        <v>43.13883453102715</v>
      </c>
      <c r="E44" s="30">
        <f>'GF + UG Iteration 10'!E44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10'!A45</f>
        <v>34</v>
      </c>
      <c r="B45" s="25" t="str">
        <f>'GF + UG Iteration 10'!B45</f>
        <v>GF</v>
      </c>
      <c r="C45" s="18">
        <f>'GF + UG Iteration 10'!C45</f>
        <v>45</v>
      </c>
      <c r="D45" s="19">
        <f>'GF + UG Iteration 10'!D45</f>
        <v>7.5134124542159286</v>
      </c>
      <c r="E45" s="30">
        <f>'GF + UG Iteration 10'!E45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10'!A46</f>
        <v>433</v>
      </c>
      <c r="B46" s="25" t="str">
        <f>'GF + UG Iteration 10'!B46</f>
        <v>GF</v>
      </c>
      <c r="C46" s="18">
        <f>'GF + UG Iteration 10'!C46</f>
        <v>90</v>
      </c>
      <c r="D46" s="19">
        <f>'GF + UG Iteration 10'!D46</f>
        <v>22.308265318441425</v>
      </c>
      <c r="E46" s="30">
        <f>'GF + UG Iteration 10'!E46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10'!A47</f>
        <v>79A</v>
      </c>
      <c r="B47" s="25" t="str">
        <f>'GF + UG Iteration 10'!B47</f>
        <v>GF</v>
      </c>
      <c r="C47" s="18">
        <f>'GF + UG Iteration 10'!C47</f>
        <v>37.440000000000005</v>
      </c>
      <c r="D47" s="19">
        <f>'GF + UG Iteration 10'!D47</f>
        <v>5.0823375539699818</v>
      </c>
      <c r="E47" s="30">
        <f>'GF + UG Iteration 10'!E47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10'!A48</f>
        <v>10A</v>
      </c>
      <c r="B48" s="25" t="str">
        <f>'GF + UG Iteration 10'!B48</f>
        <v>GF</v>
      </c>
      <c r="C48" s="18">
        <f>'GF + UG Iteration 10'!C48</f>
        <v>22.5</v>
      </c>
      <c r="D48" s="19">
        <f>'GF + UG Iteration 10'!D48</f>
        <v>8.9160103759227685</v>
      </c>
      <c r="E48" s="30">
        <f>'GF + UG Iteration 10'!E48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10'!A49</f>
        <v>345</v>
      </c>
      <c r="B49" s="25" t="str">
        <f>'GF + UG Iteration 10'!B49</f>
        <v>GF</v>
      </c>
      <c r="C49" s="18">
        <f>'GF + UG Iteration 10'!C49</f>
        <v>45</v>
      </c>
      <c r="D49" s="19">
        <f>'GF + UG Iteration 10'!D49</f>
        <v>8.3689831482940882</v>
      </c>
      <c r="E49" s="30">
        <f>'GF + UG Iteration 10'!E49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10'!A50</f>
        <v>1049</v>
      </c>
      <c r="B50" s="25" t="str">
        <f>'GF + UG Iteration 10'!B50</f>
        <v>GF</v>
      </c>
      <c r="C50" s="18">
        <f>'GF + UG Iteration 10'!C50</f>
        <v>90</v>
      </c>
      <c r="D50" s="19">
        <f>'GF + UG Iteration 10'!D50</f>
        <v>54.551770509232071</v>
      </c>
      <c r="E50" s="30">
        <f>'GF + UG Iteration 10'!E50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10'!A51</f>
        <v>230</v>
      </c>
      <c r="B51" s="25" t="str">
        <f>'GF + UG Iteration 10'!B51</f>
        <v>GF</v>
      </c>
      <c r="C51" s="18">
        <f>'GF + UG Iteration 10'!C51</f>
        <v>45</v>
      </c>
      <c r="D51" s="19">
        <f>'GF + UG Iteration 10'!D51</f>
        <v>10.739901169983137</v>
      </c>
      <c r="E51" s="30">
        <f>'GF + UG Iteration 10'!E51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10'!A52</f>
        <v>79B</v>
      </c>
      <c r="B52" s="25" t="str">
        <f>'GF + UG Iteration 10'!B52</f>
        <v>GF</v>
      </c>
      <c r="C52" s="18">
        <f>'GF + UG Iteration 10'!C52</f>
        <v>14.940000000000001</v>
      </c>
      <c r="D52" s="19">
        <f>'GF + UG Iteration 10'!D52</f>
        <v>3.3788339951362953</v>
      </c>
      <c r="E52" s="30">
        <f>'GF + UG Iteration 10'!E52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10'!A53</f>
        <v>10B</v>
      </c>
      <c r="B53" s="25" t="str">
        <f>'GF + UG Iteration 10'!B53</f>
        <v>GF</v>
      </c>
      <c r="C53" s="18">
        <f>'GF + UG Iteration 10'!C53</f>
        <v>22.5</v>
      </c>
      <c r="D53" s="19">
        <f>'GF + UG Iteration 10'!D53</f>
        <v>9.7991326901064184</v>
      </c>
      <c r="E53" s="30">
        <f>'GF + UG Iteration 10'!E53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10'!A54</f>
        <v>8</v>
      </c>
      <c r="B54" s="25" t="str">
        <f>'GF + UG Iteration 10'!B54</f>
        <v>GF</v>
      </c>
      <c r="C54" s="18">
        <f>'GF + UG Iteration 10'!C54</f>
        <v>42.03</v>
      </c>
      <c r="D54" s="19">
        <f>'GF + UG Iteration 10'!D54</f>
        <v>11.984110505191126</v>
      </c>
      <c r="E54" s="30">
        <f>'GF + UG Iteration 10'!E54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10'!A55</f>
        <v>487</v>
      </c>
      <c r="B55" s="25" t="str">
        <f>'GF + UG Iteration 10'!B55</f>
        <v>GF</v>
      </c>
      <c r="C55" s="18">
        <f>'GF + UG Iteration 10'!C55</f>
        <v>37.440000000000005</v>
      </c>
      <c r="D55" s="19">
        <f>'GF + UG Iteration 10'!D55</f>
        <v>16.813794941974642</v>
      </c>
      <c r="E55" s="30">
        <f>'GF + UG Iteration 10'!E55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10'!A56</f>
        <v>385</v>
      </c>
      <c r="B56" s="25" t="str">
        <f>'GF + UG Iteration 10'!B56</f>
        <v>GF</v>
      </c>
      <c r="C56" s="18">
        <f>'GF + UG Iteration 10'!C56</f>
        <v>14.940000000000001</v>
      </c>
      <c r="D56" s="19">
        <f>'GF + UG Iteration 10'!D56</f>
        <v>8.5880709825089685</v>
      </c>
      <c r="E56" s="30">
        <f>'GF + UG Iteration 10'!E56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10'!A57</f>
        <v>865</v>
      </c>
      <c r="B57" s="25" t="str">
        <f>'GF + UG Iteration 10'!B57</f>
        <v>GF</v>
      </c>
      <c r="C57" s="18">
        <f>'GF + UG Iteration 10'!C57</f>
        <v>29.97</v>
      </c>
      <c r="D57" s="19">
        <f>'GF + UG Iteration 10'!D57</f>
        <v>8.6091983279462436</v>
      </c>
      <c r="E57" s="30">
        <f>'GF + UG Iteration 10'!E57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10'!A58</f>
        <v>863</v>
      </c>
      <c r="B58" s="25" t="str">
        <f>'GF + UG Iteration 10'!B58</f>
        <v>GF</v>
      </c>
      <c r="C58" s="18">
        <f>'GF + UG Iteration 10'!C58</f>
        <v>29.97</v>
      </c>
      <c r="D58" s="19">
        <f>'GF + UG Iteration 10'!D58</f>
        <v>8.2434360504581008</v>
      </c>
      <c r="E58" s="30">
        <f>'GF + UG Iteration 10'!E58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10'!A59</f>
        <v>527</v>
      </c>
      <c r="B59" s="25" t="str">
        <f>'GF + UG Iteration 10'!B59</f>
        <v>GF</v>
      </c>
      <c r="C59" s="18">
        <f>'GF + UG Iteration 10'!C59</f>
        <v>22.5</v>
      </c>
      <c r="D59" s="19">
        <f>'GF + UG Iteration 10'!D59</f>
        <v>6.9318595783251213</v>
      </c>
      <c r="E59" s="30">
        <f>'GF + UG Iteration 10'!E59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10'!A60</f>
        <v>595</v>
      </c>
      <c r="B60" s="25" t="str">
        <f>'GF + UG Iteration 10'!B60</f>
        <v>GF</v>
      </c>
      <c r="C60" s="18">
        <f>'GF + UG Iteration 10'!C60</f>
        <v>37.800000000000004</v>
      </c>
      <c r="D60" s="19">
        <f>'GF + UG Iteration 10'!D60</f>
        <v>19.087371326529755</v>
      </c>
      <c r="E60" s="30">
        <f>'GF + UG Iteration 10'!E60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10'!A61</f>
        <v>528</v>
      </c>
      <c r="B61" s="25" t="str">
        <f>'GF + UG Iteration 10'!B61</f>
        <v>GF</v>
      </c>
      <c r="C61" s="18">
        <f>'GF + UG Iteration 10'!C61</f>
        <v>22.5</v>
      </c>
      <c r="D61" s="19">
        <f>'GF + UG Iteration 10'!D61</f>
        <v>5.2657663175025586</v>
      </c>
      <c r="E61" s="30">
        <f>'GF + UG Iteration 10'!E61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10'!A62</f>
        <v>529</v>
      </c>
      <c r="B62" s="25" t="str">
        <f>'GF + UG Iteration 10'!B62</f>
        <v>GF</v>
      </c>
      <c r="C62" s="18">
        <f>'GF + UG Iteration 10'!C62</f>
        <v>22.5</v>
      </c>
      <c r="D62" s="19">
        <f>'GF + UG Iteration 10'!D62</f>
        <v>7.7921694439597555</v>
      </c>
      <c r="E62" s="30">
        <f>'GF + UG Iteration 10'!E62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10'!A63</f>
        <v>1095</v>
      </c>
      <c r="B63" s="25" t="str">
        <f>'GF + UG Iteration 10'!B63</f>
        <v>GF</v>
      </c>
      <c r="C63" s="18">
        <f>'GF + UG Iteration 10'!C63</f>
        <v>22.5</v>
      </c>
      <c r="D63" s="19">
        <f>'GF + UG Iteration 10'!D63</f>
        <v>11.923356574074873</v>
      </c>
      <c r="E63" s="30">
        <f>'GF + UG Iteration 10'!E63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10'!A64</f>
        <v>561</v>
      </c>
      <c r="B64" s="25" t="str">
        <f>'GF + UG Iteration 10'!B64</f>
        <v>GF</v>
      </c>
      <c r="C64" s="18">
        <f>'GF + UG Iteration 10'!C64</f>
        <v>135</v>
      </c>
      <c r="D64" s="19">
        <f>'GF + UG Iteration 10'!D64</f>
        <v>58.100097147658744</v>
      </c>
      <c r="E64" s="30">
        <f>'GF + UG Iteration 10'!E64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10'!A65</f>
        <v>1018</v>
      </c>
      <c r="B65" s="25" t="str">
        <f>'GF + UG Iteration 10'!B65</f>
        <v>GF</v>
      </c>
      <c r="C65" s="18">
        <f>'GF + UG Iteration 10'!C65</f>
        <v>22.5</v>
      </c>
      <c r="D65" s="19">
        <f>'GF + UG Iteration 10'!D65</f>
        <v>10.634643135603309</v>
      </c>
      <c r="E65" s="30">
        <f>'GF + UG Iteration 10'!E65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10'!A66</f>
        <v>360</v>
      </c>
      <c r="B66" s="25" t="str">
        <f>'GF + UG Iteration 10'!B66</f>
        <v>GF</v>
      </c>
      <c r="C66" s="18">
        <f>'GF + UG Iteration 10'!C66</f>
        <v>37.800000000000004</v>
      </c>
      <c r="D66" s="19">
        <f>'GF + UG Iteration 10'!D66</f>
        <v>7.1174715515965792</v>
      </c>
      <c r="E66" s="30">
        <f>'GF + UG Iteration 10'!E66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10'!A67</f>
        <v>1106</v>
      </c>
      <c r="B67" s="25" t="str">
        <f>'GF + UG Iteration 10'!B67</f>
        <v>GF</v>
      </c>
      <c r="C67" s="18">
        <f>'GF + UG Iteration 10'!C67</f>
        <v>22.5</v>
      </c>
      <c r="D67" s="19">
        <f>'GF + UG Iteration 10'!D67</f>
        <v>20.217898457447252</v>
      </c>
      <c r="E67" s="30">
        <f>'GF + UG Iteration 10'!E67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10'!A68</f>
        <v>899</v>
      </c>
      <c r="B68" s="25" t="str">
        <f>'GF + UG Iteration 10'!B68</f>
        <v>GF</v>
      </c>
      <c r="C68" s="18">
        <f>'GF + UG Iteration 10'!C68</f>
        <v>45</v>
      </c>
      <c r="D68" s="19">
        <f>'GF + UG Iteration 10'!D68</f>
        <v>15.17251837286627</v>
      </c>
      <c r="E68" s="30">
        <f>'GF + UG Iteration 10'!E68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10'!A69</f>
        <v>1191</v>
      </c>
      <c r="B69" s="25" t="str">
        <f>'GF + UG Iteration 10'!B69</f>
        <v>GF</v>
      </c>
      <c r="C69" s="18">
        <f>'GF + UG Iteration 10'!C69</f>
        <v>14.940000000000001</v>
      </c>
      <c r="D69" s="19">
        <f>'GF + UG Iteration 10'!D69</f>
        <v>12.628076471206382</v>
      </c>
      <c r="E69" s="30">
        <f>'GF + UG Iteration 10'!E69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10'!A70</f>
        <v>1115</v>
      </c>
      <c r="B70" s="25" t="str">
        <f>'GF + UG Iteration 10'!B70</f>
        <v>GF</v>
      </c>
      <c r="C70" s="18">
        <f>'GF + UG Iteration 10'!C70</f>
        <v>22.5</v>
      </c>
      <c r="D70" s="19">
        <f>'GF + UG Iteration 10'!D70</f>
        <v>24.362790290493837</v>
      </c>
      <c r="E70" s="30">
        <f>'GF + UG Iteration 10'!E70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10'!A71</f>
        <v>1053</v>
      </c>
      <c r="B71" s="25" t="str">
        <f>'GF + UG Iteration 10'!B71</f>
        <v>GF</v>
      </c>
      <c r="C71" s="18">
        <f>'GF + UG Iteration 10'!C71</f>
        <v>14.940000000000001</v>
      </c>
      <c r="D71" s="19">
        <f>'GF + UG Iteration 10'!D71</f>
        <v>14.71443826778331</v>
      </c>
      <c r="E71" s="30">
        <f>'GF + UG Iteration 10'!E71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10'!A72</f>
        <v>864</v>
      </c>
      <c r="B72" s="25" t="str">
        <f>'GF + UG Iteration 10'!B72</f>
        <v>GF</v>
      </c>
      <c r="C72" s="18">
        <f>'GF + UG Iteration 10'!C72</f>
        <v>29.97</v>
      </c>
      <c r="D72" s="19">
        <f>'GF + UG Iteration 10'!D72</f>
        <v>9.825778201045452</v>
      </c>
      <c r="E72" s="30">
        <f>'GF + UG Iteration 10'!E72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10'!A73</f>
        <v>834</v>
      </c>
      <c r="B73" s="25" t="str">
        <f>'GF + UG Iteration 10'!B73</f>
        <v>GF</v>
      </c>
      <c r="C73" s="18">
        <f>'GF + UG Iteration 10'!C73</f>
        <v>45</v>
      </c>
      <c r="D73" s="19">
        <f>'GF + UG Iteration 10'!D73</f>
        <v>25.798393978216257</v>
      </c>
      <c r="E73" s="30">
        <f>'GF + UG Iteration 10'!E73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10'!A74</f>
        <v>722</v>
      </c>
      <c r="B74" s="25" t="str">
        <f>'GF + UG Iteration 10'!B74</f>
        <v>GF</v>
      </c>
      <c r="C74" s="18">
        <f>'GF + UG Iteration 10'!C74</f>
        <v>22.5</v>
      </c>
      <c r="D74" s="19">
        <f>'GF + UG Iteration 10'!D74</f>
        <v>13.501544643115857</v>
      </c>
      <c r="E74" s="30">
        <f>'GF + UG Iteration 10'!E74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10'!A75</f>
        <v>927</v>
      </c>
      <c r="B75" s="25" t="str">
        <f>'GF + UG Iteration 10'!B75</f>
        <v>GF</v>
      </c>
      <c r="C75" s="18">
        <f>'GF + UG Iteration 10'!C75</f>
        <v>67.5</v>
      </c>
      <c r="D75" s="19">
        <f>'GF + UG Iteration 10'!D75</f>
        <v>25.887106037100622</v>
      </c>
      <c r="E75" s="30">
        <f>'GF + UG Iteration 10'!E75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10'!A76</f>
        <v>1068</v>
      </c>
      <c r="B76" s="25" t="str">
        <f>'GF + UG Iteration 10'!B76</f>
        <v>GF</v>
      </c>
      <c r="C76" s="18">
        <f>'GF + UG Iteration 10'!C76</f>
        <v>22.5</v>
      </c>
      <c r="D76" s="19">
        <f>'GF + UG Iteration 10'!D76</f>
        <v>26.918199168374588</v>
      </c>
      <c r="E76" s="30">
        <f>'GF + UG Iteration 10'!E76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10'!A77</f>
        <v>506</v>
      </c>
      <c r="B77" s="25" t="str">
        <f>'GF + UG Iteration 10'!B77</f>
        <v>GF</v>
      </c>
      <c r="C77" s="18">
        <f>'GF + UG Iteration 10'!C77</f>
        <v>113.4</v>
      </c>
      <c r="D77" s="19">
        <f>'GF + UG Iteration 10'!D77</f>
        <v>19.752251348773594</v>
      </c>
      <c r="E77" s="30">
        <f>'GF + UG Iteration 10'!E77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10'!A78</f>
        <v>456</v>
      </c>
      <c r="B78" s="25" t="str">
        <f>'GF + UG Iteration 10'!B78</f>
        <v>GF</v>
      </c>
      <c r="C78" s="18">
        <f>'GF + UG Iteration 10'!C78</f>
        <v>45</v>
      </c>
      <c r="D78" s="19">
        <f>'GF + UG Iteration 10'!D78</f>
        <v>17.647037003819346</v>
      </c>
      <c r="E78" s="30">
        <f>'GF + UG Iteration 10'!E78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10'!A79</f>
        <v>130</v>
      </c>
      <c r="B79" s="25" t="str">
        <f>'GF + UG Iteration 10'!B79</f>
        <v>GF</v>
      </c>
      <c r="C79" s="18">
        <f>'GF + UG Iteration 10'!C79</f>
        <v>45</v>
      </c>
      <c r="D79" s="19">
        <f>'GF + UG Iteration 10'!D79</f>
        <v>8.4369732753123952</v>
      </c>
      <c r="E79" s="30">
        <f>'GF + UG Iteration 10'!E79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10'!A80</f>
        <v>308</v>
      </c>
      <c r="B80" s="25" t="str">
        <f>'GF + UG Iteration 10'!B80</f>
        <v>GF</v>
      </c>
      <c r="C80" s="18">
        <f>'GF + UG Iteration 10'!C80</f>
        <v>54</v>
      </c>
      <c r="D80" s="19">
        <f>'GF + UG Iteration 10'!D80</f>
        <v>8.8753762889293544</v>
      </c>
      <c r="E80" s="30">
        <f>'GF + UG Iteration 10'!E80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10'!A81</f>
        <v>829</v>
      </c>
      <c r="B81" s="25" t="str">
        <f>'GF + UG Iteration 10'!B81</f>
        <v>GF</v>
      </c>
      <c r="C81" s="18">
        <f>'GF + UG Iteration 10'!C81</f>
        <v>45</v>
      </c>
      <c r="D81" s="19">
        <f>'GF + UG Iteration 10'!D81</f>
        <v>27.761077137379147</v>
      </c>
      <c r="E81" s="30">
        <f>'GF + UG Iteration 10'!E81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10'!A82</f>
        <v>425</v>
      </c>
      <c r="B82" s="25" t="str">
        <f>'GF + UG Iteration 10'!B82</f>
        <v>GF</v>
      </c>
      <c r="C82" s="18">
        <f>'GF + UG Iteration 10'!C82</f>
        <v>27</v>
      </c>
      <c r="D82" s="19">
        <f>'GF + UG Iteration 10'!D82</f>
        <v>11.725448588458148</v>
      </c>
      <c r="E82" s="30">
        <f>'GF + UG Iteration 10'!E82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10'!A83</f>
        <v>333</v>
      </c>
      <c r="B83" s="25" t="str">
        <f>'GF + UG Iteration 10'!B83</f>
        <v>GF</v>
      </c>
      <c r="C83" s="18">
        <f>'GF + UG Iteration 10'!C83</f>
        <v>27</v>
      </c>
      <c r="D83" s="19">
        <f>'GF + UG Iteration 10'!D83</f>
        <v>7.5607136656563343</v>
      </c>
      <c r="E83" s="30">
        <f>'GF + UG Iteration 10'!E83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10'!A84</f>
        <v>769</v>
      </c>
      <c r="B84" s="25" t="str">
        <f>'GF + UG Iteration 10'!B84</f>
        <v>GF</v>
      </c>
      <c r="C84" s="18">
        <f>'GF + UG Iteration 10'!C84</f>
        <v>135</v>
      </c>
      <c r="D84" s="19">
        <f>'GF + UG Iteration 10'!D84</f>
        <v>33.576028123503924</v>
      </c>
      <c r="E84" s="30">
        <f>'GF + UG Iteration 10'!E84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10'!A85</f>
        <v>948</v>
      </c>
      <c r="B85" s="25" t="str">
        <f>'GF + UG Iteration 10'!B85</f>
        <v>GF</v>
      </c>
      <c r="C85" s="18">
        <f>'GF + UG Iteration 10'!C85</f>
        <v>225</v>
      </c>
      <c r="D85" s="19">
        <f>'GF + UG Iteration 10'!D85</f>
        <v>12.653662771089085</v>
      </c>
      <c r="E85" s="30">
        <f>'GF + UG Iteration 10'!E85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10'!A86</f>
        <v>1128</v>
      </c>
      <c r="B86" s="25" t="str">
        <f>'GF + UG Iteration 10'!B86</f>
        <v>GF</v>
      </c>
      <c r="C86" s="18">
        <f>'GF + UG Iteration 10'!C86</f>
        <v>225</v>
      </c>
      <c r="D86" s="19">
        <f>'GF + UG Iteration 10'!D86</f>
        <v>63.556235718349399</v>
      </c>
      <c r="E86" s="30">
        <f>'GF + UG Iteration 10'!E86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10'!A87</f>
        <v>1214</v>
      </c>
      <c r="B87" s="25" t="str">
        <f>'GF + UG Iteration 10'!B87</f>
        <v>GF</v>
      </c>
      <c r="C87" s="18">
        <f>'GF + UG Iteration 10'!C87</f>
        <v>90</v>
      </c>
      <c r="D87" s="19">
        <f>'GF + UG Iteration 10'!D87</f>
        <v>22.631695273294461</v>
      </c>
      <c r="E87" s="30">
        <f>'GF + UG Iteration 10'!E87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10'!A88</f>
        <v>1225</v>
      </c>
      <c r="B88" s="25" t="str">
        <f>'GF + UG Iteration 10'!B88</f>
        <v>GF</v>
      </c>
      <c r="C88" s="18">
        <f>'GF + UG Iteration 10'!C88</f>
        <v>37.800000000000004</v>
      </c>
      <c r="D88" s="19">
        <f>'GF + UG Iteration 10'!D88</f>
        <v>18.636695744675041</v>
      </c>
      <c r="E88" s="30">
        <f>'GF + UG Iteration 10'!E88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10'!A89</f>
        <v>1263</v>
      </c>
      <c r="B89" s="25" t="str">
        <f>'GF + UG Iteration 10'!B89</f>
        <v>GF</v>
      </c>
      <c r="C89" s="18">
        <f>'GF + UG Iteration 10'!C89</f>
        <v>27</v>
      </c>
      <c r="D89" s="19">
        <f>'GF + UG Iteration 10'!D89</f>
        <v>19.611656992669992</v>
      </c>
      <c r="E89" s="30">
        <f>'GF + UG Iteration 10'!E89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10'!A90</f>
        <v>1309</v>
      </c>
      <c r="B90" s="25" t="str">
        <f>'GF + UG Iteration 10'!B90</f>
        <v>GF</v>
      </c>
      <c r="C90" s="18">
        <f>'GF + UG Iteration 10'!C90</f>
        <v>45</v>
      </c>
      <c r="D90" s="19">
        <f>'GF + UG Iteration 10'!D90</f>
        <v>16.109333942693336</v>
      </c>
      <c r="E90" s="30">
        <f>'GF + UG Iteration 10'!E90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10'!A91</f>
        <v>1349</v>
      </c>
      <c r="B91" s="25" t="str">
        <f>'GF + UG Iteration 10'!B91</f>
        <v>GF</v>
      </c>
      <c r="C91" s="18">
        <f>'GF + UG Iteration 10'!C91</f>
        <v>29.7</v>
      </c>
      <c r="D91" s="19">
        <f>'GF + UG Iteration 10'!D91</f>
        <v>8.9679522578977586</v>
      </c>
      <c r="E91" s="30">
        <f>'GF + UG Iteration 10'!E91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10'!A92</f>
        <v>1358</v>
      </c>
      <c r="B92" s="25" t="str">
        <f>'GF + UG Iteration 10'!B92</f>
        <v>GF</v>
      </c>
      <c r="C92" s="18">
        <f>'GF + UG Iteration 10'!C92</f>
        <v>59.4</v>
      </c>
      <c r="D92" s="19">
        <f>'GF + UG Iteration 10'!D92</f>
        <v>13.07265503282744</v>
      </c>
      <c r="E92" s="30">
        <f>'GF + UG Iteration 10'!E92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10'!A93</f>
        <v>1404</v>
      </c>
      <c r="B93" s="25" t="str">
        <f>'GF + UG Iteration 10'!B93</f>
        <v>GF</v>
      </c>
      <c r="C93" s="18">
        <f>'GF + UG Iteration 10'!C93</f>
        <v>150.98400000000001</v>
      </c>
      <c r="D93" s="19">
        <f>'GF + UG Iteration 10'!D93</f>
        <v>35.276341164894447</v>
      </c>
      <c r="E93" s="30">
        <f>'GF + UG Iteration 10'!E93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10'!A94</f>
        <v>1482</v>
      </c>
      <c r="B94" s="25" t="str">
        <f>'GF + UG Iteration 10'!B94</f>
        <v>GF</v>
      </c>
      <c r="C94" s="18">
        <f>'GF + UG Iteration 10'!C94</f>
        <v>90</v>
      </c>
      <c r="D94" s="19">
        <f>'GF + UG Iteration 10'!D94</f>
        <v>18.765793673519447</v>
      </c>
      <c r="E94" s="30">
        <f>'GF + UG Iteration 10'!E94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10'!A95</f>
        <v>1515</v>
      </c>
      <c r="B95" s="25" t="str">
        <f>'GF + UG Iteration 10'!B95</f>
        <v>GF</v>
      </c>
      <c r="C95" s="18">
        <f>'GF + UG Iteration 10'!C95</f>
        <v>37.800000000000004</v>
      </c>
      <c r="D95" s="19">
        <f>'GF + UG Iteration 10'!D95</f>
        <v>12.99271394051414</v>
      </c>
      <c r="E95" s="30">
        <f>'GF + UG Iteration 10'!E95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10'!A96</f>
        <v>1618</v>
      </c>
      <c r="B96" s="25" t="str">
        <f>'GF + UG Iteration 10'!B96</f>
        <v>GF</v>
      </c>
      <c r="C96" s="18">
        <f>'GF + UG Iteration 10'!C96</f>
        <v>45</v>
      </c>
      <c r="D96" s="19">
        <f>'GF + UG Iteration 10'!D96</f>
        <v>15.965955598995766</v>
      </c>
      <c r="E96" s="30">
        <f>'GF + UG Iteration 10'!E96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10'!A97</f>
        <v>1634</v>
      </c>
      <c r="B97" s="25" t="str">
        <f>'GF + UG Iteration 10'!B97</f>
        <v>GF</v>
      </c>
      <c r="C97" s="18">
        <f>'GF + UG Iteration 10'!C97</f>
        <v>45</v>
      </c>
      <c r="D97" s="19">
        <f>'GF + UG Iteration 10'!D97</f>
        <v>17.172783979023848</v>
      </c>
      <c r="E97" s="30">
        <f>'GF + UG Iteration 10'!E97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10'!A98</f>
        <v>1258</v>
      </c>
      <c r="B98" s="25" t="str">
        <f>'GF + UG Iteration 10'!B98</f>
        <v>GF</v>
      </c>
      <c r="C98" s="18">
        <f>'GF + UG Iteration 10'!C98</f>
        <v>75.600000000000009</v>
      </c>
      <c r="D98" s="19">
        <f>'GF + UG Iteration 10'!D98</f>
        <v>53.518330212347877</v>
      </c>
      <c r="E98" s="30">
        <f>'GF + UG Iteration 10'!E98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10'!A99</f>
        <v>1284</v>
      </c>
      <c r="B99" s="25" t="str">
        <f>'GF + UG Iteration 10'!B99</f>
        <v>GF</v>
      </c>
      <c r="C99" s="18">
        <f>'GF + UG Iteration 10'!C99</f>
        <v>37.800000000000004</v>
      </c>
      <c r="D99" s="19">
        <f>'GF + UG Iteration 10'!D99</f>
        <v>7.0843108002972475</v>
      </c>
      <c r="E99" s="30">
        <f>'GF + UG Iteration 10'!E99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10'!A100</f>
        <v>Pre-01</v>
      </c>
      <c r="B100" s="25" t="str">
        <f>'GF + UG Iteration 10'!B100</f>
        <v>GF</v>
      </c>
      <c r="C100" s="18">
        <f>'GF + UG Iteration 10'!C100</f>
        <v>6.75</v>
      </c>
      <c r="D100" s="19">
        <f>'GF + UG Iteration 10'!D100</f>
        <v>2.4933711786255444</v>
      </c>
      <c r="E100" s="30">
        <f>'GF + UG Iteration 10'!E100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10'!A101</f>
        <v>Pre-02</v>
      </c>
      <c r="B101" s="25" t="str">
        <f>'GF + UG Iteration 10'!B101</f>
        <v>GF</v>
      </c>
      <c r="C101" s="18">
        <f>'GF + UG Iteration 10'!C101</f>
        <v>4.5</v>
      </c>
      <c r="D101" s="19">
        <f>'GF + UG Iteration 10'!D101</f>
        <v>1.4940223849019025</v>
      </c>
      <c r="E101" s="30">
        <f>'GF + UG Iteration 10'!E101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10'!A102</f>
        <v>Pre-03</v>
      </c>
      <c r="B102" s="25" t="str">
        <f>'GF + UG Iteration 10'!B102</f>
        <v>GF</v>
      </c>
      <c r="C102" s="18">
        <f>'GF + UG Iteration 10'!C102</f>
        <v>10.08</v>
      </c>
      <c r="D102" s="19">
        <f>'GF + UG Iteration 10'!D102</f>
        <v>1.9369408873503524</v>
      </c>
      <c r="E102" s="30">
        <f>'GF + UG Iteration 10'!E102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10'!A103</f>
        <v>Pre-04</v>
      </c>
      <c r="B103" s="25" t="str">
        <f>'GF + UG Iteration 10'!B103</f>
        <v>GF</v>
      </c>
      <c r="C103" s="18">
        <f>'GF + UG Iteration 10'!C103</f>
        <v>13.5</v>
      </c>
      <c r="D103" s="19">
        <f>'GF + UG Iteration 10'!D103</f>
        <v>8.526519330793306</v>
      </c>
      <c r="E103" s="30">
        <f>'GF + UG Iteration 10'!E103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10'!A104</f>
        <v>Pre-05</v>
      </c>
      <c r="B104" s="25" t="str">
        <f>'GF + UG Iteration 10'!B104</f>
        <v>GF</v>
      </c>
      <c r="C104" s="18">
        <f>'GF + UG Iteration 10'!C104</f>
        <v>16.11</v>
      </c>
      <c r="D104" s="19">
        <f>'GF + UG Iteration 10'!D104</f>
        <v>4.0521826998299986</v>
      </c>
      <c r="E104" s="30">
        <f>'GF + UG Iteration 10'!E104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10'!A105</f>
        <v>Pre-06</v>
      </c>
      <c r="B105" s="25" t="str">
        <f>'GF + UG Iteration 10'!B105</f>
        <v>GF</v>
      </c>
      <c r="C105" s="18">
        <f>'GF + UG Iteration 10'!C105</f>
        <v>29.880000000000003</v>
      </c>
      <c r="D105" s="19">
        <f>'GF + UG Iteration 10'!D105</f>
        <v>9.6482174286466869</v>
      </c>
      <c r="E105" s="30">
        <f>'GF + UG Iteration 10'!E105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10'!A106</f>
        <v>Pre-07</v>
      </c>
      <c r="B106" s="25" t="str">
        <f>'GF + UG Iteration 10'!B106</f>
        <v>GF</v>
      </c>
      <c r="C106" s="18">
        <f>'GF + UG Iteration 10'!C106</f>
        <v>22.5</v>
      </c>
      <c r="D106" s="19">
        <f>'GF + UG Iteration 10'!D106</f>
        <v>5.029432718717521</v>
      </c>
      <c r="E106" s="30">
        <f>'GF + UG Iteration 10'!E106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10'!A107</f>
        <v>Pre-08</v>
      </c>
      <c r="B107" s="25" t="str">
        <f>'GF + UG Iteration 10'!B107</f>
        <v>GF</v>
      </c>
      <c r="C107" s="18">
        <f>'GF + UG Iteration 10'!C107</f>
        <v>37.800000000000004</v>
      </c>
      <c r="D107" s="19">
        <f>'GF + UG Iteration 10'!D107</f>
        <v>6.372939235597177</v>
      </c>
      <c r="E107" s="30">
        <f>'GF + UG Iteration 10'!E107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10'!A108</f>
        <v>Pre-09</v>
      </c>
      <c r="B108" s="25" t="str">
        <f>'GF + UG Iteration 10'!B108</f>
        <v>GF</v>
      </c>
      <c r="C108" s="18">
        <f>'GF + UG Iteration 10'!C108</f>
        <v>22.5</v>
      </c>
      <c r="D108" s="19">
        <f>'GF + UG Iteration 10'!D108</f>
        <v>2.9443376052628771</v>
      </c>
      <c r="E108" s="30">
        <f>'GF + UG Iteration 10'!E108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10'!A109</f>
        <v>Pre-10</v>
      </c>
      <c r="B109" s="25" t="str">
        <f>'GF + UG Iteration 10'!B109</f>
        <v>GF</v>
      </c>
      <c r="C109" s="18">
        <f>'GF + UG Iteration 10'!C109</f>
        <v>22.5</v>
      </c>
      <c r="D109" s="19">
        <f>'GF + UG Iteration 10'!D109</f>
        <v>13.481108575958453</v>
      </c>
      <c r="E109" s="30">
        <f>'GF + UG Iteration 10'!E109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10'!A110</f>
        <v>Pre-11</v>
      </c>
      <c r="B110" s="25" t="str">
        <f>'GF + UG Iteration 10'!B110</f>
        <v>GF</v>
      </c>
      <c r="C110" s="18">
        <f>'GF + UG Iteration 10'!C110</f>
        <v>26.91</v>
      </c>
      <c r="D110" s="19">
        <f>'GF + UG Iteration 10'!D110</f>
        <v>2.9102311039234974</v>
      </c>
      <c r="E110" s="30">
        <f>'GF + UG Iteration 10'!E110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10'!A111</f>
        <v>Pre-12</v>
      </c>
      <c r="B111" s="25" t="str">
        <f>'GF + UG Iteration 10'!B111</f>
        <v>GF</v>
      </c>
      <c r="C111" s="18">
        <f>'GF + UG Iteration 10'!C111</f>
        <v>37.800000000000004</v>
      </c>
      <c r="D111" s="19">
        <f>'GF + UG Iteration 10'!D111</f>
        <v>9.8906921245327926</v>
      </c>
      <c r="E111" s="30">
        <f>'GF + UG Iteration 10'!E111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10'!A112</f>
        <v>Pre-13</v>
      </c>
      <c r="B112" s="25" t="str">
        <f>'GF + UG Iteration 10'!B112</f>
        <v>GF</v>
      </c>
      <c r="C112" s="18">
        <f>'GF + UG Iteration 10'!C112</f>
        <v>13.41</v>
      </c>
      <c r="D112" s="19">
        <f>'GF + UG Iteration 10'!D112</f>
        <v>5.9446476688134462</v>
      </c>
      <c r="E112" s="30">
        <f>'GF + UG Iteration 10'!E112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10'!A113</f>
        <v>Pre-14</v>
      </c>
      <c r="B113" s="25" t="str">
        <f>'GF + UG Iteration 10'!B113</f>
        <v>GF</v>
      </c>
      <c r="C113" s="18">
        <f>'GF + UG Iteration 10'!C113</f>
        <v>74.7</v>
      </c>
      <c r="D113" s="19">
        <f>'GF + UG Iteration 10'!D113</f>
        <v>7.1936227504100643</v>
      </c>
      <c r="E113" s="30">
        <f>'GF + UG Iteration 10'!E113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10'!A114</f>
        <v>Pre-15</v>
      </c>
      <c r="B114" s="25" t="str">
        <f>'GF + UG Iteration 10'!B114</f>
        <v>GF</v>
      </c>
      <c r="C114" s="18">
        <f>'GF + UG Iteration 10'!C114</f>
        <v>90</v>
      </c>
      <c r="D114" s="19">
        <f>'GF + UG Iteration 10'!D114</f>
        <v>17.594466678549747</v>
      </c>
      <c r="E114" s="30">
        <f>'GF + UG Iteration 10'!E114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10'!A115</f>
        <v>Pre-16</v>
      </c>
      <c r="B115" s="25" t="str">
        <f>'GF + UG Iteration 10'!B115</f>
        <v>GF</v>
      </c>
      <c r="C115" s="18">
        <f>'GF + UG Iteration 10'!C115</f>
        <v>168.75</v>
      </c>
      <c r="D115" s="19">
        <f>'GF + UG Iteration 10'!D115</f>
        <v>14.026199251012313</v>
      </c>
      <c r="E115" s="30">
        <f>'GF + UG Iteration 10'!E115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10'!A116</f>
        <v>Pre-17</v>
      </c>
      <c r="B116" s="25" t="str">
        <f>'GF + UG Iteration 10'!B116</f>
        <v>GF</v>
      </c>
      <c r="C116" s="18">
        <f>'GF + UG Iteration 10'!C116</f>
        <v>90</v>
      </c>
      <c r="D116" s="19">
        <f>'GF + UG Iteration 10'!D116</f>
        <v>14.219904176944949</v>
      </c>
      <c r="E116" s="30">
        <f>'GF + UG Iteration 10'!E116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10'!A117</f>
        <v>Pre-18</v>
      </c>
      <c r="B117" s="25" t="str">
        <f>'GF + UG Iteration 10'!B117</f>
        <v>GF</v>
      </c>
      <c r="C117" s="18">
        <f>'GF + UG Iteration 10'!C117</f>
        <v>202.5</v>
      </c>
      <c r="D117" s="19">
        <f>'GF + UG Iteration 10'!D117</f>
        <v>23.447549869052086</v>
      </c>
      <c r="E117" s="30">
        <f>'GF + UG Iteration 10'!E117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10'!A118</f>
        <v>1184</v>
      </c>
      <c r="B118" s="34" t="str">
        <f>'GF + UG Iteration 10'!B118</f>
        <v>UG</v>
      </c>
      <c r="C118" s="35">
        <f>'GF + UG Iteration 10'!C118</f>
        <v>45</v>
      </c>
      <c r="D118" s="36">
        <f>'GF + UG Iteration 10'!P$16*(C118^'GF + UG Iteration 10'!P$15)</f>
        <v>14.446723691011364</v>
      </c>
      <c r="E118" s="37">
        <f>'GF + UG Iteration 10'!E118</f>
        <v>2013</v>
      </c>
      <c r="F118" s="35">
        <f>'GF + UG Iteration 10'!F118</f>
        <v>45</v>
      </c>
      <c r="G118" s="36">
        <f>'GF + UG Iteration 10'!G118</f>
        <v>18.869341885211266</v>
      </c>
      <c r="H118" s="38">
        <f>'GF + UG Iteration 10'!H118</f>
        <v>2012</v>
      </c>
      <c r="I118" s="35">
        <f>C118+F118</f>
        <v>90</v>
      </c>
      <c r="J118" s="36">
        <f>D118+G118</f>
        <v>33.316065576222627</v>
      </c>
      <c r="K118" s="38">
        <f>MAX(E118,H118)</f>
        <v>2013</v>
      </c>
      <c r="M118" s="21">
        <f t="shared" si="8"/>
        <v>4.499809670330265</v>
      </c>
      <c r="N118" s="21">
        <f t="shared" si="9"/>
        <v>3.5060397303813571</v>
      </c>
    </row>
    <row r="119" spans="1:14" x14ac:dyDescent="0.2">
      <c r="A119" s="33">
        <f>'GF + UG Iteration 10'!A119</f>
        <v>1481</v>
      </c>
      <c r="B119" s="34" t="str">
        <f>'GF + UG Iteration 10'!B119</f>
        <v>UG</v>
      </c>
      <c r="C119" s="35">
        <f>'GF + UG Iteration 10'!C119</f>
        <v>90</v>
      </c>
      <c r="D119" s="36">
        <f>'GF + UG Iteration 10'!P$16*(C119^'GF + UG Iteration 10'!P$15)</f>
        <v>22.403886242383081</v>
      </c>
      <c r="E119" s="37">
        <f>'GF + UG Iteration 10'!E119</f>
        <v>2013</v>
      </c>
      <c r="F119" s="35">
        <f>'GF + UG Iteration 10'!F119</f>
        <v>0</v>
      </c>
      <c r="G119" s="36">
        <f>'GF + UG Iteration 10'!G119</f>
        <v>1.1114331301697908</v>
      </c>
      <c r="H119" s="38">
        <f>'GF + UG Iteration 10'!H119</f>
        <v>2014</v>
      </c>
      <c r="I119" s="35">
        <f t="shared" ref="I119:I183" si="10">C119+F119</f>
        <v>90</v>
      </c>
      <c r="J119" s="36">
        <f t="shared" ref="J119:J183" si="11">D119+G119</f>
        <v>23.51531937255287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3.1576520969570403</v>
      </c>
    </row>
    <row r="120" spans="1:14" x14ac:dyDescent="0.2">
      <c r="A120" s="33">
        <f>'GF + UG Iteration 10'!A120</f>
        <v>457</v>
      </c>
      <c r="B120" s="34" t="str">
        <f>'GF + UG Iteration 10'!B120</f>
        <v>UG</v>
      </c>
      <c r="C120" s="35">
        <f>'GF + UG Iteration 10'!C120</f>
        <v>22.5</v>
      </c>
      <c r="D120" s="36">
        <f>'GF + UG Iteration 10'!P$16*(C120^'GF + UG Iteration 10'!P$15)</f>
        <v>9.3156974261724734</v>
      </c>
      <c r="E120" s="37">
        <f>'GF + UG Iteration 10'!E120</f>
        <v>1990</v>
      </c>
      <c r="F120" s="35">
        <f>'GF + UG Iteration 10'!F120</f>
        <v>22.5</v>
      </c>
      <c r="G120" s="36">
        <f>'GF + UG Iteration 10'!G120</f>
        <v>3.289132084924363</v>
      </c>
      <c r="H120" s="38">
        <f>'GF + UG Iteration 10'!H120</f>
        <v>2006</v>
      </c>
      <c r="I120" s="35">
        <f t="shared" si="10"/>
        <v>45</v>
      </c>
      <c r="J120" s="36">
        <f t="shared" si="11"/>
        <v>12.604829511096836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2.5340800350503434</v>
      </c>
    </row>
    <row r="121" spans="1:14" x14ac:dyDescent="0.2">
      <c r="A121" s="33">
        <f>'GF + UG Iteration 10'!A121</f>
        <v>407</v>
      </c>
      <c r="B121" s="34" t="str">
        <f>'GF + UG Iteration 10'!B121</f>
        <v>UG</v>
      </c>
      <c r="C121" s="35">
        <f>'GF + UG Iteration 10'!C121</f>
        <v>73.8</v>
      </c>
      <c r="D121" s="36">
        <f>'GF + UG Iteration 10'!P$16*(C121^'GF + UG Iteration 10'!P$15)</f>
        <v>19.759090634706958</v>
      </c>
      <c r="E121" s="37">
        <f>'GF + UG Iteration 10'!E121</f>
        <v>1982</v>
      </c>
      <c r="F121" s="35">
        <f>'GF + UG Iteration 10'!F121</f>
        <v>0</v>
      </c>
      <c r="G121" s="36">
        <f>'GF + UG Iteration 10'!G121</f>
        <v>0.60106525862386018</v>
      </c>
      <c r="H121" s="38">
        <f>'GF + UG Iteration 10'!H121</f>
        <v>2004</v>
      </c>
      <c r="I121" s="35">
        <f t="shared" si="10"/>
        <v>73.8</v>
      </c>
      <c r="J121" s="36">
        <f t="shared" si="11"/>
        <v>20.360155893330816</v>
      </c>
      <c r="K121" s="38">
        <f t="shared" si="12"/>
        <v>2004</v>
      </c>
      <c r="M121" s="21">
        <f t="shared" si="8"/>
        <v>4.3013587316064266</v>
      </c>
      <c r="N121" s="21">
        <f t="shared" si="9"/>
        <v>3.0135798484963687</v>
      </c>
    </row>
    <row r="122" spans="1:14" x14ac:dyDescent="0.2">
      <c r="A122" s="33">
        <f>'GF + UG Iteration 10'!A122</f>
        <v>706</v>
      </c>
      <c r="B122" s="34" t="str">
        <f>'GF + UG Iteration 10'!B122</f>
        <v>UG</v>
      </c>
      <c r="C122" s="35">
        <f>'GF + UG Iteration 10'!C122</f>
        <v>22.5</v>
      </c>
      <c r="D122" s="36">
        <f>'GF + UG Iteration 10'!P$16*(C122^'GF + UG Iteration 10'!P$15)</f>
        <v>9.3156974261724734</v>
      </c>
      <c r="E122" s="37">
        <f>'GF + UG Iteration 10'!E122</f>
        <v>1984</v>
      </c>
      <c r="F122" s="35">
        <f>'GF + UG Iteration 10'!F122</f>
        <v>37.800000000000004</v>
      </c>
      <c r="G122" s="36">
        <f>'GF + UG Iteration 10'!G122</f>
        <v>5.8346214151737739</v>
      </c>
      <c r="H122" s="38">
        <f>'GF + UG Iteration 10'!H122</f>
        <v>2008</v>
      </c>
      <c r="I122" s="35">
        <f t="shared" si="10"/>
        <v>60.300000000000004</v>
      </c>
      <c r="J122" s="36">
        <f t="shared" si="11"/>
        <v>15.150318841346248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2.7180215773673377</v>
      </c>
    </row>
    <row r="123" spans="1:14" x14ac:dyDescent="0.2">
      <c r="A123" s="33">
        <f>'GF + UG Iteration 10'!A123</f>
        <v>1070</v>
      </c>
      <c r="B123" s="34" t="str">
        <f>'GF + UG Iteration 10'!B123</f>
        <v>UG</v>
      </c>
      <c r="C123" s="35">
        <f>'GF + UG Iteration 10'!C123</f>
        <v>60.300000000000004</v>
      </c>
      <c r="D123" s="36">
        <f>'GF + UG Iteration 10'!P$16*(C123^'GF + UG Iteration 10'!P$15)</f>
        <v>17.387115956547621</v>
      </c>
      <c r="E123" s="37">
        <f>'GF + UG Iteration 10'!E123</f>
        <v>1984</v>
      </c>
      <c r="F123" s="35">
        <f>'GF + UG Iteration 10'!F123</f>
        <v>0</v>
      </c>
      <c r="G123" s="36">
        <f>'GF + UG Iteration 10'!G123</f>
        <v>0.83607952853202894</v>
      </c>
      <c r="H123" s="38">
        <f>'GF + UG Iteration 10'!H123</f>
        <v>2011</v>
      </c>
      <c r="I123" s="35">
        <f t="shared" si="10"/>
        <v>60.300000000000004</v>
      </c>
      <c r="J123" s="36">
        <f t="shared" si="11"/>
        <v>18.22319548507965</v>
      </c>
      <c r="K123" s="38">
        <f t="shared" si="12"/>
        <v>2011</v>
      </c>
      <c r="M123" s="21">
        <f t="shared" si="8"/>
        <v>4.0993321037331398</v>
      </c>
      <c r="N123" s="21">
        <f t="shared" si="9"/>
        <v>2.9026952598282412</v>
      </c>
    </row>
    <row r="124" spans="1:14" x14ac:dyDescent="0.2">
      <c r="A124" s="33">
        <f>'GF + UG Iteration 10'!A124</f>
        <v>1264</v>
      </c>
      <c r="B124" s="34" t="str">
        <f>'GF + UG Iteration 10'!B124</f>
        <v>UG</v>
      </c>
      <c r="C124" s="35">
        <f>'GF + UG Iteration 10'!C124</f>
        <v>60.300000000000004</v>
      </c>
      <c r="D124" s="36">
        <f>'GF + UG Iteration 10'!P$16*(C124^'GF + UG Iteration 10'!P$15)</f>
        <v>17.387115956547621</v>
      </c>
      <c r="E124" s="37">
        <f>'GF + UG Iteration 10'!E124</f>
        <v>1984</v>
      </c>
      <c r="F124" s="35">
        <f>'GF + UG Iteration 10'!F124</f>
        <v>15.3</v>
      </c>
      <c r="G124" s="36">
        <f>'GF + UG Iteration 10'!G124</f>
        <v>8.0578720930203094</v>
      </c>
      <c r="H124" s="38">
        <f>'GF + UG Iteration 10'!H124</f>
        <v>2013</v>
      </c>
      <c r="I124" s="35">
        <f t="shared" si="10"/>
        <v>75.600000000000009</v>
      </c>
      <c r="J124" s="36">
        <f t="shared" si="11"/>
        <v>25.444988049567932</v>
      </c>
      <c r="K124" s="38">
        <f t="shared" si="12"/>
        <v>2013</v>
      </c>
      <c r="M124" s="21">
        <f t="shared" si="8"/>
        <v>4.3254562831854875</v>
      </c>
      <c r="N124" s="21">
        <f t="shared" si="9"/>
        <v>3.2365187903833044</v>
      </c>
    </row>
    <row r="125" spans="1:14" x14ac:dyDescent="0.2">
      <c r="A125" s="33">
        <f>'GF + UG Iteration 10'!A125</f>
        <v>1208</v>
      </c>
      <c r="B125" s="34" t="str">
        <f>'GF + UG Iteration 10'!B125</f>
        <v>UG</v>
      </c>
      <c r="C125" s="35">
        <f>'GF + UG Iteration 10'!C125</f>
        <v>37.800000000000004</v>
      </c>
      <c r="D125" s="36">
        <f>'GF + UG Iteration 10'!P$16*(C125^'GF + UG Iteration 10'!P$15)</f>
        <v>12.937121302502739</v>
      </c>
      <c r="E125" s="37">
        <f>'GF + UG Iteration 10'!E125</f>
        <v>1961</v>
      </c>
      <c r="F125" s="35">
        <f>'GF + UG Iteration 10'!F125</f>
        <v>0</v>
      </c>
      <c r="G125" s="36">
        <f>'GF + UG Iteration 10'!G125</f>
        <v>2.7992110812000917</v>
      </c>
      <c r="H125" s="38">
        <f>'GF + UG Iteration 10'!H125</f>
        <v>2012</v>
      </c>
      <c r="I125" s="35">
        <f t="shared" si="10"/>
        <v>37.800000000000004</v>
      </c>
      <c r="J125" s="36">
        <f t="shared" si="11"/>
        <v>15.73633238370283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2.7559722033664027</v>
      </c>
    </row>
    <row r="126" spans="1:14" x14ac:dyDescent="0.2">
      <c r="A126" s="33">
        <f>'GF + UG Iteration 10'!A126</f>
        <v>655</v>
      </c>
      <c r="B126" s="34" t="str">
        <f>'GF + UG Iteration 10'!B126</f>
        <v>UG</v>
      </c>
      <c r="C126" s="35">
        <f>'GF + UG Iteration 10'!C126</f>
        <v>47.79</v>
      </c>
      <c r="D126" s="36">
        <f>'GF + UG Iteration 10'!P$16*(C126^'GF + UG Iteration 10'!P$15)</f>
        <v>15.00743115070272</v>
      </c>
      <c r="E126" s="37">
        <f>'GF + UG Iteration 10'!E126</f>
        <v>1974</v>
      </c>
      <c r="F126" s="35">
        <f>'GF + UG Iteration 10'!F126</f>
        <v>0</v>
      </c>
      <c r="G126" s="36">
        <f>'GF + UG Iteration 10'!G126</f>
        <v>0.75599519377801261</v>
      </c>
      <c r="H126" s="38">
        <f>'GF + UG Iteration 10'!H126</f>
        <v>2007</v>
      </c>
      <c r="I126" s="35">
        <f t="shared" si="10"/>
        <v>47.79</v>
      </c>
      <c r="J126" s="36">
        <f t="shared" si="11"/>
        <v>15.763426344480733</v>
      </c>
      <c r="K126" s="38">
        <f t="shared" si="12"/>
        <v>2007</v>
      </c>
      <c r="M126" s="21">
        <f t="shared" si="8"/>
        <v>3.866816412590067</v>
      </c>
      <c r="N126" s="21">
        <f t="shared" si="9"/>
        <v>2.7576924684448323</v>
      </c>
    </row>
    <row r="127" spans="1:14" x14ac:dyDescent="0.2">
      <c r="A127" s="33">
        <f>'GF + UG Iteration 10'!A127</f>
        <v>733</v>
      </c>
      <c r="B127" s="34" t="str">
        <f>'GF + UG Iteration 10'!B127</f>
        <v>UG</v>
      </c>
      <c r="C127" s="35">
        <f>'GF + UG Iteration 10'!C127</f>
        <v>37.800000000000004</v>
      </c>
      <c r="D127" s="36">
        <f>'GF + UG Iteration 10'!P$16*(C127^'GF + UG Iteration 10'!P$15)</f>
        <v>12.937121302502739</v>
      </c>
      <c r="E127" s="37">
        <f>'GF + UG Iteration 10'!E127</f>
        <v>2007</v>
      </c>
      <c r="F127" s="35">
        <f>'GF + UG Iteration 10'!F127</f>
        <v>37.800000000000004</v>
      </c>
      <c r="G127" s="36">
        <f>'GF + UG Iteration 10'!G127</f>
        <v>6.8611311312555712</v>
      </c>
      <c r="H127" s="38">
        <f>'GF + UG Iteration 10'!H127</f>
        <v>2009</v>
      </c>
      <c r="I127" s="35">
        <f t="shared" si="10"/>
        <v>75.600000000000009</v>
      </c>
      <c r="J127" s="36">
        <f t="shared" si="11"/>
        <v>19.798252433758311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2.9855936728839678</v>
      </c>
    </row>
    <row r="128" spans="1:14" x14ac:dyDescent="0.2">
      <c r="A128" s="33">
        <f>'GF + UG Iteration 10'!A128</f>
        <v>7</v>
      </c>
      <c r="B128" s="34" t="str">
        <f>'GF + UG Iteration 10'!B128</f>
        <v>UG</v>
      </c>
      <c r="C128" s="35">
        <f>'GF + UG Iteration 10'!C128</f>
        <v>22.5</v>
      </c>
      <c r="D128" s="36">
        <f>'GF + UG Iteration 10'!P$16*(C128^'GF + UG Iteration 10'!P$15)</f>
        <v>9.3156974261724734</v>
      </c>
      <c r="E128" s="37">
        <f>'GF + UG Iteration 10'!E128</f>
        <v>0</v>
      </c>
      <c r="F128" s="35">
        <f>'GF + UG Iteration 10'!F128</f>
        <v>37.800000000000004</v>
      </c>
      <c r="G128" s="36">
        <f>'GF + UG Iteration 10'!G128</f>
        <v>4.0238803148956235</v>
      </c>
      <c r="H128" s="38">
        <f>'GF + UG Iteration 10'!H128</f>
        <v>2016</v>
      </c>
      <c r="I128" s="35">
        <f t="shared" ref="I128" si="13">C128+F128</f>
        <v>60.300000000000004</v>
      </c>
      <c r="J128" s="36">
        <f t="shared" ref="J128" si="14">D128+G128</f>
        <v>13.339577741068098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2.590735386393396</v>
      </c>
    </row>
    <row r="129" spans="1:14" x14ac:dyDescent="0.2">
      <c r="A129" s="33">
        <f>'GF + UG Iteration 10'!A129</f>
        <v>1569</v>
      </c>
      <c r="B129" s="34" t="str">
        <f>'GF + UG Iteration 10'!B129</f>
        <v>UG</v>
      </c>
      <c r="C129" s="35">
        <f>'GF + UG Iteration 10'!C129</f>
        <v>47.79</v>
      </c>
      <c r="D129" s="36">
        <f>'GF + UG Iteration 10'!P$16*(C129^'GF + UG Iteration 10'!P$15)</f>
        <v>15.00743115070272</v>
      </c>
      <c r="E129" s="37">
        <f>'GF + UG Iteration 10'!E129</f>
        <v>1997</v>
      </c>
      <c r="F129" s="35">
        <f>'GF + UG Iteration 10'!F129</f>
        <v>15.299999999999994</v>
      </c>
      <c r="G129" s="36">
        <f>'GF + UG Iteration 10'!G129</f>
        <v>3.7372730134616279</v>
      </c>
      <c r="H129" s="38">
        <f>'GF + UG Iteration 10'!H129</f>
        <v>2015</v>
      </c>
      <c r="I129" s="35">
        <f t="shared" si="10"/>
        <v>63.089999999999989</v>
      </c>
      <c r="J129" s="36">
        <f t="shared" si="11"/>
        <v>18.744704164164347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2.9309112679435363</v>
      </c>
    </row>
    <row r="130" spans="1:14" x14ac:dyDescent="0.2">
      <c r="A130" s="33">
        <f>'GF + UG Iteration 10'!A130</f>
        <v>401</v>
      </c>
      <c r="B130" s="34" t="str">
        <f>'GF + UG Iteration 10'!B130</f>
        <v>UG</v>
      </c>
      <c r="C130" s="35">
        <f>'GF + UG Iteration 10'!C130</f>
        <v>2.7</v>
      </c>
      <c r="D130" s="36">
        <f>'GF + UG Iteration 10'!P$16*(C130^'GF + UG Iteration 10'!P$15)</f>
        <v>2.4340582638858304</v>
      </c>
      <c r="E130" s="37">
        <f>'GF + UG Iteration 10'!E130</f>
        <v>1986</v>
      </c>
      <c r="F130" s="35">
        <f>'GF + UG Iteration 10'!F130</f>
        <v>6.3</v>
      </c>
      <c r="G130" s="36">
        <f>'GF + UG Iteration 10'!G130</f>
        <v>0.36204281296556784</v>
      </c>
      <c r="H130" s="38">
        <f>'GF + UG Iteration 10'!H130</f>
        <v>2004</v>
      </c>
      <c r="I130" s="35">
        <f t="shared" si="10"/>
        <v>9</v>
      </c>
      <c r="J130" s="36">
        <f t="shared" si="11"/>
        <v>2.7961010768513983</v>
      </c>
      <c r="K130" s="38">
        <f t="shared" si="12"/>
        <v>2004</v>
      </c>
      <c r="M130" s="21">
        <f t="shared" si="8"/>
        <v>2.1972245773362196</v>
      </c>
      <c r="N130" s="21">
        <f t="shared" si="9"/>
        <v>1.0282259742372477</v>
      </c>
    </row>
    <row r="131" spans="1:14" x14ac:dyDescent="0.2">
      <c r="A131" s="33">
        <f>'GF + UG Iteration 10'!A131</f>
        <v>1412</v>
      </c>
      <c r="B131" s="34" t="str">
        <f>'GF + UG Iteration 10'!B131</f>
        <v>UG</v>
      </c>
      <c r="C131" s="35">
        <f>'GF + UG Iteration 10'!C131</f>
        <v>9</v>
      </c>
      <c r="D131" s="36">
        <f>'GF + UG Iteration 10'!P$16*(C131^'GF + UG Iteration 10'!P$15)</f>
        <v>5.2157491766789095</v>
      </c>
      <c r="E131" s="37">
        <f>'GF + UG Iteration 10'!E131</f>
        <v>1986</v>
      </c>
      <c r="F131" s="35">
        <f>'GF + UG Iteration 10'!F131</f>
        <v>3.6</v>
      </c>
      <c r="G131" s="36">
        <f>'GF + UG Iteration 10'!G131</f>
        <v>4.3574845496482366</v>
      </c>
      <c r="H131" s="38">
        <f>'GF + UG Iteration 10'!H131</f>
        <v>2015</v>
      </c>
      <c r="I131" s="35">
        <f t="shared" si="10"/>
        <v>12.6</v>
      </c>
      <c r="J131" s="36">
        <f t="shared" si="11"/>
        <v>9.5732337263271461</v>
      </c>
      <c r="K131" s="38">
        <f t="shared" si="12"/>
        <v>2015</v>
      </c>
      <c r="M131" s="21">
        <f t="shared" si="8"/>
        <v>2.5336968139574321</v>
      </c>
      <c r="N131" s="21">
        <f t="shared" si="9"/>
        <v>2.2589710508262195</v>
      </c>
    </row>
    <row r="132" spans="1:14" x14ac:dyDescent="0.2">
      <c r="A132" s="33">
        <f>'GF + UG Iteration 10'!A132</f>
        <v>1318</v>
      </c>
      <c r="B132" s="34" t="str">
        <f>'GF + UG Iteration 10'!B132</f>
        <v>UG</v>
      </c>
      <c r="C132" s="35">
        <f>'GF + UG Iteration 10'!C132</f>
        <v>80.100000000000009</v>
      </c>
      <c r="D132" s="36">
        <f>'GF + UG Iteration 10'!P$16*(C132^'GF + UG Iteration 10'!P$15)</f>
        <v>20.810709934618998</v>
      </c>
      <c r="E132" s="37">
        <f>'GF + UG Iteration 10'!E132</f>
        <v>1997</v>
      </c>
      <c r="F132" s="35">
        <f>'GF + UG Iteration 10'!F132</f>
        <v>0</v>
      </c>
      <c r="G132" s="36">
        <f>'GF + UG Iteration 10'!G132</f>
        <v>1.6878206182928517</v>
      </c>
      <c r="H132" s="38">
        <f>'GF + UG Iteration 10'!H132</f>
        <v>2013</v>
      </c>
      <c r="I132" s="35">
        <f t="shared" si="10"/>
        <v>80.100000000000009</v>
      </c>
      <c r="J132" s="36">
        <f t="shared" si="11"/>
        <v>22.498530552911848</v>
      </c>
      <c r="K132" s="38">
        <f t="shared" si="12"/>
        <v>2013</v>
      </c>
      <c r="M132" s="21">
        <f t="shared" si="8"/>
        <v>4.3832758540743137</v>
      </c>
      <c r="N132" s="21">
        <f t="shared" si="9"/>
        <v>3.1134499983181914</v>
      </c>
    </row>
    <row r="133" spans="1:14" x14ac:dyDescent="0.2">
      <c r="A133" s="33">
        <f>'GF + UG Iteration 10'!A133</f>
        <v>1194</v>
      </c>
      <c r="B133" s="34" t="str">
        <f>'GF + UG Iteration 10'!B133</f>
        <v>UG</v>
      </c>
      <c r="C133" s="35">
        <f>'GF + UG Iteration 10'!C133</f>
        <v>22.5</v>
      </c>
      <c r="D133" s="36">
        <f>'GF + UG Iteration 10'!P$16*(C133^'GF + UG Iteration 10'!P$15)</f>
        <v>9.3156974261724734</v>
      </c>
      <c r="E133" s="37">
        <f>'GF + UG Iteration 10'!E133</f>
        <v>1980</v>
      </c>
      <c r="F133" s="35">
        <f>'GF + UG Iteration 10'!F133</f>
        <v>0</v>
      </c>
      <c r="G133" s="36">
        <f>'GF + UG Iteration 10'!G133</f>
        <v>1.6086060831571487</v>
      </c>
      <c r="H133" s="38">
        <f>'GF + UG Iteration 10'!H133</f>
        <v>2011</v>
      </c>
      <c r="I133" s="35">
        <f t="shared" si="10"/>
        <v>22.5</v>
      </c>
      <c r="J133" s="36">
        <f t="shared" si="11"/>
        <v>10.924303509329622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2.3909899869429663</v>
      </c>
    </row>
    <row r="134" spans="1:14" x14ac:dyDescent="0.2">
      <c r="A134" s="33">
        <f>'GF + UG Iteration 10'!A134</f>
        <v>801</v>
      </c>
      <c r="B134" s="34" t="str">
        <f>'GF + UG Iteration 10'!B134</f>
        <v>UG</v>
      </c>
      <c r="C134" s="35">
        <f>'GF + UG Iteration 10'!C134</f>
        <v>37.800000000000004</v>
      </c>
      <c r="D134" s="36">
        <f>'GF + UG Iteration 10'!P$16*(C134^'GF + UG Iteration 10'!P$15)</f>
        <v>12.937121302502739</v>
      </c>
      <c r="E134" s="37">
        <f>'GF + UG Iteration 10'!E134</f>
        <v>2008</v>
      </c>
      <c r="F134" s="35">
        <f>'GF + UG Iteration 10'!F134</f>
        <v>37.800000000000004</v>
      </c>
      <c r="G134" s="36">
        <f>'GF + UG Iteration 10'!G134</f>
        <v>6.3106495854024782</v>
      </c>
      <c r="H134" s="38">
        <f>'GF + UG Iteration 10'!H134</f>
        <v>2009</v>
      </c>
      <c r="I134" s="35">
        <f t="shared" si="10"/>
        <v>75.600000000000009</v>
      </c>
      <c r="J134" s="36">
        <f t="shared" si="11"/>
        <v>19.247770887905219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2.9573952559977861</v>
      </c>
    </row>
    <row r="135" spans="1:14" x14ac:dyDescent="0.2">
      <c r="A135" s="33">
        <f>'GF + UG Iteration 10'!A135</f>
        <v>804</v>
      </c>
      <c r="B135" s="34" t="str">
        <f>'GF + UG Iteration 10'!B135</f>
        <v>UG</v>
      </c>
      <c r="C135" s="35">
        <f>'GF + UG Iteration 10'!C135</f>
        <v>25.2</v>
      </c>
      <c r="D135" s="36">
        <f>'GF + UG Iteration 10'!P$16*(C135^'GF + UG Iteration 10'!P$15)</f>
        <v>10.008539566148466</v>
      </c>
      <c r="E135" s="37">
        <f>'GF + UG Iteration 10'!E135</f>
        <v>1982</v>
      </c>
      <c r="F135" s="35">
        <f>'GF + UG Iteration 10'!F135</f>
        <v>22.5</v>
      </c>
      <c r="G135" s="36">
        <f>'GF + UG Iteration 10'!G135</f>
        <v>15.177136024298601</v>
      </c>
      <c r="H135" s="38">
        <f>'GF + UG Iteration 10'!H135</f>
        <v>2009</v>
      </c>
      <c r="I135" s="35">
        <f t="shared" si="10"/>
        <v>47.7</v>
      </c>
      <c r="J135" s="36">
        <f t="shared" si="11"/>
        <v>25.185675590447069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3.2262754039498804</v>
      </c>
    </row>
    <row r="136" spans="1:14" x14ac:dyDescent="0.2">
      <c r="A136" s="33">
        <f>'GF + UG Iteration 10'!A136</f>
        <v>365</v>
      </c>
      <c r="B136" s="34" t="str">
        <f>'GF + UG Iteration 10'!B136</f>
        <v>UG</v>
      </c>
      <c r="C136" s="35">
        <f>'GF + UG Iteration 10'!C136</f>
        <v>22.5</v>
      </c>
      <c r="D136" s="36">
        <f>'GF + UG Iteration 10'!P$16*(C136^'GF + UG Iteration 10'!P$15)</f>
        <v>9.3156974261724734</v>
      </c>
      <c r="E136" s="37">
        <f>'GF + UG Iteration 10'!E136</f>
        <v>1982</v>
      </c>
      <c r="F136" s="35">
        <f>'GF + UG Iteration 10'!F136</f>
        <v>0</v>
      </c>
      <c r="G136" s="36">
        <f>'GF + UG Iteration 10'!G136</f>
        <v>0.59607313292480213</v>
      </c>
      <c r="H136" s="38">
        <f>'GF + UG Iteration 10'!H136</f>
        <v>2003</v>
      </c>
      <c r="I136" s="35">
        <f t="shared" si="10"/>
        <v>22.5</v>
      </c>
      <c r="J136" s="36">
        <f t="shared" si="11"/>
        <v>9.9117705590972758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2.2937229962680954</v>
      </c>
    </row>
    <row r="137" spans="1:14" x14ac:dyDescent="0.2">
      <c r="A137" s="33">
        <f>'GF + UG Iteration 10'!A137</f>
        <v>708</v>
      </c>
      <c r="B137" s="34" t="str">
        <f>'GF + UG Iteration 10'!B137</f>
        <v>UG</v>
      </c>
      <c r="C137" s="35">
        <f>'GF + UG Iteration 10'!C137</f>
        <v>22.5</v>
      </c>
      <c r="D137" s="36">
        <f>'GF + UG Iteration 10'!P$16*(C137^'GF + UG Iteration 10'!P$15)</f>
        <v>9.3156974261724734</v>
      </c>
      <c r="E137" s="37">
        <f>'GF + UG Iteration 10'!E137</f>
        <v>1982</v>
      </c>
      <c r="F137" s="35">
        <f>'GF + UG Iteration 10'!F137</f>
        <v>22.5</v>
      </c>
      <c r="G137" s="36">
        <f>'GF + UG Iteration 10'!G137</f>
        <v>6.8374623210633541</v>
      </c>
      <c r="H137" s="38">
        <f>'GF + UG Iteration 10'!H137</f>
        <v>2007</v>
      </c>
      <c r="I137" s="35">
        <f t="shared" si="10"/>
        <v>45</v>
      </c>
      <c r="J137" s="36">
        <f t="shared" si="11"/>
        <v>16.153159747235826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2.782115680515346</v>
      </c>
    </row>
    <row r="138" spans="1:14" x14ac:dyDescent="0.2">
      <c r="A138" s="33">
        <f>'GF + UG Iteration 10'!A138</f>
        <v>1568</v>
      </c>
      <c r="B138" s="34" t="str">
        <f>'GF + UG Iteration 10'!B138</f>
        <v>UG</v>
      </c>
      <c r="C138" s="35">
        <f>'GF + UG Iteration 10'!C138</f>
        <v>45</v>
      </c>
      <c r="D138" s="36">
        <f>'GF + UG Iteration 10'!P$16*(C138^'GF + UG Iteration 10'!P$15)</f>
        <v>14.446723691011364</v>
      </c>
      <c r="E138" s="37">
        <f>'GF + UG Iteration 10'!E138</f>
        <v>1997</v>
      </c>
      <c r="F138" s="35">
        <f>'GF + UG Iteration 10'!F138</f>
        <v>30.6</v>
      </c>
      <c r="G138" s="36">
        <f>'GF + UG Iteration 10'!G138</f>
        <v>3.5848996641236104</v>
      </c>
      <c r="H138" s="38">
        <f>'GF + UG Iteration 10'!H138</f>
        <v>2015</v>
      </c>
      <c r="I138" s="35">
        <f t="shared" si="10"/>
        <v>75.599999999999994</v>
      </c>
      <c r="J138" s="36">
        <f t="shared" si="11"/>
        <v>18.031623355134975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2.8921270694980259</v>
      </c>
    </row>
    <row r="139" spans="1:14" x14ac:dyDescent="0.2">
      <c r="A139" s="33">
        <f>'GF + UG Iteration 10'!A139</f>
        <v>398</v>
      </c>
      <c r="B139" s="34" t="str">
        <f>'GF + UG Iteration 10'!B139</f>
        <v>UG</v>
      </c>
      <c r="C139" s="35">
        <f>'GF + UG Iteration 10'!C139</f>
        <v>60.300000000000004</v>
      </c>
      <c r="D139" s="36">
        <f>'GF + UG Iteration 10'!P$16*(C139^'GF + UG Iteration 10'!P$15)</f>
        <v>17.387115956547621</v>
      </c>
      <c r="E139" s="37">
        <f>'GF + UG Iteration 10'!E139</f>
        <v>1981</v>
      </c>
      <c r="F139" s="35">
        <f>'GF + UG Iteration 10'!F139</f>
        <v>0</v>
      </c>
      <c r="G139" s="36">
        <f>'GF + UG Iteration 10'!G139</f>
        <v>1.454685054931611</v>
      </c>
      <c r="H139" s="38">
        <f>'GF + UG Iteration 10'!H139</f>
        <v>2004</v>
      </c>
      <c r="I139" s="35">
        <f t="shared" si="10"/>
        <v>60.300000000000004</v>
      </c>
      <c r="J139" s="36">
        <f t="shared" si="11"/>
        <v>18.841801011479234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2.9360778596684289</v>
      </c>
    </row>
    <row r="140" spans="1:14" x14ac:dyDescent="0.2">
      <c r="A140" s="33">
        <f>'GF + UG Iteration 10'!A140</f>
        <v>1642</v>
      </c>
      <c r="B140" s="34" t="str">
        <f>'GF + UG Iteration 10'!B140</f>
        <v>UG</v>
      </c>
      <c r="C140" s="35">
        <f>'GF + UG Iteration 10'!C140</f>
        <v>22.5</v>
      </c>
      <c r="D140" s="36">
        <f>'GF + UG Iteration 10'!P$16*(C140^'GF + UG Iteration 10'!P$15)</f>
        <v>9.3156974261724734</v>
      </c>
      <c r="E140" s="37" t="str">
        <f>'GF + UG Iteration 10'!E140</f>
        <v>unknown</v>
      </c>
      <c r="F140" s="35">
        <f>'GF + UG Iteration 10'!F140</f>
        <v>37.800000000000004</v>
      </c>
      <c r="G140" s="36">
        <f>'GF + UG Iteration 10'!G140</f>
        <v>10.134123990225088</v>
      </c>
      <c r="H140" s="38">
        <f>'GF + UG Iteration 10'!H140</f>
        <v>2015</v>
      </c>
      <c r="I140" s="35">
        <f t="shared" si="10"/>
        <v>60.300000000000004</v>
      </c>
      <c r="J140" s="36">
        <f t="shared" si="11"/>
        <v>19.449821416397562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2.9678378883460854</v>
      </c>
    </row>
    <row r="141" spans="1:14" x14ac:dyDescent="0.2">
      <c r="A141" s="33">
        <f>'GF + UG Iteration 10'!A141</f>
        <v>522</v>
      </c>
      <c r="B141" s="34" t="str">
        <f>'GF + UG Iteration 10'!B141</f>
        <v>UG</v>
      </c>
      <c r="C141" s="35">
        <f>'GF + UG Iteration 10'!C141</f>
        <v>75.600000000000009</v>
      </c>
      <c r="D141" s="36">
        <f>'GF + UG Iteration 10'!P$16*(C141^'GF + UG Iteration 10'!P$15)</f>
        <v>20.062804561391275</v>
      </c>
      <c r="E141" s="37">
        <f>'GF + UG Iteration 10'!E141</f>
        <v>1981</v>
      </c>
      <c r="F141" s="35">
        <f>'GF + UG Iteration 10'!F141</f>
        <v>0</v>
      </c>
      <c r="G141" s="36">
        <f>'GF + UG Iteration 10'!G141</f>
        <v>0.49326793696611254</v>
      </c>
      <c r="H141" s="38">
        <f>'GF + UG Iteration 10'!H141</f>
        <v>2006</v>
      </c>
      <c r="I141" s="35">
        <f t="shared" si="10"/>
        <v>75.600000000000009</v>
      </c>
      <c r="J141" s="36">
        <f t="shared" si="11"/>
        <v>20.556072498357388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3.023156395994623</v>
      </c>
    </row>
    <row r="142" spans="1:14" x14ac:dyDescent="0.2">
      <c r="A142" s="33">
        <f>'GF + UG Iteration 10'!A142</f>
        <v>170</v>
      </c>
      <c r="B142" s="34" t="str">
        <f>'GF + UG Iteration 10'!B142</f>
        <v>UG</v>
      </c>
      <c r="C142" s="35">
        <f>'GF + UG Iteration 10'!C142</f>
        <v>34.56</v>
      </c>
      <c r="D142" s="36">
        <f>'GF + UG Iteration 10'!P$16*(C142^'GF + UG Iteration 10'!P$15)</f>
        <v>12.223687968562295</v>
      </c>
      <c r="E142" s="37" t="str">
        <f>'GF + UG Iteration 10'!E142</f>
        <v>unknown</v>
      </c>
      <c r="F142" s="35">
        <f>'GF + UG Iteration 10'!F142</f>
        <v>10.440000000000001</v>
      </c>
      <c r="G142" s="36">
        <f>'GF + UG Iteration 10'!G142</f>
        <v>4.433742547698083</v>
      </c>
      <c r="H142" s="38">
        <f>'GF + UG Iteration 10'!H142</f>
        <v>2001</v>
      </c>
      <c r="I142" s="35">
        <f t="shared" si="10"/>
        <v>45</v>
      </c>
      <c r="J142" s="36">
        <f t="shared" si="11"/>
        <v>16.657430516260376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2.8128563941272526</v>
      </c>
    </row>
    <row r="143" spans="1:14" x14ac:dyDescent="0.2">
      <c r="A143" s="33">
        <f>'GF + UG Iteration 10'!A143</f>
        <v>1312</v>
      </c>
      <c r="B143" s="34" t="str">
        <f>'GF + UG Iteration 10'!B143</f>
        <v>UG</v>
      </c>
      <c r="C143" s="35">
        <f>'GF + UG Iteration 10'!C143</f>
        <v>45</v>
      </c>
      <c r="D143" s="36">
        <f>'GF + UG Iteration 10'!P$16*(C143^'GF + UG Iteration 10'!P$15)</f>
        <v>14.446723691011364</v>
      </c>
      <c r="E143" s="37" t="str">
        <f>'GF + UG Iteration 10'!E143</f>
        <v>unknown</v>
      </c>
      <c r="F143" s="35">
        <f>'GF + UG Iteration 10'!F143</f>
        <v>22.5</v>
      </c>
      <c r="G143" s="36">
        <f>'GF + UG Iteration 10'!G143</f>
        <v>6.0245111186360631</v>
      </c>
      <c r="H143" s="38">
        <f>'GF + UG Iteration 10'!H143</f>
        <v>2013</v>
      </c>
      <c r="I143" s="35">
        <f t="shared" si="10"/>
        <v>67.5</v>
      </c>
      <c r="J143" s="36">
        <f t="shared" si="11"/>
        <v>20.471234809647427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3.0190207207481996</v>
      </c>
    </row>
    <row r="144" spans="1:14" x14ac:dyDescent="0.2">
      <c r="A144" s="33">
        <f>'GF + UG Iteration 10'!A144</f>
        <v>170</v>
      </c>
      <c r="B144" s="34" t="str">
        <f>'GF + UG Iteration 10'!B144</f>
        <v>UG</v>
      </c>
      <c r="C144" s="35">
        <f>'GF + UG Iteration 10'!C144</f>
        <v>27.090000000000003</v>
      </c>
      <c r="D144" s="36">
        <f>'GF + UG Iteration 10'!P$16*(C144^'GF + UG Iteration 10'!P$15)</f>
        <v>10.477374740785462</v>
      </c>
      <c r="E144" s="37" t="str">
        <f>'GF + UG Iteration 10'!E144</f>
        <v>unknown</v>
      </c>
      <c r="F144" s="35">
        <f>'GF + UG Iteration 10'!F144</f>
        <v>17.91</v>
      </c>
      <c r="G144" s="36">
        <f>'GF + UG Iteration 10'!G144</f>
        <v>4.8829870198591019</v>
      </c>
      <c r="H144" s="38">
        <f>'GF + UG Iteration 10'!H144</f>
        <v>2001</v>
      </c>
      <c r="I144" s="35">
        <f t="shared" si="10"/>
        <v>45</v>
      </c>
      <c r="J144" s="36">
        <f t="shared" si="11"/>
        <v>15.360361760644565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2.7317902795674764</v>
      </c>
    </row>
    <row r="145" spans="1:14" x14ac:dyDescent="0.2">
      <c r="A145" s="33">
        <f>'GF + UG Iteration 10'!A145</f>
        <v>1366</v>
      </c>
      <c r="B145" s="34" t="str">
        <f>'GF + UG Iteration 10'!B145</f>
        <v>UG</v>
      </c>
      <c r="C145" s="35">
        <f>'GF + UG Iteration 10'!C145</f>
        <v>45</v>
      </c>
      <c r="D145" s="36">
        <f>'GF + UG Iteration 10'!P$16*(C145^'GF + UG Iteration 10'!P$15)</f>
        <v>14.446723691011364</v>
      </c>
      <c r="E145" s="37">
        <f>'GF + UG Iteration 10'!E145</f>
        <v>0</v>
      </c>
      <c r="F145" s="35">
        <f>'GF + UG Iteration 10'!F145</f>
        <v>29.7</v>
      </c>
      <c r="G145" s="36">
        <f>'GF + UG Iteration 10'!G145</f>
        <v>5.5737060104438019</v>
      </c>
      <c r="H145" s="38">
        <f>'GF + UG Iteration 10'!H145</f>
        <v>2013</v>
      </c>
      <c r="I145" s="35">
        <f t="shared" si="10"/>
        <v>74.7</v>
      </c>
      <c r="J145" s="36">
        <f t="shared" si="11"/>
        <v>20.020429701455164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2.9967532372658838</v>
      </c>
    </row>
    <row r="146" spans="1:14" x14ac:dyDescent="0.2">
      <c r="A146" s="33">
        <f>'GF + UG Iteration 10'!A146</f>
        <v>170</v>
      </c>
      <c r="B146" s="34" t="str">
        <f>'GF + UG Iteration 10'!B146</f>
        <v>UG</v>
      </c>
      <c r="C146" s="35">
        <f>'GF + UG Iteration 10'!C146</f>
        <v>22.5</v>
      </c>
      <c r="D146" s="36">
        <f>'GF + UG Iteration 10'!P$16*(C146^'GF + UG Iteration 10'!P$15)</f>
        <v>9.3156974261724734</v>
      </c>
      <c r="E146" s="37" t="str">
        <f>'GF + UG Iteration 10'!E146</f>
        <v>unknown</v>
      </c>
      <c r="F146" s="35">
        <f>'GF + UG Iteration 10'!F146</f>
        <v>22.5</v>
      </c>
      <c r="G146" s="36">
        <f>'GF + UG Iteration 10'!G146</f>
        <v>5.2097107088088661</v>
      </c>
      <c r="H146" s="38">
        <f>'GF + UG Iteration 10'!H146</f>
        <v>2001</v>
      </c>
      <c r="I146" s="35">
        <f t="shared" si="10"/>
        <v>45</v>
      </c>
      <c r="J146" s="36">
        <f t="shared" si="11"/>
        <v>14.52540813498134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2.6758994011371073</v>
      </c>
    </row>
    <row r="147" spans="1:14" x14ac:dyDescent="0.2">
      <c r="A147" s="33">
        <f>'GF + UG Iteration 10'!A147</f>
        <v>1350</v>
      </c>
      <c r="B147" s="34" t="str">
        <f>'GF + UG Iteration 10'!B147</f>
        <v>UG</v>
      </c>
      <c r="C147" s="35">
        <f>'GF + UG Iteration 10'!C147</f>
        <v>45</v>
      </c>
      <c r="D147" s="36">
        <f>'GF + UG Iteration 10'!P$16*(C147^'GF + UG Iteration 10'!P$15)</f>
        <v>14.446723691011364</v>
      </c>
      <c r="E147" s="37">
        <f>'GF + UG Iteration 10'!E147</f>
        <v>0</v>
      </c>
      <c r="F147" s="35">
        <f>'GF + UG Iteration 10'!F147</f>
        <v>29.7</v>
      </c>
      <c r="G147" s="36">
        <f>'GF + UG Iteration 10'!G147</f>
        <v>6.5300342953877131</v>
      </c>
      <c r="H147" s="38">
        <f>'GF + UG Iteration 10'!H147</f>
        <v>2013</v>
      </c>
      <c r="I147" s="35">
        <f t="shared" si="10"/>
        <v>74.7</v>
      </c>
      <c r="J147" s="36">
        <f t="shared" si="11"/>
        <v>20.976757986399079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3.0434150622570493</v>
      </c>
    </row>
    <row r="148" spans="1:14" x14ac:dyDescent="0.2">
      <c r="A148" s="33">
        <f>'GF + UG Iteration 10'!A148</f>
        <v>658</v>
      </c>
      <c r="B148" s="34" t="str">
        <f>'GF + UG Iteration 10'!B148</f>
        <v>UG</v>
      </c>
      <c r="C148" s="35">
        <f>'GF + UG Iteration 10'!C148</f>
        <v>6.75</v>
      </c>
      <c r="D148" s="36">
        <f>'GF + UG Iteration 10'!P$16*(C148^'GF + UG Iteration 10'!P$15)</f>
        <v>4.3474004473645316</v>
      </c>
      <c r="E148" s="37">
        <f>'GF + UG Iteration 10'!E148</f>
        <v>1996</v>
      </c>
      <c r="F148" s="35">
        <f>'GF + UG Iteration 10'!F148</f>
        <v>15.75</v>
      </c>
      <c r="G148" s="36">
        <f>'GF + UG Iteration 10'!G148</f>
        <v>7.2630990700286144</v>
      </c>
      <c r="H148" s="38">
        <f>'GF + UG Iteration 10'!H148</f>
        <v>2008</v>
      </c>
      <c r="I148" s="35">
        <f t="shared" si="10"/>
        <v>22.5</v>
      </c>
      <c r="J148" s="36">
        <f t="shared" si="11"/>
        <v>11.610499517393146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2.4519098195381934</v>
      </c>
    </row>
    <row r="149" spans="1:14" x14ac:dyDescent="0.2">
      <c r="A149" s="33">
        <f>'GF + UG Iteration 10'!A149</f>
        <v>897</v>
      </c>
      <c r="B149" s="34" t="str">
        <f>'GF + UG Iteration 10'!B149</f>
        <v>UG</v>
      </c>
      <c r="C149" s="35">
        <f>'GF + UG Iteration 10'!C149</f>
        <v>22.5</v>
      </c>
      <c r="D149" s="36">
        <f>'GF + UG Iteration 10'!P$16*(C149^'GF + UG Iteration 10'!P$15)</f>
        <v>9.3156974261724734</v>
      </c>
      <c r="E149" s="37">
        <f>'GF + UG Iteration 10'!E149</f>
        <v>1996</v>
      </c>
      <c r="F149" s="35">
        <f>'GF + UG Iteration 10'!F149</f>
        <v>22.5</v>
      </c>
      <c r="G149" s="36">
        <f>'GF + UG Iteration 10'!G149</f>
        <v>6.2372112776035529</v>
      </c>
      <c r="H149" s="38">
        <f>'GF + UG Iteration 10'!H149</f>
        <v>2010</v>
      </c>
      <c r="I149" s="35">
        <f t="shared" si="10"/>
        <v>45</v>
      </c>
      <c r="J149" s="36">
        <f t="shared" si="11"/>
        <v>15.552908703776026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2.7442476760378662</v>
      </c>
    </row>
    <row r="150" spans="1:14" x14ac:dyDescent="0.2">
      <c r="A150" s="33">
        <f>'GF + UG Iteration 10'!A150</f>
        <v>483</v>
      </c>
      <c r="B150" s="34" t="str">
        <f>'GF + UG Iteration 10'!B150</f>
        <v>UG</v>
      </c>
      <c r="C150" s="35">
        <f>'GF + UG Iteration 10'!C150</f>
        <v>37.800000000000004</v>
      </c>
      <c r="D150" s="36">
        <f>'GF + UG Iteration 10'!P$16*(C150^'GF + UG Iteration 10'!P$15)</f>
        <v>12.937121302502739</v>
      </c>
      <c r="E150" s="37">
        <f>'GF + UG Iteration 10'!E150</f>
        <v>1986</v>
      </c>
      <c r="F150" s="35">
        <f>'GF + UG Iteration 10'!F150</f>
        <v>37.800000000000004</v>
      </c>
      <c r="G150" s="36">
        <f>'GF + UG Iteration 10'!G150</f>
        <v>3.6200694377675466</v>
      </c>
      <c r="H150" s="38">
        <f>'GF + UG Iteration 10'!H150</f>
        <v>2005</v>
      </c>
      <c r="I150" s="35">
        <f t="shared" si="10"/>
        <v>75.600000000000009</v>
      </c>
      <c r="J150" s="36">
        <f t="shared" si="11"/>
        <v>16.557190740270286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2.8068204932783765</v>
      </c>
    </row>
    <row r="151" spans="1:14" x14ac:dyDescent="0.2">
      <c r="A151" s="33">
        <f>'GF + UG Iteration 10'!A151</f>
        <v>1494</v>
      </c>
      <c r="B151" s="34" t="str">
        <f>'GF + UG Iteration 10'!B151</f>
        <v>UG</v>
      </c>
      <c r="C151" s="35">
        <f>'GF + UG Iteration 10'!C151</f>
        <v>22.5</v>
      </c>
      <c r="D151" s="36">
        <f>'GF + UG Iteration 10'!P$16*(C151^'GF + UG Iteration 10'!P$15)</f>
        <v>9.3156974261724734</v>
      </c>
      <c r="E151" s="37">
        <f>'GF + UG Iteration 10'!E151</f>
        <v>0</v>
      </c>
      <c r="F151" s="35">
        <f>'GF + UG Iteration 10'!F151</f>
        <v>37.800000000000004</v>
      </c>
      <c r="G151" s="36">
        <f>'GF + UG Iteration 10'!G151</f>
        <v>6.4297485673579153</v>
      </c>
      <c r="H151" s="38">
        <f>'GF + UG Iteration 10'!H151</f>
        <v>2014</v>
      </c>
      <c r="I151" s="35">
        <f t="shared" si="10"/>
        <v>60.300000000000004</v>
      </c>
      <c r="J151" s="36">
        <f t="shared" si="11"/>
        <v>15.745445993530389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2.7565511801937559</v>
      </c>
    </row>
    <row r="152" spans="1:14" x14ac:dyDescent="0.2">
      <c r="A152" s="33">
        <f>'GF + UG Iteration 10'!A152</f>
        <v>488</v>
      </c>
      <c r="B152" s="34" t="str">
        <f>'GF + UG Iteration 10'!B152</f>
        <v>UG</v>
      </c>
      <c r="C152" s="35">
        <f>'GF + UG Iteration 10'!C152</f>
        <v>171.9</v>
      </c>
      <c r="D152" s="36">
        <f>'GF + UG Iteration 10'!P$16*(C152^'GF + UG Iteration 10'!P$15)</f>
        <v>33.745770776277432</v>
      </c>
      <c r="E152" s="37">
        <f>'GF + UG Iteration 10'!E152</f>
        <v>1982</v>
      </c>
      <c r="F152" s="35">
        <f>'GF + UG Iteration 10'!F152</f>
        <v>0</v>
      </c>
      <c r="G152" s="36">
        <f>'GF + UG Iteration 10'!G152</f>
        <v>0.40462675342078769</v>
      </c>
      <c r="H152" s="38">
        <f>'GF + UG Iteration 10'!H152</f>
        <v>2006</v>
      </c>
      <c r="I152" s="35">
        <f t="shared" si="10"/>
        <v>171.9</v>
      </c>
      <c r="J152" s="36">
        <f t="shared" si="11"/>
        <v>34.150397529698218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3.5307742266429916</v>
      </c>
    </row>
    <row r="153" spans="1:14" x14ac:dyDescent="0.2">
      <c r="A153" s="33">
        <f>'GF + UG Iteration 10'!A153</f>
        <v>1692</v>
      </c>
      <c r="B153" s="34" t="str">
        <f>'GF + UG Iteration 10'!B153</f>
        <v>UG</v>
      </c>
      <c r="C153" s="35">
        <f>'GF + UG Iteration 10'!C153</f>
        <v>171.9</v>
      </c>
      <c r="D153" s="36">
        <f>'GF + UG Iteration 10'!P$16*(C153^'GF + UG Iteration 10'!P$15)</f>
        <v>33.745770776277432</v>
      </c>
      <c r="E153" s="37">
        <f>'GF + UG Iteration 10'!E153</f>
        <v>0</v>
      </c>
      <c r="F153" s="35">
        <f>'GF + UG Iteration 10'!F153</f>
        <v>0</v>
      </c>
      <c r="G153" s="36">
        <f>'GF + UG Iteration 10'!G153</f>
        <v>2.2188176481219593</v>
      </c>
      <c r="H153" s="38">
        <f>'GF + UG Iteration 10'!H153</f>
        <v>2016</v>
      </c>
      <c r="I153" s="35">
        <f t="shared" si="10"/>
        <v>171.9</v>
      </c>
      <c r="J153" s="36">
        <f t="shared" si="11"/>
        <v>35.964588424399395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3.5825347994723677</v>
      </c>
    </row>
    <row r="154" spans="1:14" x14ac:dyDescent="0.2">
      <c r="A154" s="33">
        <f>'GF + UG Iteration 10'!A154</f>
        <v>318</v>
      </c>
      <c r="B154" s="34" t="str">
        <f>'GF + UG Iteration 10'!B154</f>
        <v>UG</v>
      </c>
      <c r="C154" s="35">
        <f>'GF + UG Iteration 10'!C154</f>
        <v>42.300000000000004</v>
      </c>
      <c r="D154" s="36">
        <f>'GF + UG Iteration 10'!P$16*(C154^'GF + UG Iteration 10'!P$15)</f>
        <v>13.891819087022013</v>
      </c>
      <c r="E154" s="37">
        <f>'GF + UG Iteration 10'!E154</f>
        <v>1996</v>
      </c>
      <c r="F154" s="35">
        <f>'GF + UG Iteration 10'!F154</f>
        <v>0</v>
      </c>
      <c r="G154" s="36">
        <f>'GF + UG Iteration 10'!G154</f>
        <v>0.76702040063252341</v>
      </c>
      <c r="H154" s="38">
        <f>'GF + UG Iteration 10'!H154</f>
        <v>2001</v>
      </c>
      <c r="I154" s="35">
        <f t="shared" si="10"/>
        <v>42.300000000000004</v>
      </c>
      <c r="J154" s="36">
        <f t="shared" si="11"/>
        <v>14.658839487654536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2.6850435315006593</v>
      </c>
    </row>
    <row r="155" spans="1:14" x14ac:dyDescent="0.2">
      <c r="A155" s="33">
        <f>'GF + UG Iteration 10'!A155</f>
        <v>806</v>
      </c>
      <c r="B155" s="34" t="str">
        <f>'GF + UG Iteration 10'!B155</f>
        <v>UG</v>
      </c>
      <c r="C155" s="35">
        <f>'GF + UG Iteration 10'!C155</f>
        <v>42.300000000000004</v>
      </c>
      <c r="D155" s="36">
        <f>'GF + UG Iteration 10'!P$16*(C155^'GF + UG Iteration 10'!P$15)</f>
        <v>13.891819087022013</v>
      </c>
      <c r="E155" s="37">
        <f>'GF + UG Iteration 10'!E155</f>
        <v>1996</v>
      </c>
      <c r="F155" s="35">
        <f>'GF + UG Iteration 10'!F155</f>
        <v>0</v>
      </c>
      <c r="G155" s="36">
        <f>'GF + UG Iteration 10'!G155</f>
        <v>0.68947713107767894</v>
      </c>
      <c r="H155" s="38">
        <f>'GF + UG Iteration 10'!H155</f>
        <v>2008</v>
      </c>
      <c r="I155" s="35">
        <f t="shared" si="10"/>
        <v>42.300000000000004</v>
      </c>
      <c r="J155" s="36">
        <f t="shared" si="11"/>
        <v>14.581296218099691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2.6797396264765148</v>
      </c>
    </row>
    <row r="156" spans="1:14" x14ac:dyDescent="0.2">
      <c r="A156" s="33">
        <f>'GF + UG Iteration 10'!A156</f>
        <v>1495</v>
      </c>
      <c r="B156" s="34" t="str">
        <f>'GF + UG Iteration 10'!B156</f>
        <v>UG</v>
      </c>
      <c r="C156" s="35">
        <f>'GF + UG Iteration 10'!C156</f>
        <v>42.300000000000004</v>
      </c>
      <c r="D156" s="36">
        <f>'GF + UG Iteration 10'!P$16*(C156^'GF + UG Iteration 10'!P$15)</f>
        <v>13.891819087022013</v>
      </c>
      <c r="E156" s="37">
        <f>'GF + UG Iteration 10'!E156</f>
        <v>1996</v>
      </c>
      <c r="F156" s="35">
        <f>'GF + UG Iteration 10'!F156</f>
        <v>37.800000000000004</v>
      </c>
      <c r="G156" s="36">
        <f>'GF + UG Iteration 10'!G156</f>
        <v>5.142810508174632</v>
      </c>
      <c r="H156" s="38">
        <f>'GF + UG Iteration 10'!H156</f>
        <v>2014</v>
      </c>
      <c r="I156" s="35">
        <f t="shared" si="10"/>
        <v>80.100000000000009</v>
      </c>
      <c r="J156" s="36">
        <f t="shared" si="11"/>
        <v>19.034629595196645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2.9462599305012702</v>
      </c>
    </row>
    <row r="157" spans="1:14" x14ac:dyDescent="0.2">
      <c r="A157" s="33">
        <f>'GF + UG Iteration 10'!A157</f>
        <v>1386</v>
      </c>
      <c r="B157" s="34" t="str">
        <f>'GF + UG Iteration 10'!B157</f>
        <v>UG</v>
      </c>
      <c r="C157" s="35">
        <f>'GF + UG Iteration 10'!C157</f>
        <v>84.600000000000009</v>
      </c>
      <c r="D157" s="36">
        <f>'GF + UG Iteration 10'!P$16*(C157^'GF + UG Iteration 10'!P$15)</f>
        <v>21.543343749216479</v>
      </c>
      <c r="E157" s="37">
        <f>'GF + UG Iteration 10'!E157</f>
        <v>0</v>
      </c>
      <c r="F157" s="35">
        <f>'GF + UG Iteration 10'!F157</f>
        <v>0</v>
      </c>
      <c r="G157" s="36">
        <f>'GF + UG Iteration 10'!G157</f>
        <v>0.85934464632152285</v>
      </c>
      <c r="H157" s="38">
        <f>'GF + UG Iteration 10'!H157</f>
        <v>2013</v>
      </c>
      <c r="I157" s="35">
        <f t="shared" si="10"/>
        <v>84.600000000000009</v>
      </c>
      <c r="J157" s="36">
        <f t="shared" si="11"/>
        <v>22.402688395538004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3.1091809693173977</v>
      </c>
    </row>
    <row r="158" spans="1:14" x14ac:dyDescent="0.2">
      <c r="A158" s="33">
        <f>'GF + UG Iteration 10'!A158</f>
        <v>928</v>
      </c>
      <c r="B158" s="34" t="str">
        <f>'GF + UG Iteration 10'!B158</f>
        <v>UG</v>
      </c>
      <c r="C158" s="35">
        <f>'GF + UG Iteration 10'!C158</f>
        <v>22.5</v>
      </c>
      <c r="D158" s="36">
        <f>'GF + UG Iteration 10'!P$16*(C158^'GF + UG Iteration 10'!P$15)</f>
        <v>9.3156974261724734</v>
      </c>
      <c r="E158" s="37">
        <f>'GF + UG Iteration 10'!E158</f>
        <v>1992</v>
      </c>
      <c r="F158" s="35">
        <f>'GF + UG Iteration 10'!F158</f>
        <v>37.800000000000004</v>
      </c>
      <c r="G158" s="36">
        <f>'GF + UG Iteration 10'!G158</f>
        <v>10.364367944955573</v>
      </c>
      <c r="H158" s="38">
        <f>'GF + UG Iteration 10'!H158</f>
        <v>2010</v>
      </c>
      <c r="I158" s="35">
        <f t="shared" si="10"/>
        <v>60.300000000000004</v>
      </c>
      <c r="J158" s="36">
        <f t="shared" si="11"/>
        <v>19.680065371128045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2.9796062133222514</v>
      </c>
    </row>
    <row r="159" spans="1:14" x14ac:dyDescent="0.2">
      <c r="A159" s="33">
        <f>'GF + UG Iteration 10'!A159</f>
        <v>1450</v>
      </c>
      <c r="B159" s="34" t="str">
        <f>'GF + UG Iteration 10'!B159</f>
        <v>UG</v>
      </c>
      <c r="C159" s="35">
        <f>'GF + UG Iteration 10'!C159</f>
        <v>60.300000000000004</v>
      </c>
      <c r="D159" s="36">
        <f>'GF + UG Iteration 10'!P$16*(C159^'GF + UG Iteration 10'!P$15)</f>
        <v>17.387115956547621</v>
      </c>
      <c r="E159" s="37">
        <f>'GF + UG Iteration 10'!E159</f>
        <v>1992</v>
      </c>
      <c r="F159" s="35">
        <f>'GF + UG Iteration 10'!F159</f>
        <v>24.3</v>
      </c>
      <c r="G159" s="36">
        <f>'GF + UG Iteration 10'!G159</f>
        <v>5.1529943993409928</v>
      </c>
      <c r="H159" s="38">
        <f>'GF + UG Iteration 10'!H159</f>
        <v>2014</v>
      </c>
      <c r="I159" s="35">
        <f t="shared" si="10"/>
        <v>84.600000000000009</v>
      </c>
      <c r="J159" s="36">
        <f t="shared" si="11"/>
        <v>22.540110355888615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3.1152964046018017</v>
      </c>
    </row>
    <row r="160" spans="1:14" x14ac:dyDescent="0.2">
      <c r="A160" s="33">
        <f>'GF + UG Iteration 10'!A160</f>
        <v>170</v>
      </c>
      <c r="B160" s="34" t="str">
        <f>'GF + UG Iteration 10'!B160</f>
        <v>UG</v>
      </c>
      <c r="C160" s="35">
        <f>'GF + UG Iteration 10'!C160</f>
        <v>59.94</v>
      </c>
      <c r="D160" s="36">
        <f>'GF + UG Iteration 10'!P$16*(C160^'GF + UG Iteration 10'!P$15)</f>
        <v>17.321335357126593</v>
      </c>
      <c r="E160" s="37" t="str">
        <f>'GF + UG Iteration 10'!E160</f>
        <v>unknown</v>
      </c>
      <c r="F160" s="35">
        <f>'GF + UG Iteration 10'!F160</f>
        <v>0</v>
      </c>
      <c r="G160" s="36">
        <f>'GF + UG Iteration 10'!G160</f>
        <v>1.1342290648673055</v>
      </c>
      <c r="H160" s="38">
        <f>'GF + UG Iteration 10'!H160</f>
        <v>2001</v>
      </c>
      <c r="I160" s="35">
        <f t="shared" si="10"/>
        <v>59.94</v>
      </c>
      <c r="J160" s="36">
        <f t="shared" si="11"/>
        <v>18.455564421993898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2.9153659197040165</v>
      </c>
    </row>
    <row r="161" spans="1:14" x14ac:dyDescent="0.2">
      <c r="A161" s="33">
        <f>'GF + UG Iteration 10'!A161</f>
        <v>649</v>
      </c>
      <c r="B161" s="34" t="str">
        <f>'GF + UG Iteration 10'!B161</f>
        <v>UG</v>
      </c>
      <c r="C161" s="35">
        <f>'GF + UG Iteration 10'!C161</f>
        <v>59.94</v>
      </c>
      <c r="D161" s="36">
        <f>'GF + UG Iteration 10'!P$16*(C161^'GF + UG Iteration 10'!P$15)</f>
        <v>17.321335357126593</v>
      </c>
      <c r="E161" s="37">
        <f>'GF + UG Iteration 10'!E161</f>
        <v>1997</v>
      </c>
      <c r="F161" s="35">
        <f>'GF + UG Iteration 10'!F161</f>
        <v>22.5</v>
      </c>
      <c r="G161" s="36">
        <f>'GF + UG Iteration 10'!G161</f>
        <v>5.0180795362586865</v>
      </c>
      <c r="H161" s="38">
        <f>'GF + UG Iteration 10'!H161</f>
        <v>2007</v>
      </c>
      <c r="I161" s="35">
        <f t="shared" si="10"/>
        <v>82.44</v>
      </c>
      <c r="J161" s="36">
        <f t="shared" si="11"/>
        <v>22.339414893385278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3.1063526023126253</v>
      </c>
    </row>
    <row r="162" spans="1:14" x14ac:dyDescent="0.2">
      <c r="A162" s="33">
        <f>'GF + UG Iteration 10'!A162</f>
        <v>1203</v>
      </c>
      <c r="B162" s="34" t="str">
        <f>'GF + UG Iteration 10'!B162</f>
        <v>UG</v>
      </c>
      <c r="C162" s="35">
        <f>'GF + UG Iteration 10'!C162</f>
        <v>22.5</v>
      </c>
      <c r="D162" s="36">
        <f>'GF + UG Iteration 10'!P$16*(C162^'GF + UG Iteration 10'!P$15)</f>
        <v>9.3156974261724734</v>
      </c>
      <c r="E162" s="37">
        <f>'GF + UG Iteration 10'!E162</f>
        <v>1977</v>
      </c>
      <c r="F162" s="35">
        <f>'GF + UG Iteration 10'!F162</f>
        <v>37.800000000000004</v>
      </c>
      <c r="G162" s="36">
        <f>'GF + UG Iteration 10'!G162</f>
        <v>12.443615523285567</v>
      </c>
      <c r="H162" s="38">
        <f>'GF + UG Iteration 10'!H162</f>
        <v>2012</v>
      </c>
      <c r="I162" s="35">
        <f t="shared" si="10"/>
        <v>60.300000000000004</v>
      </c>
      <c r="J162" s="36">
        <f t="shared" si="11"/>
        <v>21.759312949458042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3.0800418474753957</v>
      </c>
    </row>
    <row r="163" spans="1:14" x14ac:dyDescent="0.2">
      <c r="A163" s="33">
        <f>'GF + UG Iteration 10'!A163</f>
        <v>170</v>
      </c>
      <c r="B163" s="34" t="str">
        <f>'GF + UG Iteration 10'!B163</f>
        <v>UG</v>
      </c>
      <c r="C163" s="35">
        <f>'GF + UG Iteration 10'!C163</f>
        <v>13.5</v>
      </c>
      <c r="D163" s="36">
        <f>'GF + UG Iteration 10'!P$16*(C163^'GF + UG Iteration 10'!P$15)</f>
        <v>6.7419206704590717</v>
      </c>
      <c r="E163" s="37">
        <f>'GF + UG Iteration 10'!E163</f>
        <v>1972</v>
      </c>
      <c r="F163" s="35">
        <f>'GF + UG Iteration 10'!F163</f>
        <v>0</v>
      </c>
      <c r="G163" s="36">
        <f>'GF + UG Iteration 10'!G163</f>
        <v>2.9004939377112939</v>
      </c>
      <c r="H163" s="38">
        <f>'GF + UG Iteration 10'!H163</f>
        <v>2001</v>
      </c>
      <c r="I163" s="35">
        <f t="shared" si="10"/>
        <v>13.5</v>
      </c>
      <c r="J163" s="36">
        <f t="shared" si="11"/>
        <v>9.6424146081703661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2.2661715552840422</v>
      </c>
    </row>
    <row r="164" spans="1:14" x14ac:dyDescent="0.2">
      <c r="A164" s="33">
        <f>'GF + UG Iteration 10'!A164</f>
        <v>363</v>
      </c>
      <c r="B164" s="34" t="str">
        <f>'GF + UG Iteration 10'!B164</f>
        <v>UG</v>
      </c>
      <c r="C164" s="35">
        <f>'GF + UG Iteration 10'!C164</f>
        <v>37.800000000000004</v>
      </c>
      <c r="D164" s="36">
        <f>'GF + UG Iteration 10'!P$16*(C164^'GF + UG Iteration 10'!P$15)</f>
        <v>12.937121302502739</v>
      </c>
      <c r="E164" s="37">
        <f>'GF + UG Iteration 10'!E164</f>
        <v>1975</v>
      </c>
      <c r="F164" s="35">
        <f>'GF + UG Iteration 10'!F164</f>
        <v>0</v>
      </c>
      <c r="G164" s="36">
        <f>'GF + UG Iteration 10'!G164</f>
        <v>0.82194253395528394</v>
      </c>
      <c r="H164" s="38">
        <f>'GF + UG Iteration 10'!H164</f>
        <v>2004</v>
      </c>
      <c r="I164" s="35">
        <f t="shared" si="10"/>
        <v>37.800000000000004</v>
      </c>
      <c r="J164" s="36">
        <f t="shared" si="11"/>
        <v>13.759063836458022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2.6216977950495703</v>
      </c>
    </row>
    <row r="165" spans="1:14" x14ac:dyDescent="0.2">
      <c r="A165" s="33">
        <f>'GF + UG Iteration 10'!A165</f>
        <v>493</v>
      </c>
      <c r="B165" s="34" t="str">
        <f>'GF + UG Iteration 10'!B165</f>
        <v>UG</v>
      </c>
      <c r="C165" s="35">
        <f>'GF + UG Iteration 10'!C165</f>
        <v>37.800000000000004</v>
      </c>
      <c r="D165" s="36">
        <f>'GF + UG Iteration 10'!P$16*(C165^'GF + UG Iteration 10'!P$15)</f>
        <v>12.937121302502739</v>
      </c>
      <c r="E165" s="37">
        <f>'GF + UG Iteration 10'!E165</f>
        <v>1975</v>
      </c>
      <c r="F165" s="35">
        <f>'GF + UG Iteration 10'!F165</f>
        <v>37.800000000000004</v>
      </c>
      <c r="G165" s="36">
        <f>'GF + UG Iteration 10'!G165</f>
        <v>3.4002692913337142</v>
      </c>
      <c r="H165" s="38">
        <f>'GF + UG Iteration 10'!H165</f>
        <v>2006</v>
      </c>
      <c r="I165" s="35">
        <f t="shared" si="10"/>
        <v>75.600000000000009</v>
      </c>
      <c r="J165" s="36">
        <f t="shared" si="11"/>
        <v>16.337390593836453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2.7934563822996976</v>
      </c>
    </row>
    <row r="166" spans="1:14" x14ac:dyDescent="0.2">
      <c r="A166" s="33">
        <f>'GF + UG Iteration 10'!A166</f>
        <v>685</v>
      </c>
      <c r="B166" s="34" t="str">
        <f>'GF + UG Iteration 10'!B166</f>
        <v>UG</v>
      </c>
      <c r="C166" s="35">
        <f>'GF + UG Iteration 10'!C166</f>
        <v>75.600000000000009</v>
      </c>
      <c r="D166" s="36">
        <f>'GF + UG Iteration 10'!P$16*(C166^'GF + UG Iteration 10'!P$15)</f>
        <v>20.062804561391275</v>
      </c>
      <c r="E166" s="37">
        <f>'GF + UG Iteration 10'!E166</f>
        <v>1975</v>
      </c>
      <c r="F166" s="35">
        <f>'GF + UG Iteration 10'!F166</f>
        <v>0</v>
      </c>
      <c r="G166" s="36">
        <f>'GF + UG Iteration 10'!G166</f>
        <v>0.94606982488538283</v>
      </c>
      <c r="H166" s="38">
        <f>'GF + UG Iteration 10'!H166</f>
        <v>2007</v>
      </c>
      <c r="I166" s="35">
        <f t="shared" si="10"/>
        <v>75.600000000000009</v>
      </c>
      <c r="J166" s="36">
        <f t="shared" si="11"/>
        <v>21.008874386276659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3.0449449382801896</v>
      </c>
    </row>
    <row r="167" spans="1:14" x14ac:dyDescent="0.2">
      <c r="A167" s="33">
        <f>'GF + UG Iteration 10'!A167</f>
        <v>1574</v>
      </c>
      <c r="B167" s="34" t="str">
        <f>'GF + UG Iteration 10'!B167</f>
        <v>UG</v>
      </c>
      <c r="C167" s="35">
        <f>'GF + UG Iteration 10'!C167</f>
        <v>37.800000000000004</v>
      </c>
      <c r="D167" s="36">
        <f>'GF + UG Iteration 10'!P$16*(C167^'GF + UG Iteration 10'!P$15)</f>
        <v>12.937121302502739</v>
      </c>
      <c r="E167" s="37">
        <f>'GF + UG Iteration 10'!E167</f>
        <v>2013</v>
      </c>
      <c r="F167" s="35">
        <f>'GF + UG Iteration 10'!F167</f>
        <v>37.800000000000004</v>
      </c>
      <c r="G167" s="36">
        <f>'GF + UG Iteration 10'!G167</f>
        <v>6.2662260340537754</v>
      </c>
      <c r="H167" s="38">
        <f>'GF + UG Iteration 10'!H167</f>
        <v>2015</v>
      </c>
      <c r="I167" s="35">
        <f t="shared" si="10"/>
        <v>75.600000000000009</v>
      </c>
      <c r="J167" s="36">
        <f t="shared" si="11"/>
        <v>19.203347336556515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2.9550846042838583</v>
      </c>
    </row>
    <row r="168" spans="1:14" x14ac:dyDescent="0.2">
      <c r="A168" s="33">
        <f>'GF + UG Iteration 10'!A168</f>
        <v>435</v>
      </c>
      <c r="B168" s="34" t="str">
        <f>'GF + UG Iteration 10'!B168</f>
        <v>UG</v>
      </c>
      <c r="C168" s="35">
        <f>'GF + UG Iteration 10'!C168</f>
        <v>15.03</v>
      </c>
      <c r="D168" s="36">
        <f>'GF + UG Iteration 10'!P$16*(C168^'GF + UG Iteration 10'!P$15)</f>
        <v>7.216019661373557</v>
      </c>
      <c r="E168" s="37">
        <f>'GF + UG Iteration 10'!E168</f>
        <v>1990</v>
      </c>
      <c r="F168" s="35">
        <f>'GF + UG Iteration 10'!F168</f>
        <v>29.7</v>
      </c>
      <c r="G168" s="36">
        <f>'GF + UG Iteration 10'!G168</f>
        <v>3.0773639102073269</v>
      </c>
      <c r="H168" s="38">
        <f>'GF + UG Iteration 10'!H168</f>
        <v>2004</v>
      </c>
      <c r="I168" s="35">
        <f t="shared" si="10"/>
        <v>44.73</v>
      </c>
      <c r="J168" s="36">
        <f t="shared" si="11"/>
        <v>10.293383571580884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2.3315013171353201</v>
      </c>
    </row>
    <row r="169" spans="1:14" x14ac:dyDescent="0.2">
      <c r="A169" s="33">
        <f>'GF + UG Iteration 10'!A169</f>
        <v>652</v>
      </c>
      <c r="B169" s="34" t="str">
        <f>'GF + UG Iteration 10'!B169</f>
        <v>UG</v>
      </c>
      <c r="C169" s="35">
        <f>'GF + UG Iteration 10'!C169</f>
        <v>12.15</v>
      </c>
      <c r="D169" s="36">
        <f>'GF + UG Iteration 10'!P$16*(C169^'GF + UG Iteration 10'!P$15)</f>
        <v>6.3069420667445026</v>
      </c>
      <c r="E169" s="37">
        <f>'GF + UG Iteration 10'!E169</f>
        <v>1986</v>
      </c>
      <c r="F169" s="35">
        <f>'GF + UG Iteration 10'!F169</f>
        <v>10.35</v>
      </c>
      <c r="G169" s="36">
        <f>'GF + UG Iteration 10'!G169</f>
        <v>4.380227937072533</v>
      </c>
      <c r="H169" s="38">
        <f>'GF + UG Iteration 10'!H169</f>
        <v>2007</v>
      </c>
      <c r="I169" s="35">
        <f t="shared" si="10"/>
        <v>22.5</v>
      </c>
      <c r="J169" s="36">
        <f t="shared" si="11"/>
        <v>10.687170003817036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2.3690439569503465</v>
      </c>
    </row>
    <row r="170" spans="1:14" x14ac:dyDescent="0.2">
      <c r="A170" s="33">
        <f>'GF + UG Iteration 10'!A170</f>
        <v>366</v>
      </c>
      <c r="B170" s="34" t="str">
        <f>'GF + UG Iteration 10'!B170</f>
        <v>UG</v>
      </c>
      <c r="C170" s="35">
        <f>'GF + UG Iteration 10'!C170</f>
        <v>22.5</v>
      </c>
      <c r="D170" s="36">
        <f>'GF + UG Iteration 10'!P$16*(C170^'GF + UG Iteration 10'!P$15)</f>
        <v>9.3156974261724734</v>
      </c>
      <c r="E170" s="37">
        <f>'GF + UG Iteration 10'!E170</f>
        <v>1981</v>
      </c>
      <c r="F170" s="35">
        <f>'GF + UG Iteration 10'!F170</f>
        <v>0</v>
      </c>
      <c r="G170" s="36">
        <f>'GF + UG Iteration 10'!G170</f>
        <v>0.60207988766843201</v>
      </c>
      <c r="H170" s="38">
        <f>'GF + UG Iteration 10'!H170</f>
        <v>2003</v>
      </c>
      <c r="I170" s="35">
        <f t="shared" si="10"/>
        <v>22.5</v>
      </c>
      <c r="J170" s="36">
        <f t="shared" si="11"/>
        <v>9.9177773138409062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2.2943288350865947</v>
      </c>
    </row>
    <row r="171" spans="1:14" x14ac:dyDescent="0.2">
      <c r="A171" s="33">
        <f>'GF + UG Iteration 10'!A171</f>
        <v>1640</v>
      </c>
      <c r="B171" s="34" t="str">
        <f>'GF + UG Iteration 10'!B171</f>
        <v>UG</v>
      </c>
      <c r="C171" s="35">
        <f>'GF + UG Iteration 10'!C171</f>
        <v>22.5</v>
      </c>
      <c r="D171" s="36">
        <f>'GF + UG Iteration 10'!P$16*(C171^'GF + UG Iteration 10'!P$15)</f>
        <v>9.3156974261724734</v>
      </c>
      <c r="E171" s="37">
        <f>'GF + UG Iteration 10'!E171</f>
        <v>1981</v>
      </c>
      <c r="F171" s="35">
        <f>'GF + UG Iteration 10'!F171</f>
        <v>37.800000000000004</v>
      </c>
      <c r="G171" s="36">
        <f>'GF + UG Iteration 10'!G171</f>
        <v>8.3244002844443177</v>
      </c>
      <c r="H171" s="38">
        <f>'GF + UG Iteration 10'!H171</f>
        <v>2015</v>
      </c>
      <c r="I171" s="35">
        <f t="shared" si="10"/>
        <v>60.300000000000004</v>
      </c>
      <c r="J171" s="36">
        <f t="shared" si="11"/>
        <v>17.640097710616793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2.8701745897139159</v>
      </c>
    </row>
    <row r="172" spans="1:14" x14ac:dyDescent="0.2">
      <c r="A172" s="33">
        <f>'GF + UG Iteration 10'!A172</f>
        <v>367</v>
      </c>
      <c r="B172" s="34" t="str">
        <f>'GF + UG Iteration 10'!B172</f>
        <v>UG</v>
      </c>
      <c r="C172" s="35">
        <f>'GF + UG Iteration 10'!C172</f>
        <v>63</v>
      </c>
      <c r="D172" s="36">
        <f>'GF + UG Iteration 10'!P$16*(C172^'GF + UG Iteration 10'!P$15)</f>
        <v>17.875960503047491</v>
      </c>
      <c r="E172" s="37">
        <f>'GF + UG Iteration 10'!E172</f>
        <v>1988</v>
      </c>
      <c r="F172" s="35">
        <f>'GF + UG Iteration 10'!F172</f>
        <v>0</v>
      </c>
      <c r="G172" s="36">
        <f>'GF + UG Iteration 10'!G172</f>
        <v>0.55588557988620213</v>
      </c>
      <c r="H172" s="38">
        <f>'GF + UG Iteration 10'!H172</f>
        <v>2004</v>
      </c>
      <c r="I172" s="35">
        <f t="shared" si="10"/>
        <v>63</v>
      </c>
      <c r="J172" s="36">
        <f t="shared" si="11"/>
        <v>18.431846082933692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2.9140799339433334</v>
      </c>
    </row>
    <row r="173" spans="1:14" x14ac:dyDescent="0.2">
      <c r="A173" s="33">
        <f>'GF + UG Iteration 10'!A173</f>
        <v>650</v>
      </c>
      <c r="B173" s="34" t="str">
        <f>'GF + UG Iteration 10'!B173</f>
        <v>UG</v>
      </c>
      <c r="C173" s="35">
        <f>'GF + UG Iteration 10'!C173</f>
        <v>37.800000000000004</v>
      </c>
      <c r="D173" s="36">
        <f>'GF + UG Iteration 10'!P$16*(C173^'GF + UG Iteration 10'!P$15)</f>
        <v>12.937121302502739</v>
      </c>
      <c r="E173" s="37">
        <f>'GF + UG Iteration 10'!E173</f>
        <v>1981</v>
      </c>
      <c r="F173" s="35">
        <f>'GF + UG Iteration 10'!F173</f>
        <v>37.800000000000004</v>
      </c>
      <c r="G173" s="36">
        <f>'GF + UG Iteration 10'!G173</f>
        <v>11.89537586181191</v>
      </c>
      <c r="H173" s="38">
        <f>'GF + UG Iteration 10'!H173</f>
        <v>2007</v>
      </c>
      <c r="I173" s="35">
        <f t="shared" si="10"/>
        <v>75.600000000000009</v>
      </c>
      <c r="J173" s="36">
        <f t="shared" si="11"/>
        <v>24.832497164314649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3.2121531649148638</v>
      </c>
    </row>
    <row r="174" spans="1:14" x14ac:dyDescent="0.2">
      <c r="A174" s="33">
        <f>'GF + UG Iteration 10'!A174</f>
        <v>902</v>
      </c>
      <c r="B174" s="34" t="str">
        <f>'GF + UG Iteration 10'!B174</f>
        <v>UG</v>
      </c>
      <c r="C174" s="35">
        <f>'GF + UG Iteration 10'!C174</f>
        <v>37.800000000000004</v>
      </c>
      <c r="D174" s="36">
        <f>'GF + UG Iteration 10'!P$16*(C174^'GF + UG Iteration 10'!P$15)</f>
        <v>12.937121302502739</v>
      </c>
      <c r="E174" s="37">
        <f>'GF + UG Iteration 10'!E174</f>
        <v>2002</v>
      </c>
      <c r="F174" s="35">
        <f>'GF + UG Iteration 10'!F174</f>
        <v>0</v>
      </c>
      <c r="G174" s="36">
        <f>'GF + UG Iteration 10'!G174</f>
        <v>0.54699963688402187</v>
      </c>
      <c r="H174" s="38">
        <f>'GF + UG Iteration 10'!H174</f>
        <v>2009</v>
      </c>
      <c r="I174" s="35">
        <f t="shared" si="10"/>
        <v>37.800000000000004</v>
      </c>
      <c r="J174" s="36">
        <f t="shared" si="11"/>
        <v>13.484120939386761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2.6015127664347335</v>
      </c>
    </row>
    <row r="175" spans="1:14" x14ac:dyDescent="0.2">
      <c r="A175" s="33">
        <f>'GF + UG Iteration 10'!A175</f>
        <v>1202</v>
      </c>
      <c r="B175" s="34" t="str">
        <f>'GF + UG Iteration 10'!B175</f>
        <v>UG</v>
      </c>
      <c r="C175" s="35">
        <f>'GF + UG Iteration 10'!C175</f>
        <v>22.5</v>
      </c>
      <c r="D175" s="36">
        <f>'GF + UG Iteration 10'!P$16*(C175^'GF + UG Iteration 10'!P$15)</f>
        <v>9.3156974261724734</v>
      </c>
      <c r="E175" s="37">
        <f>'GF + UG Iteration 10'!E175</f>
        <v>1989</v>
      </c>
      <c r="F175" s="35">
        <f>'GF + UG Iteration 10'!F175</f>
        <v>37.800000000000004</v>
      </c>
      <c r="G175" s="36">
        <f>'GF + UG Iteration 10'!G175</f>
        <v>10.745042225505973</v>
      </c>
      <c r="H175" s="38">
        <f>'GF + UG Iteration 10'!H175</f>
        <v>2012</v>
      </c>
      <c r="I175" s="35">
        <f t="shared" si="10"/>
        <v>60.300000000000004</v>
      </c>
      <c r="J175" s="36">
        <f t="shared" si="11"/>
        <v>20.060739651678446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2.9987646538220534</v>
      </c>
    </row>
    <row r="176" spans="1:14" x14ac:dyDescent="0.2">
      <c r="A176" s="33">
        <f>'GF + UG Iteration 10'!A176</f>
        <v>1338</v>
      </c>
      <c r="B176" s="34" t="str">
        <f>'GF + UG Iteration 10'!B176</f>
        <v>UG</v>
      </c>
      <c r="C176" s="35">
        <f>'GF + UG Iteration 10'!C176</f>
        <v>13.23</v>
      </c>
      <c r="D176" s="36">
        <f>'GF + UG Iteration 10'!P$16*(C176^'GF + UG Iteration 10'!P$15)</f>
        <v>6.6562509256685436</v>
      </c>
      <c r="E176" s="37" t="str">
        <f>'GF + UG Iteration 10'!E176</f>
        <v>unknown</v>
      </c>
      <c r="F176" s="35">
        <f>'GF + UG Iteration 10'!F176</f>
        <v>22.500000000000004</v>
      </c>
      <c r="G176" s="36">
        <f>'GF + UG Iteration 10'!G176</f>
        <v>6.6635813355623759</v>
      </c>
      <c r="H176" s="38">
        <f>'GF + UG Iteration 10'!H176</f>
        <v>2013</v>
      </c>
      <c r="I176" s="35">
        <f t="shared" si="10"/>
        <v>35.730000000000004</v>
      </c>
      <c r="J176" s="36">
        <f t="shared" si="11"/>
        <v>13.319832261230919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2.589254072032269</v>
      </c>
    </row>
    <row r="177" spans="1:14" x14ac:dyDescent="0.2">
      <c r="A177" s="33">
        <f>'GF + UG Iteration 10'!A177</f>
        <v>212</v>
      </c>
      <c r="B177" s="34" t="str">
        <f>'GF + UG Iteration 10'!B177</f>
        <v>UG</v>
      </c>
      <c r="C177" s="35">
        <f>'GF + UG Iteration 10'!C177</f>
        <v>69.12</v>
      </c>
      <c r="D177" s="36">
        <f>'GF + UG Iteration 10'!P$16*(C177^'GF + UG Iteration 10'!P$15)</f>
        <v>18.956416732774414</v>
      </c>
      <c r="E177" s="37">
        <f>'GF + UG Iteration 10'!E177</f>
        <v>1978</v>
      </c>
      <c r="F177" s="35">
        <f>'GF + UG Iteration 10'!F177</f>
        <v>45</v>
      </c>
      <c r="G177" s="36">
        <f>'GF + UG Iteration 10'!G177</f>
        <v>4.6264535731184777</v>
      </c>
      <c r="H177" s="38">
        <f>'GF + UG Iteration 10'!H177</f>
        <v>2003</v>
      </c>
      <c r="I177" s="35">
        <f t="shared" si="10"/>
        <v>114.12</v>
      </c>
      <c r="J177" s="36">
        <f t="shared" si="11"/>
        <v>23.582870305892893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3.1605206139901081</v>
      </c>
    </row>
    <row r="178" spans="1:14" x14ac:dyDescent="0.2">
      <c r="A178" s="33">
        <f>'GF + UG Iteration 10'!A178</f>
        <v>653</v>
      </c>
      <c r="B178" s="34" t="str">
        <f>'GF + UG Iteration 10'!B178</f>
        <v>UG</v>
      </c>
      <c r="C178" s="35">
        <f>'GF + UG Iteration 10'!C178</f>
        <v>114.12</v>
      </c>
      <c r="D178" s="36">
        <f>'GF + UG Iteration 10'!P$16*(C178^'GF + UG Iteration 10'!P$15)</f>
        <v>26.037455047846162</v>
      </c>
      <c r="E178" s="37">
        <f>'GF + UG Iteration 10'!E178</f>
        <v>1977</v>
      </c>
      <c r="F178" s="35">
        <f>'GF + UG Iteration 10'!F178</f>
        <v>0</v>
      </c>
      <c r="G178" s="36">
        <f>'GF + UG Iteration 10'!G178</f>
        <v>0.56894692945086811</v>
      </c>
      <c r="H178" s="38">
        <f>'GF + UG Iteration 10'!H178</f>
        <v>2007</v>
      </c>
      <c r="I178" s="35">
        <f t="shared" si="10"/>
        <v>114.12</v>
      </c>
      <c r="J178" s="36">
        <f t="shared" si="11"/>
        <v>26.606401977297029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3.281151862668104</v>
      </c>
    </row>
    <row r="179" spans="1:14" x14ac:dyDescent="0.2">
      <c r="A179" s="33">
        <f>'GF + UG Iteration 10'!A179</f>
        <v>1679</v>
      </c>
      <c r="B179" s="34" t="str">
        <f>'GF + UG Iteration 10'!B179</f>
        <v>UG</v>
      </c>
      <c r="C179" s="35">
        <f>'GF + UG Iteration 10'!C179</f>
        <v>114.12</v>
      </c>
      <c r="D179" s="36">
        <f>'GF + UG Iteration 10'!P$16*(C179^'GF + UG Iteration 10'!P$15)</f>
        <v>26.037455047846162</v>
      </c>
      <c r="E179" s="37">
        <f>'GF + UG Iteration 10'!E179</f>
        <v>1977</v>
      </c>
      <c r="F179" s="35">
        <f>'GF + UG Iteration 10'!F179</f>
        <v>0</v>
      </c>
      <c r="G179" s="36">
        <f>'GF + UG Iteration 10'!G179</f>
        <v>3.0359489017822221</v>
      </c>
      <c r="H179" s="38">
        <f>'GF + UG Iteration 10'!H179</f>
        <v>2016</v>
      </c>
      <c r="I179" s="35">
        <f t="shared" si="10"/>
        <v>114.12</v>
      </c>
      <c r="J179" s="36">
        <f t="shared" si="11"/>
        <v>29.073403949628386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3.3698238026461653</v>
      </c>
    </row>
    <row r="180" spans="1:14" x14ac:dyDescent="0.2">
      <c r="A180" s="33">
        <f>'GF + UG Iteration 10'!A180</f>
        <v>1382</v>
      </c>
      <c r="B180" s="34" t="str">
        <f>'GF + UG Iteration 10'!B180</f>
        <v>UG</v>
      </c>
      <c r="C180" s="35">
        <f>'GF + UG Iteration 10'!C180</f>
        <v>60.300000000000004</v>
      </c>
      <c r="D180" s="36">
        <f>'GF + UG Iteration 10'!P$16*(C180^'GF + UG Iteration 10'!P$15)</f>
        <v>17.387115956547621</v>
      </c>
      <c r="E180" s="37" t="str">
        <f>'GF + UG Iteration 10'!E180</f>
        <v>unknown</v>
      </c>
      <c r="F180" s="35">
        <f>'GF + UG Iteration 10'!F180</f>
        <v>0</v>
      </c>
      <c r="G180" s="36">
        <f>'GF + UG Iteration 10'!G180</f>
        <v>2.4484361075925429</v>
      </c>
      <c r="H180" s="38">
        <f>'GF + UG Iteration 10'!H180</f>
        <v>2013</v>
      </c>
      <c r="I180" s="35">
        <f t="shared" si="10"/>
        <v>60.300000000000004</v>
      </c>
      <c r="J180" s="36">
        <f t="shared" si="11"/>
        <v>19.835552064140163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2.9874758864068052</v>
      </c>
    </row>
    <row r="181" spans="1:14" x14ac:dyDescent="0.2">
      <c r="A181" s="33">
        <f>'GF + UG Iteration 10'!A181</f>
        <v>1638</v>
      </c>
      <c r="B181" s="34" t="str">
        <f>'GF + UG Iteration 10'!B181</f>
        <v>UG</v>
      </c>
      <c r="C181" s="35">
        <f>'GF + UG Iteration 10'!C181</f>
        <v>60.300000000000004</v>
      </c>
      <c r="D181" s="36">
        <f>'GF + UG Iteration 10'!P$16*(C181^'GF + UG Iteration 10'!P$15)</f>
        <v>17.387115956547621</v>
      </c>
      <c r="E181" s="37" t="str">
        <f>'GF + UG Iteration 10'!E181</f>
        <v>unknown</v>
      </c>
      <c r="F181" s="35">
        <f>'GF + UG Iteration 10'!F181</f>
        <v>15.3</v>
      </c>
      <c r="G181" s="36">
        <f>'GF + UG Iteration 10'!G181</f>
        <v>1.4307693737810239</v>
      </c>
      <c r="H181" s="38">
        <f>'GF + UG Iteration 10'!H181</f>
        <v>2015</v>
      </c>
      <c r="I181" s="35">
        <f t="shared" si="10"/>
        <v>75.600000000000009</v>
      </c>
      <c r="J181" s="36">
        <f t="shared" si="11"/>
        <v>18.817885330328647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2.9348077649497175</v>
      </c>
    </row>
    <row r="182" spans="1:14" x14ac:dyDescent="0.2">
      <c r="A182" s="33">
        <f>'GF + UG Iteration 10'!A182</f>
        <v>874</v>
      </c>
      <c r="B182" s="34" t="str">
        <f>'GF + UG Iteration 10'!B182</f>
        <v>UG</v>
      </c>
      <c r="C182" s="35">
        <f>'GF + UG Iteration 10'!C182</f>
        <v>7.5600000000000005</v>
      </c>
      <c r="D182" s="36">
        <f>'GF + UG Iteration 10'!P$16*(C182^'GF + UG Iteration 10'!P$15)</f>
        <v>4.6707323560225174</v>
      </c>
      <c r="E182" s="37">
        <f>'GF + UG Iteration 10'!E182</f>
        <v>1997</v>
      </c>
      <c r="F182" s="35">
        <f>'GF + UG Iteration 10'!F182</f>
        <v>14.940000000000001</v>
      </c>
      <c r="G182" s="36">
        <f>'GF + UG Iteration 10'!G182</f>
        <v>3.6333602061432981</v>
      </c>
      <c r="H182" s="38">
        <f>'GF + UG Iteration 10'!H182</f>
        <v>2009</v>
      </c>
      <c r="I182" s="35">
        <f t="shared" si="10"/>
        <v>22.5</v>
      </c>
      <c r="J182" s="36">
        <f t="shared" si="11"/>
        <v>8.304092562165815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2.1167484730576773</v>
      </c>
    </row>
    <row r="183" spans="1:14" x14ac:dyDescent="0.2">
      <c r="A183" s="33">
        <f>'GF + UG Iteration 10'!A183</f>
        <v>491</v>
      </c>
      <c r="B183" s="34" t="str">
        <f>'GF + UG Iteration 10'!B183</f>
        <v>UG</v>
      </c>
      <c r="C183" s="35">
        <f>'GF + UG Iteration 10'!C183</f>
        <v>75.600000000000009</v>
      </c>
      <c r="D183" s="36">
        <f>'GF + UG Iteration 10'!P$16*(C183^'GF + UG Iteration 10'!P$15)</f>
        <v>20.062804561391275</v>
      </c>
      <c r="E183" s="37">
        <f>'GF + UG Iteration 10'!E183</f>
        <v>1984</v>
      </c>
      <c r="F183" s="35">
        <f>'GF + UG Iteration 10'!F183</f>
        <v>0</v>
      </c>
      <c r="G183" s="36">
        <f>'GF + UG Iteration 10'!G183</f>
        <v>0.19252271805052243</v>
      </c>
      <c r="H183" s="38">
        <f>'GF + UG Iteration 10'!H183</f>
        <v>2006</v>
      </c>
      <c r="I183" s="35">
        <f t="shared" si="10"/>
        <v>75.600000000000009</v>
      </c>
      <c r="J183" s="36">
        <f t="shared" si="11"/>
        <v>20.255327279441797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3.0084178344822394</v>
      </c>
    </row>
    <row r="184" spans="1:14" x14ac:dyDescent="0.2">
      <c r="A184" s="33">
        <f>'GF + UG Iteration 10'!A184</f>
        <v>1396</v>
      </c>
      <c r="B184" s="34" t="str">
        <f>'GF + UG Iteration 10'!B184</f>
        <v>UG</v>
      </c>
      <c r="C184" s="35">
        <f>'GF + UG Iteration 10'!C184</f>
        <v>37.800000000000004</v>
      </c>
      <c r="D184" s="36">
        <f>'GF + UG Iteration 10'!P$16*(C184^'GF + UG Iteration 10'!P$15)</f>
        <v>12.937121302502739</v>
      </c>
      <c r="E184" s="37">
        <f>'GF + UG Iteration 10'!E184</f>
        <v>2009</v>
      </c>
      <c r="F184" s="35">
        <f>'GF + UG Iteration 10'!F184</f>
        <v>0</v>
      </c>
      <c r="G184" s="36">
        <f>'GF + UG Iteration 10'!G184</f>
        <v>0.37351117224616898</v>
      </c>
      <c r="H184" s="38">
        <f>'GF + UG Iteration 10'!H184</f>
        <v>2013</v>
      </c>
      <c r="I184" s="35">
        <f t="shared" ref="I184:I246" si="20">C184+F184</f>
        <v>37.800000000000004</v>
      </c>
      <c r="J184" s="36">
        <f t="shared" ref="J184:J246" si="21">D184+G184</f>
        <v>13.310632474748907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2.5885631500420447</v>
      </c>
    </row>
    <row r="185" spans="1:14" x14ac:dyDescent="0.2">
      <c r="A185" s="33">
        <f>'GF + UG Iteration 10'!A185</f>
        <v>1597</v>
      </c>
      <c r="B185" s="34" t="str">
        <f>'GF + UG Iteration 10'!B185</f>
        <v>UG</v>
      </c>
      <c r="C185" s="35">
        <f>'GF + UG Iteration 10'!C185</f>
        <v>37.800000000000004</v>
      </c>
      <c r="D185" s="36">
        <f>'GF + UG Iteration 10'!P$16*(C185^'GF + UG Iteration 10'!P$15)</f>
        <v>12.937121302502739</v>
      </c>
      <c r="E185" s="37">
        <f>'GF + UG Iteration 10'!E185</f>
        <v>2009</v>
      </c>
      <c r="F185" s="35">
        <f>'GF + UG Iteration 10'!F185</f>
        <v>37.800000000000004</v>
      </c>
      <c r="G185" s="36">
        <f>'GF + UG Iteration 10'!G185</f>
        <v>4.2355817632178319</v>
      </c>
      <c r="H185" s="38">
        <f>'GF + UG Iteration 10'!H185</f>
        <v>2015</v>
      </c>
      <c r="I185" s="35">
        <f t="shared" si="20"/>
        <v>75.600000000000009</v>
      </c>
      <c r="J185" s="36">
        <f t="shared" si="21"/>
        <v>17.172703065720569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2.8433210920888636</v>
      </c>
    </row>
    <row r="186" spans="1:14" x14ac:dyDescent="0.2">
      <c r="A186" s="33">
        <f>'GF + UG Iteration 10'!A186</f>
        <v>1292</v>
      </c>
      <c r="B186" s="34" t="str">
        <f>'GF + UG Iteration 10'!B186</f>
        <v>UG</v>
      </c>
      <c r="C186" s="35">
        <f>'GF + UG Iteration 10'!C186</f>
        <v>25.290000000000003</v>
      </c>
      <c r="D186" s="36">
        <f>'GF + UG Iteration 10'!P$16*(C186^'GF + UG Iteration 10'!P$15)</f>
        <v>10.031151448397466</v>
      </c>
      <c r="E186" s="37" t="str">
        <f>'GF + UG Iteration 10'!E186</f>
        <v>unknown</v>
      </c>
      <c r="F186" s="35">
        <f>'GF + UG Iteration 10'!F186</f>
        <v>12.51</v>
      </c>
      <c r="G186" s="36">
        <f>'GF + UG Iteration 10'!G186</f>
        <v>4.47116983018676</v>
      </c>
      <c r="H186" s="38">
        <f>'GF + UG Iteration 10'!H186</f>
        <v>2013</v>
      </c>
      <c r="I186" s="35">
        <f t="shared" si="20"/>
        <v>37.800000000000004</v>
      </c>
      <c r="J186" s="36">
        <f t="shared" si="21"/>
        <v>14.502321278584226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2.6743087247920063</v>
      </c>
    </row>
    <row r="187" spans="1:14" x14ac:dyDescent="0.2">
      <c r="A187" s="33">
        <f>'GF + UG Iteration 10'!A187</f>
        <v>364</v>
      </c>
      <c r="B187" s="34" t="str">
        <f>'GF + UG Iteration 10'!B187</f>
        <v>UG</v>
      </c>
      <c r="C187" s="35">
        <f>'GF + UG Iteration 10'!C187</f>
        <v>80.100000000000009</v>
      </c>
      <c r="D187" s="36">
        <f>'GF + UG Iteration 10'!P$16*(C187^'GF + UG Iteration 10'!P$15)</f>
        <v>20.810709934618998</v>
      </c>
      <c r="E187" s="37">
        <f>'GF + UG Iteration 10'!E187</f>
        <v>1975</v>
      </c>
      <c r="F187" s="35">
        <f>'GF + UG Iteration 10'!F187</f>
        <v>0</v>
      </c>
      <c r="G187" s="36">
        <f>'GF + UG Iteration 10'!G187</f>
        <v>1.3174901179839253</v>
      </c>
      <c r="H187" s="38">
        <f>'GF + UG Iteration 10'!H187</f>
        <v>2004</v>
      </c>
      <c r="I187" s="35">
        <f t="shared" si="20"/>
        <v>80.100000000000009</v>
      </c>
      <c r="J187" s="36">
        <f t="shared" si="21"/>
        <v>22.128200052602924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3.0968528155812338</v>
      </c>
    </row>
    <row r="188" spans="1:14" x14ac:dyDescent="0.2">
      <c r="A188" s="33">
        <f>'GF + UG Iteration 10'!A188</f>
        <v>1306</v>
      </c>
      <c r="B188" s="34" t="str">
        <f>'GF + UG Iteration 10'!B188</f>
        <v>UG</v>
      </c>
      <c r="C188" s="35">
        <f>'GF + UG Iteration 10'!C188</f>
        <v>37.800000000000004</v>
      </c>
      <c r="D188" s="36">
        <f>'GF + UG Iteration 10'!P$16*(C188^'GF + UG Iteration 10'!P$15)</f>
        <v>12.937121302502739</v>
      </c>
      <c r="E188" s="37">
        <f>'GF + UG Iteration 10'!E188</f>
        <v>1985</v>
      </c>
      <c r="F188" s="35">
        <f>'GF + UG Iteration 10'!F188</f>
        <v>37.800000000000004</v>
      </c>
      <c r="G188" s="36">
        <f>'GF + UG Iteration 10'!G188</f>
        <v>5.9848606370399509</v>
      </c>
      <c r="H188" s="38">
        <f>'GF + UG Iteration 10'!H188</f>
        <v>2013</v>
      </c>
      <c r="I188" s="35">
        <f t="shared" si="20"/>
        <v>75.600000000000009</v>
      </c>
      <c r="J188" s="36">
        <f t="shared" si="21"/>
        <v>18.92198193954269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2.9403243118130669</v>
      </c>
    </row>
    <row r="189" spans="1:14" x14ac:dyDescent="0.2">
      <c r="A189" s="33">
        <f>'GF + UG Iteration 10'!A189</f>
        <v>858</v>
      </c>
      <c r="B189" s="34" t="str">
        <f>'GF + UG Iteration 10'!B189</f>
        <v>UG</v>
      </c>
      <c r="C189" s="35">
        <f>'GF + UG Iteration 10'!C189</f>
        <v>37.800000000000004</v>
      </c>
      <c r="D189" s="36">
        <f>'GF + UG Iteration 10'!P$16*(C189^'GF + UG Iteration 10'!P$15)</f>
        <v>12.937121302502739</v>
      </c>
      <c r="E189" s="37">
        <f>'GF + UG Iteration 10'!E189</f>
        <v>2009</v>
      </c>
      <c r="F189" s="35">
        <f>'GF + UG Iteration 10'!F189</f>
        <v>37.800000000000004</v>
      </c>
      <c r="G189" s="36">
        <f>'GF + UG Iteration 10'!G189</f>
        <v>5.4358775042665943</v>
      </c>
      <c r="H189" s="38">
        <f>'GF + UG Iteration 10'!H189</f>
        <v>2010</v>
      </c>
      <c r="I189" s="35">
        <f t="shared" si="20"/>
        <v>75.600000000000009</v>
      </c>
      <c r="J189" s="36">
        <f t="shared" si="21"/>
        <v>18.372998806769331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2.9108821306928032</v>
      </c>
    </row>
    <row r="190" spans="1:14" x14ac:dyDescent="0.2">
      <c r="A190" s="33">
        <f>'GF + UG Iteration 10'!A190</f>
        <v>1454</v>
      </c>
      <c r="B190" s="34" t="str">
        <f>'GF + UG Iteration 10'!B190</f>
        <v>UG</v>
      </c>
      <c r="C190" s="35">
        <f>'GF + UG Iteration 10'!C190</f>
        <v>75.600000000000009</v>
      </c>
      <c r="D190" s="36">
        <f>'GF + UG Iteration 10'!P$16*(C190^'GF + UG Iteration 10'!P$15)</f>
        <v>20.062804561391275</v>
      </c>
      <c r="E190" s="37">
        <f>'GF + UG Iteration 10'!E190</f>
        <v>2009</v>
      </c>
      <c r="F190" s="35">
        <f>'GF + UG Iteration 10'!F190</f>
        <v>0</v>
      </c>
      <c r="G190" s="36">
        <f>'GF + UG Iteration 10'!G190</f>
        <v>0.45762240995573644</v>
      </c>
      <c r="H190" s="38">
        <f>'GF + UG Iteration 10'!H190</f>
        <v>2013</v>
      </c>
      <c r="I190" s="35">
        <f t="shared" si="20"/>
        <v>75.600000000000009</v>
      </c>
      <c r="J190" s="36">
        <f t="shared" si="21"/>
        <v>20.52042697134701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3.0214208276566112</v>
      </c>
    </row>
    <row r="191" spans="1:14" x14ac:dyDescent="0.2">
      <c r="A191" s="33">
        <f>'GF + UG Iteration 10'!A191</f>
        <v>637</v>
      </c>
      <c r="B191" s="34" t="str">
        <f>'GF + UG Iteration 10'!B191</f>
        <v>UG</v>
      </c>
      <c r="C191" s="35">
        <f>'GF + UG Iteration 10'!C191</f>
        <v>22.5</v>
      </c>
      <c r="D191" s="36">
        <f>'GF + UG Iteration 10'!P$16*(C191^'GF + UG Iteration 10'!P$15)</f>
        <v>9.3156974261724734</v>
      </c>
      <c r="E191" s="37">
        <f>'GF + UG Iteration 10'!E191</f>
        <v>1989</v>
      </c>
      <c r="F191" s="35">
        <f>'GF + UG Iteration 10'!F191</f>
        <v>22.5</v>
      </c>
      <c r="G191" s="36">
        <f>'GF + UG Iteration 10'!G191</f>
        <v>6.7668934628874311</v>
      </c>
      <c r="H191" s="38">
        <f>'GF + UG Iteration 10'!H191</f>
        <v>2007</v>
      </c>
      <c r="I191" s="35">
        <f t="shared" si="20"/>
        <v>45</v>
      </c>
      <c r="J191" s="36">
        <f t="shared" si="21"/>
        <v>16.082590889059905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2.7777373757131274</v>
      </c>
    </row>
    <row r="192" spans="1:14" x14ac:dyDescent="0.2">
      <c r="A192" s="33">
        <f>'GF + UG Iteration 10'!A192</f>
        <v>1254</v>
      </c>
      <c r="B192" s="34" t="str">
        <f>'GF + UG Iteration 10'!B192</f>
        <v>UG</v>
      </c>
      <c r="C192" s="35">
        <f>'GF + UG Iteration 10'!C192</f>
        <v>45</v>
      </c>
      <c r="D192" s="36">
        <f>'GF + UG Iteration 10'!P$16*(C192^'GF + UG Iteration 10'!P$15)</f>
        <v>14.446723691011364</v>
      </c>
      <c r="E192" s="37">
        <f>'GF + UG Iteration 10'!E192</f>
        <v>1989</v>
      </c>
      <c r="F192" s="35">
        <f>'GF + UG Iteration 10'!F192</f>
        <v>30.6</v>
      </c>
      <c r="G192" s="36">
        <f>'GF + UG Iteration 10'!G192</f>
        <v>6.528436764593768</v>
      </c>
      <c r="H192" s="38">
        <f>'GF + UG Iteration 10'!H192</f>
        <v>2012</v>
      </c>
      <c r="I192" s="35">
        <f t="shared" si="20"/>
        <v>75.599999999999994</v>
      </c>
      <c r="J192" s="36">
        <f t="shared" si="21"/>
        <v>20.975160455605131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3.0433389021740758</v>
      </c>
    </row>
    <row r="193" spans="1:14" x14ac:dyDescent="0.2">
      <c r="A193" s="33">
        <f>'GF + UG Iteration 10'!A193</f>
        <v>734</v>
      </c>
      <c r="B193" s="34" t="str">
        <f>'GF + UG Iteration 10'!B193</f>
        <v>UG</v>
      </c>
      <c r="C193" s="35">
        <f>'GF + UG Iteration 10'!C193</f>
        <v>37.800000000000004</v>
      </c>
      <c r="D193" s="36">
        <f>'GF + UG Iteration 10'!P$16*(C193^'GF + UG Iteration 10'!P$15)</f>
        <v>12.937121302502739</v>
      </c>
      <c r="E193" s="37">
        <f>'GF + UG Iteration 10'!E193</f>
        <v>1974</v>
      </c>
      <c r="F193" s="35">
        <f>'GF + UG Iteration 10'!F193</f>
        <v>37.800000000000004</v>
      </c>
      <c r="G193" s="36">
        <f>'GF + UG Iteration 10'!G193</f>
        <v>11.261124599264825</v>
      </c>
      <c r="H193" s="38">
        <f>'GF + UG Iteration 10'!H193</f>
        <v>2011</v>
      </c>
      <c r="I193" s="35">
        <f t="shared" ref="I193" si="25">C193+F193</f>
        <v>75.600000000000009</v>
      </c>
      <c r="J193" s="36">
        <f t="shared" ref="J193" si="26">D193+G193</f>
        <v>24.198245901767564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3.1862801471375577</v>
      </c>
    </row>
    <row r="194" spans="1:14" x14ac:dyDescent="0.2">
      <c r="A194" s="33">
        <f>'GF + UG Iteration 10'!A194</f>
        <v>1594</v>
      </c>
      <c r="B194" s="34" t="str">
        <f>'GF + UG Iteration 10'!B194</f>
        <v>UG</v>
      </c>
      <c r="C194" s="35">
        <f>'GF + UG Iteration 10'!C194</f>
        <v>75.600000000000009</v>
      </c>
      <c r="D194" s="36">
        <f>'GF + UG Iteration 10'!P$16*(C194^'GF + UG Iteration 10'!P$15)</f>
        <v>20.062804561391275</v>
      </c>
      <c r="E194" s="37">
        <f>'GF + UG Iteration 10'!E194</f>
        <v>1974</v>
      </c>
      <c r="F194" s="35">
        <f>'GF + UG Iteration 10'!F194</f>
        <v>0</v>
      </c>
      <c r="G194" s="36">
        <f>'GF + UG Iteration 10'!G194</f>
        <v>17.2334453477478</v>
      </c>
      <c r="H194" s="38">
        <f>'GF + UG Iteration 10'!H194</f>
        <v>2017</v>
      </c>
      <c r="I194" s="35">
        <f t="shared" si="20"/>
        <v>75.600000000000009</v>
      </c>
      <c r="J194" s="36">
        <f t="shared" si="21"/>
        <v>37.296249909139078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3.6188927829664439</v>
      </c>
    </row>
    <row r="195" spans="1:14" x14ac:dyDescent="0.2">
      <c r="A195" s="33">
        <f>'GF + UG Iteration 10'!A195</f>
        <v>1674</v>
      </c>
      <c r="B195" s="34" t="str">
        <f>'GF + UG Iteration 10'!B195</f>
        <v>UG</v>
      </c>
      <c r="C195" s="35">
        <f>'GF + UG Iteration 10'!C195</f>
        <v>25.2</v>
      </c>
      <c r="D195" s="36">
        <f>'GF + UG Iteration 10'!P$16*(C195^'GF + UG Iteration 10'!P$15)</f>
        <v>10.008539566148466</v>
      </c>
      <c r="E195" s="37">
        <f>'GF + UG Iteration 10'!E195</f>
        <v>0</v>
      </c>
      <c r="F195" s="35">
        <f>'GF + UG Iteration 10'!F195</f>
        <v>37.800000000000004</v>
      </c>
      <c r="G195" s="36">
        <f>'GF + UG Iteration 10'!G195</f>
        <v>10.327278566796926</v>
      </c>
      <c r="H195" s="38">
        <f>'GF + UG Iteration 10'!H195</f>
        <v>2016</v>
      </c>
      <c r="I195" s="35">
        <f t="shared" si="20"/>
        <v>63</v>
      </c>
      <c r="J195" s="36">
        <f t="shared" si="21"/>
        <v>20.335818132945391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3.0123837712986008</v>
      </c>
    </row>
    <row r="196" spans="1:14" x14ac:dyDescent="0.2">
      <c r="A196" s="33">
        <f>'GF + UG Iteration 10'!A196</f>
        <v>711</v>
      </c>
      <c r="B196" s="34" t="str">
        <f>'GF + UG Iteration 10'!B196</f>
        <v>UG</v>
      </c>
      <c r="C196" s="35">
        <f>'GF + UG Iteration 10'!C196</f>
        <v>22.5</v>
      </c>
      <c r="D196" s="36">
        <f>'GF + UG Iteration 10'!P$16*(C196^'GF + UG Iteration 10'!P$15)</f>
        <v>9.3156974261724734</v>
      </c>
      <c r="E196" s="37">
        <f>'GF + UG Iteration 10'!E196</f>
        <v>1976</v>
      </c>
      <c r="F196" s="35">
        <f>'GF + UG Iteration 10'!F196</f>
        <v>22.5</v>
      </c>
      <c r="G196" s="36">
        <f>'GF + UG Iteration 10'!G196</f>
        <v>9.2617881543087019</v>
      </c>
      <c r="H196" s="38">
        <f>'GF + UG Iteration 10'!H196</f>
        <v>2009</v>
      </c>
      <c r="I196" s="35">
        <f t="shared" si="20"/>
        <v>45</v>
      </c>
      <c r="J196" s="36">
        <f t="shared" si="21"/>
        <v>18.577485580481174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2.9219503948673089</v>
      </c>
    </row>
    <row r="197" spans="1:14" x14ac:dyDescent="0.2">
      <c r="A197" s="33">
        <f>'GF + UG Iteration 10'!A197</f>
        <v>408</v>
      </c>
      <c r="B197" s="34" t="str">
        <f>'GF + UG Iteration 10'!B197</f>
        <v>UG</v>
      </c>
      <c r="C197" s="35">
        <f>'GF + UG Iteration 10'!C197</f>
        <v>84.600000000000009</v>
      </c>
      <c r="D197" s="36">
        <f>'GF + UG Iteration 10'!P$16*(C197^'GF + UG Iteration 10'!P$15)</f>
        <v>21.543343749216479</v>
      </c>
      <c r="E197" s="37">
        <f>'GF + UG Iteration 10'!E197</f>
        <v>1976</v>
      </c>
      <c r="F197" s="35">
        <f>'GF + UG Iteration 10'!F197</f>
        <v>0</v>
      </c>
      <c r="G197" s="36">
        <f>'GF + UG Iteration 10'!G197</f>
        <v>0.58015876995711901</v>
      </c>
      <c r="H197" s="38">
        <f>'GF + UG Iteration 10'!H197</f>
        <v>2004</v>
      </c>
      <c r="I197" s="35">
        <f t="shared" si="20"/>
        <v>84.600000000000009</v>
      </c>
      <c r="J197" s="36">
        <f t="shared" si="21"/>
        <v>22.123502519173599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3.0966405058541966</v>
      </c>
    </row>
    <row r="198" spans="1:14" x14ac:dyDescent="0.2">
      <c r="A198" s="33">
        <f>'GF + UG Iteration 10'!A198</f>
        <v>698</v>
      </c>
      <c r="B198" s="34" t="str">
        <f>'GF + UG Iteration 10'!B198</f>
        <v>UG</v>
      </c>
      <c r="C198" s="35">
        <f>'GF + UG Iteration 10'!C198</f>
        <v>84.600000000000009</v>
      </c>
      <c r="D198" s="36">
        <f>'GF + UG Iteration 10'!P$16*(C198^'GF + UG Iteration 10'!P$15)</f>
        <v>21.543343749216479</v>
      </c>
      <c r="E198" s="37">
        <f>'GF + UG Iteration 10'!E198</f>
        <v>1976</v>
      </c>
      <c r="F198" s="35">
        <f>'GF + UG Iteration 10'!F198</f>
        <v>0</v>
      </c>
      <c r="G198" s="36">
        <f>'GF + UG Iteration 10'!G198</f>
        <v>1.4406821685518079</v>
      </c>
      <c r="H198" s="38">
        <f>'GF + UG Iteration 10'!H198</f>
        <v>2007</v>
      </c>
      <c r="I198" s="35">
        <f t="shared" si="20"/>
        <v>84.600000000000009</v>
      </c>
      <c r="J198" s="36">
        <f t="shared" si="21"/>
        <v>22.984025917768285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3.1347994493202913</v>
      </c>
    </row>
    <row r="199" spans="1:14" x14ac:dyDescent="0.2">
      <c r="A199" s="33">
        <f>'GF + UG Iteration 10'!A199</f>
        <v>696</v>
      </c>
      <c r="B199" s="34" t="str">
        <f>'GF + UG Iteration 10'!B199</f>
        <v>UG</v>
      </c>
      <c r="C199" s="35">
        <f>'GF + UG Iteration 10'!C199</f>
        <v>25.2</v>
      </c>
      <c r="D199" s="36">
        <f>'GF + UG Iteration 10'!P$16*(C199^'GF + UG Iteration 10'!P$15)</f>
        <v>10.008539566148466</v>
      </c>
      <c r="E199" s="37">
        <f>'GF + UG Iteration 10'!E199</f>
        <v>1981</v>
      </c>
      <c r="F199" s="35">
        <f>'GF + UG Iteration 10'!F199</f>
        <v>0</v>
      </c>
      <c r="G199" s="36">
        <f>'GF + UG Iteration 10'!G199</f>
        <v>0.26810351472539734</v>
      </c>
      <c r="H199" s="38">
        <f>'GF + UG Iteration 10'!H199</f>
        <v>2007</v>
      </c>
      <c r="I199" s="35">
        <f t="shared" si="20"/>
        <v>25.2</v>
      </c>
      <c r="J199" s="36">
        <f t="shared" si="21"/>
        <v>10.276643080873862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2.3298736581453041</v>
      </c>
    </row>
    <row r="200" spans="1:14" x14ac:dyDescent="0.2">
      <c r="A200" s="33">
        <f>'GF + UG Iteration 10'!A200</f>
        <v>1636</v>
      </c>
      <c r="B200" s="34" t="str">
        <f>'GF + UG Iteration 10'!B200</f>
        <v>UG</v>
      </c>
      <c r="C200" s="35">
        <f>'GF + UG Iteration 10'!C200</f>
        <v>22.5</v>
      </c>
      <c r="D200" s="36">
        <f>'GF + UG Iteration 10'!P$16*(C200^'GF + UG Iteration 10'!P$15)</f>
        <v>9.3156974261724734</v>
      </c>
      <c r="E200" s="37">
        <f>'GF + UG Iteration 10'!E200</f>
        <v>1981</v>
      </c>
      <c r="F200" s="35">
        <f>'GF + UG Iteration 10'!F200</f>
        <v>37.800000000000004</v>
      </c>
      <c r="G200" s="36">
        <f>'GF + UG Iteration 10'!G200</f>
        <v>6.6058972937468434</v>
      </c>
      <c r="H200" s="38">
        <f>'GF + UG Iteration 10'!H200</f>
        <v>2015</v>
      </c>
      <c r="I200" s="35">
        <f t="shared" si="20"/>
        <v>60.300000000000004</v>
      </c>
      <c r="J200" s="36">
        <f t="shared" si="21"/>
        <v>15.921594719919316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2.7676763462486758</v>
      </c>
    </row>
    <row r="201" spans="1:14" x14ac:dyDescent="0.2">
      <c r="A201" s="33">
        <f>'GF + UG Iteration 10'!A201</f>
        <v>1185</v>
      </c>
      <c r="B201" s="34" t="str">
        <f>'GF + UG Iteration 10'!B201</f>
        <v>UG</v>
      </c>
      <c r="C201" s="35">
        <f>'GF + UG Iteration 10'!C201</f>
        <v>63</v>
      </c>
      <c r="D201" s="36">
        <f>'GF + UG Iteration 10'!P$16*(C201^'GF + UG Iteration 10'!P$15)</f>
        <v>17.875960503047491</v>
      </c>
      <c r="E201" s="37">
        <f>'GF + UG Iteration 10'!E201</f>
        <v>1988</v>
      </c>
      <c r="F201" s="35">
        <f>'GF + UG Iteration 10'!F201</f>
        <v>0</v>
      </c>
      <c r="G201" s="36">
        <f>'GF + UG Iteration 10'!G201</f>
        <v>2.8087836612562955</v>
      </c>
      <c r="H201" s="38">
        <f>'GF + UG Iteration 10'!H201</f>
        <v>2011</v>
      </c>
      <c r="I201" s="35">
        <f t="shared" si="20"/>
        <v>63</v>
      </c>
      <c r="J201" s="36">
        <f t="shared" si="21"/>
        <v>20.684744164303787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3.0293964316620654</v>
      </c>
    </row>
    <row r="202" spans="1:14" x14ac:dyDescent="0.2">
      <c r="A202" s="33">
        <f>'GF + UG Iteration 10'!A202</f>
        <v>568</v>
      </c>
      <c r="B202" s="34" t="str">
        <f>'GF + UG Iteration 10'!B202</f>
        <v>UG</v>
      </c>
      <c r="C202" s="35">
        <f>'GF + UG Iteration 10'!C202</f>
        <v>75.600000000000009</v>
      </c>
      <c r="D202" s="36">
        <f>'GF + UG Iteration 10'!P$16*(C202^'GF + UG Iteration 10'!P$15)</f>
        <v>20.062804561391275</v>
      </c>
      <c r="E202" s="37">
        <f>'GF + UG Iteration 10'!E202</f>
        <v>1978</v>
      </c>
      <c r="F202" s="35">
        <f>'GF + UG Iteration 10'!F202</f>
        <v>0</v>
      </c>
      <c r="G202" s="36">
        <f>'GF + UG Iteration 10'!G202</f>
        <v>2.8818936071529556E-2</v>
      </c>
      <c r="H202" s="38">
        <f>'GF + UG Iteration 10'!H202</f>
        <v>2006</v>
      </c>
      <c r="I202" s="35">
        <f t="shared" si="20"/>
        <v>75.600000000000009</v>
      </c>
      <c r="J202" s="36">
        <f t="shared" si="21"/>
        <v>20.091623497462805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3.0003029867844306</v>
      </c>
    </row>
    <row r="203" spans="1:14" x14ac:dyDescent="0.2">
      <c r="A203" s="33">
        <f>'GF + UG Iteration 10'!A203</f>
        <v>853</v>
      </c>
      <c r="B203" s="34" t="str">
        <f>'GF + UG Iteration 10'!B203</f>
        <v>UG</v>
      </c>
      <c r="C203" s="35">
        <f>'GF + UG Iteration 10'!C203</f>
        <v>45</v>
      </c>
      <c r="D203" s="36">
        <f>'GF + UG Iteration 10'!P$16*(C203^'GF + UG Iteration 10'!P$15)</f>
        <v>14.446723691011364</v>
      </c>
      <c r="E203" s="37">
        <f>'GF + UG Iteration 10'!E203</f>
        <v>1991</v>
      </c>
      <c r="F203" s="35">
        <f>'GF + UG Iteration 10'!F203</f>
        <v>30.6</v>
      </c>
      <c r="G203" s="36">
        <f>'GF + UG Iteration 10'!G203</f>
        <v>4.2556245512411124</v>
      </c>
      <c r="H203" s="38">
        <f>'GF + UG Iteration 10'!H203</f>
        <v>2009</v>
      </c>
      <c r="I203" s="35">
        <f t="shared" si="20"/>
        <v>75.599999999999994</v>
      </c>
      <c r="J203" s="36">
        <f t="shared" si="21"/>
        <v>18.702348242252476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2.9286490904287334</v>
      </c>
    </row>
    <row r="204" spans="1:14" x14ac:dyDescent="0.2">
      <c r="A204" s="33">
        <f>'GF + UG Iteration 10'!A204</f>
        <v>1201</v>
      </c>
      <c r="B204" s="34" t="str">
        <f>'GF + UG Iteration 10'!B204</f>
        <v>UG</v>
      </c>
      <c r="C204" s="35">
        <f>'GF + UG Iteration 10'!C204</f>
        <v>25.2</v>
      </c>
      <c r="D204" s="36">
        <f>'GF + UG Iteration 10'!P$16*(C204^'GF + UG Iteration 10'!P$15)</f>
        <v>10.008539566148466</v>
      </c>
      <c r="E204" s="37" t="str">
        <f>'GF + UG Iteration 10'!E204</f>
        <v>unknown</v>
      </c>
      <c r="F204" s="35">
        <f>'GF + UG Iteration 10'!F204</f>
        <v>37.800000000000004</v>
      </c>
      <c r="G204" s="36">
        <f>'GF + UG Iteration 10'!G204</f>
        <v>7.6364894321569698</v>
      </c>
      <c r="H204" s="38">
        <f>'GF + UG Iteration 10'!H204</f>
        <v>2012</v>
      </c>
      <c r="I204" s="35">
        <f t="shared" si="20"/>
        <v>63</v>
      </c>
      <c r="J204" s="36">
        <f t="shared" si="21"/>
        <v>17.645028998305435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2.8704541005549244</v>
      </c>
    </row>
    <row r="205" spans="1:14" x14ac:dyDescent="0.2">
      <c r="A205" s="33">
        <f>'GF + UG Iteration 10'!A205</f>
        <v>654</v>
      </c>
      <c r="B205" s="34" t="str">
        <f>'GF + UG Iteration 10'!B205</f>
        <v>UG</v>
      </c>
      <c r="C205" s="35">
        <f>'GF + UG Iteration 10'!C205</f>
        <v>22.5</v>
      </c>
      <c r="D205" s="36">
        <f>'GF + UG Iteration 10'!P$16*(C205^'GF + UG Iteration 10'!P$15)</f>
        <v>9.3156974261724734</v>
      </c>
      <c r="E205" s="37">
        <f>'GF + UG Iteration 10'!E205</f>
        <v>1976</v>
      </c>
      <c r="F205" s="35">
        <f>'GF + UG Iteration 10'!F205</f>
        <v>0</v>
      </c>
      <c r="G205" s="36">
        <f>'GF + UG Iteration 10'!G205</f>
        <v>0.73672544554632269</v>
      </c>
      <c r="H205" s="38">
        <f>'GF + UG Iteration 10'!H205</f>
        <v>2007</v>
      </c>
      <c r="I205" s="35">
        <f t="shared" si="20"/>
        <v>22.5</v>
      </c>
      <c r="J205" s="36">
        <f t="shared" si="21"/>
        <v>10.052422871718797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2.3078136872126107</v>
      </c>
    </row>
    <row r="206" spans="1:14" x14ac:dyDescent="0.2">
      <c r="A206" s="33">
        <f>'GF + UG Iteration 10'!A206</f>
        <v>1394</v>
      </c>
      <c r="B206" s="34" t="str">
        <f>'GF + UG Iteration 10'!B206</f>
        <v>UG</v>
      </c>
      <c r="C206" s="35">
        <f>'GF + UG Iteration 10'!C206</f>
        <v>22.5</v>
      </c>
      <c r="D206" s="36">
        <f>'GF + UG Iteration 10'!P$16*(C206^'GF + UG Iteration 10'!P$15)</f>
        <v>9.3156974261724734</v>
      </c>
      <c r="E206" s="37">
        <f>'GF + UG Iteration 10'!E206</f>
        <v>1976</v>
      </c>
      <c r="F206" s="35">
        <f>'GF + UG Iteration 10'!F206</f>
        <v>37.800000000000004</v>
      </c>
      <c r="G206" s="36">
        <f>'GF + UG Iteration 10'!G206</f>
        <v>5.0057806862702598</v>
      </c>
      <c r="H206" s="38">
        <f>'GF + UG Iteration 10'!H206</f>
        <v>2014</v>
      </c>
      <c r="I206" s="35">
        <f t="shared" si="20"/>
        <v>60.300000000000004</v>
      </c>
      <c r="J206" s="36">
        <f t="shared" si="21"/>
        <v>14.321478112442733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2.6617603763483162</v>
      </c>
    </row>
    <row r="207" spans="1:14" x14ac:dyDescent="0.2">
      <c r="A207" s="33">
        <f>'GF + UG Iteration 10'!A207</f>
        <v>1294</v>
      </c>
      <c r="B207" s="34" t="str">
        <f>'GF + UG Iteration 10'!B207</f>
        <v>UG</v>
      </c>
      <c r="C207" s="35">
        <f>'GF + UG Iteration 10'!C207</f>
        <v>13.41</v>
      </c>
      <c r="D207" s="36">
        <f>'GF + UG Iteration 10'!P$16*(C207^'GF + UG Iteration 10'!P$15)</f>
        <v>6.7134345550361818</v>
      </c>
      <c r="E207" s="37">
        <f>'GF + UG Iteration 10'!E207</f>
        <v>0</v>
      </c>
      <c r="F207" s="35">
        <f>'GF + UG Iteration 10'!F207</f>
        <v>22.5</v>
      </c>
      <c r="G207" s="36">
        <f>'GF + UG Iteration 10'!G207</f>
        <v>4.5619922667121129</v>
      </c>
      <c r="H207" s="38">
        <f>'GF + UG Iteration 10'!H207</f>
        <v>2014</v>
      </c>
      <c r="I207" s="35">
        <f t="shared" si="20"/>
        <v>35.909999999999997</v>
      </c>
      <c r="J207" s="36">
        <f t="shared" si="21"/>
        <v>11.275426821748294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2.4226257402596691</v>
      </c>
    </row>
    <row r="208" spans="1:14" x14ac:dyDescent="0.2">
      <c r="A208" s="33">
        <f>'GF + UG Iteration 10'!A208</f>
        <v>1670</v>
      </c>
      <c r="B208" s="34" t="str">
        <f>'GF + UG Iteration 10'!B208</f>
        <v>UG</v>
      </c>
      <c r="C208" s="35">
        <f>'GF + UG Iteration 10'!C208</f>
        <v>75.600000000000009</v>
      </c>
      <c r="D208" s="36">
        <f>'GF + UG Iteration 10'!P$16*(C208^'GF + UG Iteration 10'!P$15)</f>
        <v>20.062804561391275</v>
      </c>
      <c r="E208" s="37">
        <f>'GF + UG Iteration 10'!E208</f>
        <v>0</v>
      </c>
      <c r="F208" s="35">
        <f>'GF + UG Iteration 10'!F208</f>
        <v>0</v>
      </c>
      <c r="G208" s="36">
        <f>'GF + UG Iteration 10'!G208</f>
        <v>2.7943521582603679</v>
      </c>
      <c r="H208" s="38">
        <f>'GF + UG Iteration 10'!H208</f>
        <v>2016</v>
      </c>
      <c r="I208" s="35">
        <f t="shared" si="20"/>
        <v>75.600000000000009</v>
      </c>
      <c r="J208" s="36">
        <f t="shared" si="21"/>
        <v>22.857156719651641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3.129264272663089</v>
      </c>
    </row>
    <row r="209" spans="1:14" x14ac:dyDescent="0.2">
      <c r="A209" s="33">
        <f>'GF + UG Iteration 10'!A209</f>
        <v>579</v>
      </c>
      <c r="B209" s="34" t="str">
        <f>'GF + UG Iteration 10'!B209</f>
        <v>UG</v>
      </c>
      <c r="C209" s="35">
        <f>'GF + UG Iteration 10'!C209</f>
        <v>27</v>
      </c>
      <c r="D209" s="36">
        <f>'GF + UG Iteration 10'!P$16*(C209^'GF + UG Iteration 10'!P$15)</f>
        <v>10.455327241436425</v>
      </c>
      <c r="E209" s="37" t="str">
        <f>'GF + UG Iteration 10'!E209</f>
        <v>unknown</v>
      </c>
      <c r="F209" s="35">
        <f>'GF + UG Iteration 10'!F209</f>
        <v>27</v>
      </c>
      <c r="G209" s="36">
        <f>'GF + UG Iteration 10'!G209</f>
        <v>3.6516230200538073</v>
      </c>
      <c r="H209" s="38">
        <f>'GF + UG Iteration 10'!H209</f>
        <v>2008</v>
      </c>
      <c r="I209" s="35">
        <f t="shared" si="20"/>
        <v>54</v>
      </c>
      <c r="J209" s="36">
        <f t="shared" si="21"/>
        <v>14.106950261490233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2.6466676022826645</v>
      </c>
    </row>
    <row r="210" spans="1:14" x14ac:dyDescent="0.2">
      <c r="A210" s="33">
        <f>'GF + UG Iteration 10'!A210</f>
        <v>1670</v>
      </c>
      <c r="B210" s="34" t="str">
        <f>'GF + UG Iteration 10'!B210</f>
        <v>UG</v>
      </c>
      <c r="C210" s="35">
        <f>'GF + UG Iteration 10'!C210</f>
        <v>63.089999999999996</v>
      </c>
      <c r="D210" s="36">
        <f>'GF + UG Iteration 10'!P$16*(C210^'GF + UG Iteration 10'!P$15)</f>
        <v>17.89212141410885</v>
      </c>
      <c r="E210" s="37">
        <f>'GF + UG Iteration 10'!E210</f>
        <v>0</v>
      </c>
      <c r="F210" s="35">
        <f>'GF + UG Iteration 10'!F210</f>
        <v>37.800000000000004</v>
      </c>
      <c r="G210" s="36">
        <f>'GF + UG Iteration 10'!G210</f>
        <v>18.363697996227653</v>
      </c>
      <c r="H210" s="38">
        <f>'GF + UG Iteration 10'!H210</f>
        <v>2016</v>
      </c>
      <c r="I210" s="35">
        <f t="shared" si="20"/>
        <v>100.89</v>
      </c>
      <c r="J210" s="36">
        <f t="shared" si="21"/>
        <v>36.2558194103365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3.5905999038738048</v>
      </c>
    </row>
    <row r="211" spans="1:14" x14ac:dyDescent="0.2">
      <c r="A211" s="33">
        <f>'GF + UG Iteration 10'!A211</f>
        <v>1083</v>
      </c>
      <c r="B211" s="34" t="str">
        <f>'GF + UG Iteration 10'!B211</f>
        <v>UG</v>
      </c>
      <c r="C211" s="35">
        <f>'GF + UG Iteration 10'!C211</f>
        <v>37.800000000000004</v>
      </c>
      <c r="D211" s="36">
        <f>'GF + UG Iteration 10'!P$16*(C211^'GF + UG Iteration 10'!P$15)</f>
        <v>12.937121302502739</v>
      </c>
      <c r="E211" s="37">
        <f>'GF + UG Iteration 10'!E211</f>
        <v>1981</v>
      </c>
      <c r="F211" s="35">
        <f>'GF + UG Iteration 10'!F211</f>
        <v>45</v>
      </c>
      <c r="G211" s="36">
        <f>'GF + UG Iteration 10'!G211</f>
        <v>7.4125108979310461</v>
      </c>
      <c r="H211" s="38">
        <f>'GF + UG Iteration 10'!H211</f>
        <v>2011</v>
      </c>
      <c r="I211" s="35">
        <f t="shared" si="20"/>
        <v>82.800000000000011</v>
      </c>
      <c r="J211" s="36">
        <f t="shared" si="21"/>
        <v>20.349632200433785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3.0130628380365154</v>
      </c>
    </row>
    <row r="212" spans="1:14" x14ac:dyDescent="0.2">
      <c r="A212" s="33">
        <f>'GF + UG Iteration 10'!A212</f>
        <v>552</v>
      </c>
      <c r="B212" s="34" t="str">
        <f>'GF + UG Iteration 10'!B212</f>
        <v>UG</v>
      </c>
      <c r="C212" s="35">
        <f>'GF + UG Iteration 10'!C212</f>
        <v>37.800000000000004</v>
      </c>
      <c r="D212" s="36">
        <f>'GF + UG Iteration 10'!P$16*(C212^'GF + UG Iteration 10'!P$15)</f>
        <v>12.937121302502739</v>
      </c>
      <c r="E212" s="37">
        <f>'GF + UG Iteration 10'!E212</f>
        <v>1991</v>
      </c>
      <c r="F212" s="35">
        <f>'GF + UG Iteration 10'!F212</f>
        <v>0</v>
      </c>
      <c r="G212" s="36">
        <f>'GF + UG Iteration 10'!G212</f>
        <v>1.1457716756011658</v>
      </c>
      <c r="H212" s="38">
        <f>'GF + UG Iteration 10'!H212</f>
        <v>2006</v>
      </c>
      <c r="I212" s="35">
        <f t="shared" si="20"/>
        <v>37.800000000000004</v>
      </c>
      <c r="J212" s="36">
        <f t="shared" si="21"/>
        <v>14.082892978103905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2.6449607968192828</v>
      </c>
    </row>
    <row r="213" spans="1:14" x14ac:dyDescent="0.2">
      <c r="A213" s="33">
        <f>'GF + UG Iteration 10'!A213</f>
        <v>1311</v>
      </c>
      <c r="B213" s="34" t="str">
        <f>'GF + UG Iteration 10'!B213</f>
        <v>UG</v>
      </c>
      <c r="C213" s="35">
        <f>'GF + UG Iteration 10'!C213</f>
        <v>37.800000000000004</v>
      </c>
      <c r="D213" s="36">
        <f>'GF + UG Iteration 10'!P$16*(C213^'GF + UG Iteration 10'!P$15)</f>
        <v>12.937121302502739</v>
      </c>
      <c r="E213" s="37">
        <f>'GF + UG Iteration 10'!E213</f>
        <v>1991</v>
      </c>
      <c r="F213" s="35">
        <f>'GF + UG Iteration 10'!F213</f>
        <v>37.800000000000004</v>
      </c>
      <c r="G213" s="36">
        <f>'GF + UG Iteration 10'!G213</f>
        <v>5.9841430822776953</v>
      </c>
      <c r="H213" s="38">
        <f>'GF + UG Iteration 10'!H213</f>
        <v>2013</v>
      </c>
      <c r="I213" s="35">
        <f t="shared" si="20"/>
        <v>75.600000000000009</v>
      </c>
      <c r="J213" s="36">
        <f t="shared" si="21"/>
        <v>18.921264384780436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2.9402863893390703</v>
      </c>
    </row>
    <row r="214" spans="1:14" x14ac:dyDescent="0.2">
      <c r="A214" s="33">
        <f>'GF + UG Iteration 10'!A214</f>
        <v>1078</v>
      </c>
      <c r="B214" s="34" t="str">
        <f>'GF + UG Iteration 10'!B214</f>
        <v>UG</v>
      </c>
      <c r="C214" s="35">
        <f>'GF + UG Iteration 10'!C214</f>
        <v>64.350000000000009</v>
      </c>
      <c r="D214" s="36">
        <f>'GF + UG Iteration 10'!P$16*(C214^'GF + UG Iteration 10'!P$15)</f>
        <v>18.117493445721593</v>
      </c>
      <c r="E214" s="37">
        <f>'GF + UG Iteration 10'!E214</f>
        <v>1957</v>
      </c>
      <c r="F214" s="35">
        <f>'GF + UG Iteration 10'!F214</f>
        <v>0</v>
      </c>
      <c r="G214" s="36">
        <f>'GF + UG Iteration 10'!G214</f>
        <v>1.0936387702296273</v>
      </c>
      <c r="H214" s="38">
        <f>'GF + UG Iteration 10'!H214</f>
        <v>2011</v>
      </c>
      <c r="I214" s="35">
        <f t="shared" si="20"/>
        <v>64.350000000000009</v>
      </c>
      <c r="J214" s="36">
        <f t="shared" si="21"/>
        <v>19.211132215951221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2.9554899139270949</v>
      </c>
    </row>
    <row r="215" spans="1:14" x14ac:dyDescent="0.2">
      <c r="A215" s="33">
        <f>'GF + UG Iteration 10'!A215</f>
        <v>495</v>
      </c>
      <c r="B215" s="34" t="str">
        <f>'GF + UG Iteration 10'!B215</f>
        <v>UG</v>
      </c>
      <c r="C215" s="35">
        <f>'GF + UG Iteration 10'!C215</f>
        <v>37.440000000000005</v>
      </c>
      <c r="D215" s="36">
        <f>'GF + UG Iteration 10'!P$16*(C215^'GF + UG Iteration 10'!P$15)</f>
        <v>12.858991227241564</v>
      </c>
      <c r="E215" s="37">
        <f>'GF + UG Iteration 10'!E215</f>
        <v>1982</v>
      </c>
      <c r="F215" s="35">
        <f>'GF + UG Iteration 10'!F215</f>
        <v>37.440000000000005</v>
      </c>
      <c r="G215" s="36">
        <f>'GF + UG Iteration 10'!G215</f>
        <v>3.5907902166068872</v>
      </c>
      <c r="H215" s="38">
        <f>'GF + UG Iteration 10'!H215</f>
        <v>2006</v>
      </c>
      <c r="I215" s="35">
        <f t="shared" si="20"/>
        <v>74.88000000000001</v>
      </c>
      <c r="J215" s="36">
        <f t="shared" si="21"/>
        <v>16.449781443848451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2.8003121910348798</v>
      </c>
    </row>
    <row r="216" spans="1:14" x14ac:dyDescent="0.2">
      <c r="A216" s="33">
        <f>'GF + UG Iteration 10'!A216</f>
        <v>383</v>
      </c>
      <c r="B216" s="34" t="str">
        <f>'GF + UG Iteration 10'!B216</f>
        <v>UG</v>
      </c>
      <c r="C216" s="35">
        <f>'GF + UG Iteration 10'!C216</f>
        <v>54</v>
      </c>
      <c r="D216" s="36">
        <f>'GF + UG Iteration 10'!P$16*(C216^'GF + UG Iteration 10'!P$15)</f>
        <v>16.214054283447872</v>
      </c>
      <c r="E216" s="37">
        <f>'GF + UG Iteration 10'!E216</f>
        <v>1984</v>
      </c>
      <c r="F216" s="35">
        <f>'GF + UG Iteration 10'!F216</f>
        <v>45</v>
      </c>
      <c r="G216" s="36">
        <f>'GF + UG Iteration 10'!G216</f>
        <v>3.9501723720469593</v>
      </c>
      <c r="H216" s="38">
        <f>'GF + UG Iteration 10'!H216</f>
        <v>2005</v>
      </c>
      <c r="I216" s="35">
        <f t="shared" si="20"/>
        <v>99</v>
      </c>
      <c r="J216" s="36">
        <f t="shared" si="21"/>
        <v>20.164226655494833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3.0039100767590163</v>
      </c>
    </row>
    <row r="217" spans="1:14" x14ac:dyDescent="0.2">
      <c r="A217" s="33">
        <f>'GF + UG Iteration 10'!A217</f>
        <v>1020</v>
      </c>
      <c r="B217" s="34" t="str">
        <f>'GF + UG Iteration 10'!B217</f>
        <v>UG</v>
      </c>
      <c r="C217" s="35">
        <f>'GF + UG Iteration 10'!C217</f>
        <v>29.97</v>
      </c>
      <c r="D217" s="36">
        <f>'GF + UG Iteration 10'!P$16*(C217^'GF + UG Iteration 10'!P$15)</f>
        <v>11.16933656761578</v>
      </c>
      <c r="E217" s="37">
        <f>'GF + UG Iteration 10'!E217</f>
        <v>1977</v>
      </c>
      <c r="F217" s="35">
        <f>'GF + UG Iteration 10'!F217</f>
        <v>45</v>
      </c>
      <c r="G217" s="36">
        <f>'GF + UG Iteration 10'!G217</f>
        <v>7.3449786888029998</v>
      </c>
      <c r="H217" s="38">
        <f>'GF + UG Iteration 10'!H217</f>
        <v>2010</v>
      </c>
      <c r="I217" s="35">
        <f t="shared" si="20"/>
        <v>74.97</v>
      </c>
      <c r="J217" s="36">
        <f t="shared" si="21"/>
        <v>18.514315256418779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2.918544230501491</v>
      </c>
    </row>
    <row r="218" spans="1:14" x14ac:dyDescent="0.2">
      <c r="A218" s="33">
        <f>'GF + UG Iteration 10'!A218</f>
        <v>1364</v>
      </c>
      <c r="B218" s="34" t="str">
        <f>'GF + UG Iteration 10'!B218</f>
        <v>UG</v>
      </c>
      <c r="C218" s="35">
        <f>'GF + UG Iteration 10'!C218</f>
        <v>29.7</v>
      </c>
      <c r="D218" s="36">
        <f>'GF + UG Iteration 10'!P$16*(C218^'GF + UG Iteration 10'!P$15)</f>
        <v>11.105534759526259</v>
      </c>
      <c r="E218" s="37">
        <f>'GF + UG Iteration 10'!E218</f>
        <v>0</v>
      </c>
      <c r="F218" s="35">
        <f>'GF + UG Iteration 10'!F218</f>
        <v>45</v>
      </c>
      <c r="G218" s="36">
        <f>'GF + UG Iteration 10'!G218</f>
        <v>8.7951197470845859</v>
      </c>
      <c r="H218" s="38">
        <f>'GF + UG Iteration 10'!H218</f>
        <v>2013</v>
      </c>
      <c r="I218" s="35">
        <f t="shared" si="20"/>
        <v>74.7</v>
      </c>
      <c r="J218" s="36">
        <f t="shared" si="21"/>
        <v>19.900654506610845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2.9907526209690292</v>
      </c>
    </row>
    <row r="219" spans="1:14" x14ac:dyDescent="0.2">
      <c r="A219" s="33">
        <f>'GF + UG Iteration 10'!A219</f>
        <v>503</v>
      </c>
      <c r="B219" s="34" t="str">
        <f>'GF + UG Iteration 10'!B219</f>
        <v>UG</v>
      </c>
      <c r="C219" s="35">
        <f>'GF + UG Iteration 10'!C219</f>
        <v>45</v>
      </c>
      <c r="D219" s="36">
        <f>'GF + UG Iteration 10'!P$16*(C219^'GF + UG Iteration 10'!P$15)</f>
        <v>14.446723691011364</v>
      </c>
      <c r="E219" s="37">
        <f>'GF + UG Iteration 10'!E219</f>
        <v>1972</v>
      </c>
      <c r="F219" s="35">
        <f>'GF + UG Iteration 10'!F219</f>
        <v>45</v>
      </c>
      <c r="G219" s="36">
        <f>'GF + UG Iteration 10'!G219</f>
        <v>3.8033222269089473</v>
      </c>
      <c r="H219" s="38">
        <f>'GF + UG Iteration 10'!H219</f>
        <v>2007</v>
      </c>
      <c r="I219" s="35">
        <f t="shared" si="20"/>
        <v>90</v>
      </c>
      <c r="J219" s="36">
        <f t="shared" si="21"/>
        <v>18.250045917920311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2.9041675960757631</v>
      </c>
    </row>
    <row r="220" spans="1:14" x14ac:dyDescent="0.2">
      <c r="A220" s="33">
        <f>'GF + UG Iteration 10'!A220</f>
        <v>925</v>
      </c>
      <c r="B220" s="34" t="str">
        <f>'GF + UG Iteration 10'!B220</f>
        <v>UG</v>
      </c>
      <c r="C220" s="35">
        <f>'GF + UG Iteration 10'!C220</f>
        <v>90</v>
      </c>
      <c r="D220" s="36">
        <f>'GF + UG Iteration 10'!P$16*(C220^'GF + UG Iteration 10'!P$15)</f>
        <v>22.403886242383081</v>
      </c>
      <c r="E220" s="37">
        <f>'GF + UG Iteration 10'!E220</f>
        <v>1972</v>
      </c>
      <c r="F220" s="35">
        <f>'GF + UG Iteration 10'!F220</f>
        <v>0</v>
      </c>
      <c r="G220" s="36">
        <f>'GF + UG Iteration 10'!G220</f>
        <v>3.3164697860941139</v>
      </c>
      <c r="H220" s="38">
        <f>'GF + UG Iteration 10'!H220</f>
        <v>2011</v>
      </c>
      <c r="I220" s="35">
        <f t="shared" si="20"/>
        <v>90</v>
      </c>
      <c r="J220" s="36">
        <f t="shared" si="21"/>
        <v>25.720356028477195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3.2472827417493977</v>
      </c>
    </row>
    <row r="221" spans="1:14" x14ac:dyDescent="0.2">
      <c r="A221" s="33">
        <f>'GF + UG Iteration 10'!A221</f>
        <v>821</v>
      </c>
      <c r="B221" s="34" t="str">
        <f>'GF + UG Iteration 10'!B221</f>
        <v>UG</v>
      </c>
      <c r="C221" s="35">
        <f>'GF + UG Iteration 10'!C221</f>
        <v>45</v>
      </c>
      <c r="D221" s="36">
        <f>'GF + UG Iteration 10'!P$16*(C221^'GF + UG Iteration 10'!P$15)</f>
        <v>14.446723691011364</v>
      </c>
      <c r="E221" s="37">
        <f>'GF + UG Iteration 10'!E221</f>
        <v>2006</v>
      </c>
      <c r="F221" s="35">
        <f>'GF + UG Iteration 10'!F221</f>
        <v>45</v>
      </c>
      <c r="G221" s="36">
        <f>'GF + UG Iteration 10'!G221</f>
        <v>9.4177371403666275</v>
      </c>
      <c r="H221" s="38">
        <f>'GF + UG Iteration 10'!H221</f>
        <v>2011</v>
      </c>
      <c r="I221" s="35">
        <f t="shared" si="20"/>
        <v>90</v>
      </c>
      <c r="J221" s="36">
        <f t="shared" si="21"/>
        <v>23.86446083137799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3.1723903577609116</v>
      </c>
    </row>
    <row r="222" spans="1:14" x14ac:dyDescent="0.2">
      <c r="A222" s="33">
        <f>'GF + UG Iteration 10'!A222</f>
        <v>486</v>
      </c>
      <c r="B222" s="34" t="str">
        <f>'GF + UG Iteration 10'!B222</f>
        <v>UG</v>
      </c>
      <c r="C222" s="35">
        <f>'GF + UG Iteration 10'!C222</f>
        <v>11.97</v>
      </c>
      <c r="D222" s="36">
        <f>'GF + UG Iteration 10'!P$16*(C222^'GF + UG Iteration 10'!P$15)</f>
        <v>6.2476344624025986</v>
      </c>
      <c r="E222" s="37">
        <f>'GF + UG Iteration 10'!E222</f>
        <v>1993</v>
      </c>
      <c r="F222" s="35">
        <f>'GF + UG Iteration 10'!F222</f>
        <v>2.4299999999999993</v>
      </c>
      <c r="G222" s="36">
        <f>'GF + UG Iteration 10'!G222</f>
        <v>0.34692120274319505</v>
      </c>
      <c r="H222" s="38">
        <f>'GF + UG Iteration 10'!H222</f>
        <v>2005</v>
      </c>
      <c r="I222" s="35">
        <f t="shared" si="20"/>
        <v>14.4</v>
      </c>
      <c r="J222" s="36">
        <f t="shared" si="21"/>
        <v>6.5945556651457933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1.8862444093954644</v>
      </c>
    </row>
    <row r="223" spans="1:14" x14ac:dyDescent="0.2">
      <c r="A223" s="33">
        <f>'GF + UG Iteration 10'!A223</f>
        <v>779</v>
      </c>
      <c r="B223" s="34" t="str">
        <f>'GF + UG Iteration 10'!B223</f>
        <v>UG</v>
      </c>
      <c r="C223" s="35">
        <f>'GF + UG Iteration 10'!C223</f>
        <v>14.4</v>
      </c>
      <c r="D223" s="36">
        <f>'GF + UG Iteration 10'!P$16*(C223^'GF + UG Iteration 10'!P$15)</f>
        <v>7.0230539849195939</v>
      </c>
      <c r="E223" s="37">
        <f>'GF + UG Iteration 10'!E223</f>
        <v>1993</v>
      </c>
      <c r="F223" s="35">
        <f>'GF + UG Iteration 10'!F223</f>
        <v>23.040000000000003</v>
      </c>
      <c r="G223" s="36">
        <f>'GF + UG Iteration 10'!G223</f>
        <v>0.91575874480529229</v>
      </c>
      <c r="H223" s="38">
        <f>'GF + UG Iteration 10'!H223</f>
        <v>2008</v>
      </c>
      <c r="I223" s="35">
        <f t="shared" si="20"/>
        <v>37.440000000000005</v>
      </c>
      <c r="J223" s="36">
        <f t="shared" si="21"/>
        <v>7.9388127297248863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2.071763733816931</v>
      </c>
    </row>
    <row r="224" spans="1:14" x14ac:dyDescent="0.2">
      <c r="A224" s="33">
        <f>'GF + UG Iteration 10'!A224</f>
        <v>1416</v>
      </c>
      <c r="B224" s="34" t="str">
        <f>'GF + UG Iteration 10'!B224</f>
        <v>UG</v>
      </c>
      <c r="C224" s="35">
        <f>'GF + UG Iteration 10'!C224</f>
        <v>37.440000000000005</v>
      </c>
      <c r="D224" s="36">
        <f>'GF + UG Iteration 10'!P$16*(C224^'GF + UG Iteration 10'!P$15)</f>
        <v>12.858991227241564</v>
      </c>
      <c r="E224" s="37">
        <f>'GF + UG Iteration 10'!E224</f>
        <v>1993</v>
      </c>
      <c r="F224" s="35">
        <f>'GF + UG Iteration 10'!F224</f>
        <v>0</v>
      </c>
      <c r="G224" s="36">
        <f>'GF + UG Iteration 10'!G224</f>
        <v>1.4181567457767223</v>
      </c>
      <c r="H224" s="38">
        <f>'GF + UG Iteration 10'!H224</f>
        <v>2014</v>
      </c>
      <c r="I224" s="35">
        <f t="shared" si="20"/>
        <v>37.440000000000005</v>
      </c>
      <c r="J224" s="36">
        <f t="shared" si="21"/>
        <v>14.277147973018286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2.6586602151869574</v>
      </c>
    </row>
    <row r="225" spans="1:14" x14ac:dyDescent="0.2">
      <c r="A225" s="33">
        <f>'GF + UG Iteration 10'!A225</f>
        <v>554</v>
      </c>
      <c r="B225" s="34" t="str">
        <f>'GF + UG Iteration 10'!B225</f>
        <v>UG</v>
      </c>
      <c r="C225" s="35">
        <f>'GF + UG Iteration 10'!C225</f>
        <v>119.88</v>
      </c>
      <c r="D225" s="36">
        <f>'GF + UG Iteration 10'!P$16*(C225^'GF + UG Iteration 10'!P$15)</f>
        <v>26.861815537365267</v>
      </c>
      <c r="E225" s="37">
        <f>'GF + UG Iteration 10'!E225</f>
        <v>1968</v>
      </c>
      <c r="F225" s="35">
        <f>'GF + UG Iteration 10'!F225</f>
        <v>0</v>
      </c>
      <c r="G225" s="36">
        <f>'GF + UG Iteration 10'!G225</f>
        <v>1.061095708813089</v>
      </c>
      <c r="H225" s="38">
        <f>'GF + UG Iteration 10'!H225</f>
        <v>2006</v>
      </c>
      <c r="I225" s="35">
        <f t="shared" si="20"/>
        <v>119.88</v>
      </c>
      <c r="J225" s="36">
        <f t="shared" si="21"/>
        <v>27.922911246178355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3.3294475434532562</v>
      </c>
    </row>
    <row r="226" spans="1:14" x14ac:dyDescent="0.2">
      <c r="A226" s="33">
        <f>'GF + UG Iteration 10'!A226</f>
        <v>1581</v>
      </c>
      <c r="B226" s="34" t="str">
        <f>'GF + UG Iteration 10'!B226</f>
        <v>UG</v>
      </c>
      <c r="C226" s="35">
        <f>'GF + UG Iteration 10'!C226</f>
        <v>11.700000000000001</v>
      </c>
      <c r="D226" s="36">
        <f>'GF + UG Iteration 10'!P$16*(C226^'GF + UG Iteration 10'!P$15)</f>
        <v>6.1580555059971784</v>
      </c>
      <c r="E226" s="37" t="str">
        <f>'GF + UG Iteration 10'!E226</f>
        <v>unknown</v>
      </c>
      <c r="F226" s="35">
        <f>'GF + UG Iteration 10'!F226</f>
        <v>33.300000000000004</v>
      </c>
      <c r="G226" s="36">
        <f>'GF + UG Iteration 10'!G226</f>
        <v>5.3848313505476417</v>
      </c>
      <c r="H226" s="38">
        <f>'GF + UG Iteration 10'!H226</f>
        <v>2015</v>
      </c>
      <c r="I226" s="35">
        <f t="shared" si="20"/>
        <v>45.000000000000007</v>
      </c>
      <c r="J226" s="36">
        <f t="shared" si="21"/>
        <v>11.54288685654482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2.4460693906740389</v>
      </c>
    </row>
    <row r="227" spans="1:14" x14ac:dyDescent="0.2">
      <c r="A227" s="33">
        <f>'GF + UG Iteration 10'!A227</f>
        <v>880</v>
      </c>
      <c r="B227" s="34" t="str">
        <f>'GF + UG Iteration 10'!B227</f>
        <v>UG</v>
      </c>
      <c r="C227" s="35">
        <f>'GF + UG Iteration 10'!C227</f>
        <v>29.7</v>
      </c>
      <c r="D227" s="36">
        <f>'GF + UG Iteration 10'!P$16*(C227^'GF + UG Iteration 10'!P$15)</f>
        <v>11.105534759526259</v>
      </c>
      <c r="E227" s="37">
        <f>'GF + UG Iteration 10'!E227</f>
        <v>1966</v>
      </c>
      <c r="F227" s="35">
        <f>'GF + UG Iteration 10'!F227</f>
        <v>30.239999999999995</v>
      </c>
      <c r="G227" s="36">
        <f>'GF + UG Iteration 10'!G227</f>
        <v>4.5763928166345611</v>
      </c>
      <c r="H227" s="38">
        <f>'GF + UG Iteration 10'!H227</f>
        <v>2010</v>
      </c>
      <c r="I227" s="35">
        <f t="shared" si="20"/>
        <v>59.94</v>
      </c>
      <c r="J227" s="36">
        <f t="shared" si="21"/>
        <v>15.68192757616082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2.7525089395198372</v>
      </c>
    </row>
    <row r="228" spans="1:14" x14ac:dyDescent="0.2">
      <c r="A228" s="33">
        <f>'GF + UG Iteration 10'!A228</f>
        <v>1047</v>
      </c>
      <c r="B228" s="34" t="str">
        <f>'GF + UG Iteration 10'!B228</f>
        <v>UG</v>
      </c>
      <c r="C228" s="35">
        <f>'GF + UG Iteration 10'!C228</f>
        <v>14.4</v>
      </c>
      <c r="D228" s="36">
        <f>'GF + UG Iteration 10'!P$16*(C228^'GF + UG Iteration 10'!P$15)</f>
        <v>7.0230539849195939</v>
      </c>
      <c r="E228" s="37">
        <f>'GF + UG Iteration 10'!E228</f>
        <v>1965</v>
      </c>
      <c r="F228" s="35">
        <f>'GF + UG Iteration 10'!F228</f>
        <v>15.3</v>
      </c>
      <c r="G228" s="36">
        <f>'GF + UG Iteration 10'!G228</f>
        <v>6.2586429220605622</v>
      </c>
      <c r="H228" s="38">
        <f>'GF + UG Iteration 10'!H228</f>
        <v>2012</v>
      </c>
      <c r="I228" s="35">
        <f t="shared" si="20"/>
        <v>29.700000000000003</v>
      </c>
      <c r="J228" s="36">
        <f t="shared" si="21"/>
        <v>13.281696906980155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2.5863869150253009</v>
      </c>
    </row>
    <row r="229" spans="1:14" x14ac:dyDescent="0.2">
      <c r="A229" s="33">
        <f>'GF + UG Iteration 10'!A229</f>
        <v>1045</v>
      </c>
      <c r="B229" s="34" t="str">
        <f>'GF + UG Iteration 10'!B229</f>
        <v>UG</v>
      </c>
      <c r="C229" s="35">
        <f>'GF + UG Iteration 10'!C229</f>
        <v>69.84</v>
      </c>
      <c r="D229" s="36">
        <f>'GF + UG Iteration 10'!P$16*(C229^'GF + UG Iteration 10'!P$15)</f>
        <v>19.081174129167668</v>
      </c>
      <c r="E229" s="37">
        <f>'GF + UG Iteration 10'!E229</f>
        <v>1971</v>
      </c>
      <c r="F229" s="35">
        <f>'GF + UG Iteration 10'!F229</f>
        <v>21.6</v>
      </c>
      <c r="G229" s="36">
        <f>'GF + UG Iteration 10'!G229</f>
        <v>3.8009199870921253</v>
      </c>
      <c r="H229" s="38">
        <f>'GF + UG Iteration 10'!H229</f>
        <v>2011</v>
      </c>
      <c r="I229" s="35">
        <f t="shared" si="20"/>
        <v>91.44</v>
      </c>
      <c r="J229" s="36">
        <f t="shared" si="21"/>
        <v>22.882094116259793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3.1303546883836484</v>
      </c>
    </row>
    <row r="230" spans="1:14" x14ac:dyDescent="0.2">
      <c r="A230" s="33">
        <f>'GF + UG Iteration 10'!A230</f>
        <v>1616</v>
      </c>
      <c r="B230" s="34" t="str">
        <f>'GF + UG Iteration 10'!B230</f>
        <v>UG</v>
      </c>
      <c r="C230" s="35">
        <f>'GF + UG Iteration 10'!C230</f>
        <v>74.88000000000001</v>
      </c>
      <c r="D230" s="36">
        <f>'GF + UG Iteration 10'!P$16*(C230^'GF + UG Iteration 10'!P$15)</f>
        <v>19.941640942864449</v>
      </c>
      <c r="E230" s="37" t="str">
        <f>'GF + UG Iteration 10'!E230</f>
        <v>unknown</v>
      </c>
      <c r="F230" s="35">
        <f>'GF + UG Iteration 10'!F230</f>
        <v>0</v>
      </c>
      <c r="G230" s="36">
        <f>'GF + UG Iteration 10'!G230</f>
        <v>0.84818580502502572</v>
      </c>
      <c r="H230" s="38">
        <f>'GF + UG Iteration 10'!H230</f>
        <v>2015</v>
      </c>
      <c r="I230" s="35">
        <f t="shared" si="20"/>
        <v>74.88000000000001</v>
      </c>
      <c r="J230" s="36">
        <f t="shared" si="21"/>
        <v>20.789826747889474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3.0344637684003484</v>
      </c>
    </row>
    <row r="231" spans="1:14" x14ac:dyDescent="0.2">
      <c r="A231" s="33">
        <f>'GF + UG Iteration 10'!A231</f>
        <v>362</v>
      </c>
      <c r="B231" s="34" t="str">
        <f>'GF + UG Iteration 10'!B231</f>
        <v>UG</v>
      </c>
      <c r="C231" s="35">
        <f>'GF + UG Iteration 10'!C231</f>
        <v>84.600000000000009</v>
      </c>
      <c r="D231" s="36">
        <f>'GF + UG Iteration 10'!P$16*(C231^'GF + UG Iteration 10'!P$15)</f>
        <v>21.543343749216479</v>
      </c>
      <c r="E231" s="37">
        <f>'GF + UG Iteration 10'!E231</f>
        <v>1971</v>
      </c>
      <c r="F231" s="35">
        <f>'GF + UG Iteration 10'!F231</f>
        <v>0</v>
      </c>
      <c r="G231" s="36">
        <f>'GF + UG Iteration 10'!G231</f>
        <v>0.78848028183233532</v>
      </c>
      <c r="H231" s="38">
        <f>'GF + UG Iteration 10'!H231</f>
        <v>2004</v>
      </c>
      <c r="I231" s="35">
        <f t="shared" si="20"/>
        <v>84.600000000000009</v>
      </c>
      <c r="J231" s="36">
        <f t="shared" si="21"/>
        <v>22.331824031048814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3.1060127477398711</v>
      </c>
    </row>
    <row r="232" spans="1:14" x14ac:dyDescent="0.2">
      <c r="A232" s="33">
        <f>'GF + UG Iteration 10'!A232</f>
        <v>924</v>
      </c>
      <c r="B232" s="34" t="str">
        <f>'GF + UG Iteration 10'!B232</f>
        <v>UG</v>
      </c>
      <c r="C232" s="35">
        <f>'GF + UG Iteration 10'!C232</f>
        <v>90</v>
      </c>
      <c r="D232" s="36">
        <f>'GF + UG Iteration 10'!P$16*(C232^'GF + UG Iteration 10'!P$15)</f>
        <v>22.403886242383081</v>
      </c>
      <c r="E232" s="37">
        <f>'GF + UG Iteration 10'!E232</f>
        <v>1982</v>
      </c>
      <c r="F232" s="35">
        <f>'GF + UG Iteration 10'!F232</f>
        <v>0</v>
      </c>
      <c r="G232" s="36">
        <f>'GF + UG Iteration 10'!G232</f>
        <v>1.4264307906682692</v>
      </c>
      <c r="H232" s="38">
        <f>'GF + UG Iteration 10'!H232</f>
        <v>2010</v>
      </c>
      <c r="I232" s="35">
        <f t="shared" si="20"/>
        <v>90</v>
      </c>
      <c r="J232" s="36">
        <f t="shared" si="21"/>
        <v>23.830317033051351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3.1709585949689165</v>
      </c>
    </row>
    <row r="233" spans="1:14" x14ac:dyDescent="0.2">
      <c r="A233" s="33">
        <f>'GF + UG Iteration 10'!A233</f>
        <v>1241</v>
      </c>
      <c r="B233" s="34" t="str">
        <f>'GF + UG Iteration 10'!B233</f>
        <v>UG</v>
      </c>
      <c r="C233" s="35">
        <f>'GF + UG Iteration 10'!C233</f>
        <v>37.440000000000005</v>
      </c>
      <c r="D233" s="36">
        <f>'GF + UG Iteration 10'!P$16*(C233^'GF + UG Iteration 10'!P$15)</f>
        <v>12.858991227241564</v>
      </c>
      <c r="E233" s="37" t="str">
        <f>'GF + UG Iteration 10'!E233</f>
        <v>unknown</v>
      </c>
      <c r="F233" s="35">
        <f>'GF + UG Iteration 10'!F233</f>
        <v>0</v>
      </c>
      <c r="G233" s="36">
        <f>'GF + UG Iteration 10'!G233</f>
        <v>2.625007735639064</v>
      </c>
      <c r="H233" s="38">
        <f>'GF + UG Iteration 10'!H233</f>
        <v>2012</v>
      </c>
      <c r="I233" s="35">
        <f t="shared" si="20"/>
        <v>37.440000000000005</v>
      </c>
      <c r="J233" s="36">
        <f t="shared" si="21"/>
        <v>15.483998962880628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2.7398071657353316</v>
      </c>
    </row>
    <row r="234" spans="1:14" x14ac:dyDescent="0.2">
      <c r="A234" s="33">
        <f>'GF + UG Iteration 10'!A234</f>
        <v>438</v>
      </c>
      <c r="B234" s="34" t="str">
        <f>'GF + UG Iteration 10'!B234</f>
        <v>UG</v>
      </c>
      <c r="C234" s="35">
        <f>'GF + UG Iteration 10'!C234</f>
        <v>27</v>
      </c>
      <c r="D234" s="36">
        <f>'GF + UG Iteration 10'!P$16*(C234^'GF + UG Iteration 10'!P$15)</f>
        <v>10.455327241436425</v>
      </c>
      <c r="E234" s="37">
        <f>'GF + UG Iteration 10'!E234</f>
        <v>1978</v>
      </c>
      <c r="F234" s="35">
        <f>'GF + UG Iteration 10'!F234</f>
        <v>1.5030000000000017</v>
      </c>
      <c r="G234" s="36">
        <f>'GF + UG Iteration 10'!G234</f>
        <v>0.18095315250984781</v>
      </c>
      <c r="H234" s="38">
        <f>'GF + UG Iteration 10'!H234</f>
        <v>2004</v>
      </c>
      <c r="I234" s="35">
        <f t="shared" si="20"/>
        <v>28.503</v>
      </c>
      <c r="J234" s="36">
        <f t="shared" si="21"/>
        <v>10.636280393946272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2.3642708357585809</v>
      </c>
    </row>
    <row r="235" spans="1:14" x14ac:dyDescent="0.2">
      <c r="A235" s="33">
        <f>'GF + UG Iteration 10'!A235</f>
        <v>748</v>
      </c>
      <c r="B235" s="34" t="str">
        <f>'GF + UG Iteration 10'!B235</f>
        <v>UG</v>
      </c>
      <c r="C235" s="35">
        <f>'GF + UG Iteration 10'!C235</f>
        <v>37.53</v>
      </c>
      <c r="D235" s="36">
        <f>'GF + UG Iteration 10'!P$16*(C235^'GF + UG Iteration 10'!P$15)</f>
        <v>12.878549497827851</v>
      </c>
      <c r="E235" s="37">
        <f>'GF + UG Iteration 10'!E235</f>
        <v>1995</v>
      </c>
      <c r="F235" s="35">
        <f>'GF + UG Iteration 10'!F235</f>
        <v>0</v>
      </c>
      <c r="G235" s="36">
        <f>'GF + UG Iteration 10'!G235</f>
        <v>0.38858476644316492</v>
      </c>
      <c r="H235" s="38">
        <f>'GF + UG Iteration 10'!H235</f>
        <v>2008</v>
      </c>
      <c r="I235" s="35">
        <f t="shared" si="20"/>
        <v>37.53</v>
      </c>
      <c r="J235" s="36">
        <f t="shared" si="21"/>
        <v>13.267134264271016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2.5852898690517341</v>
      </c>
    </row>
    <row r="236" spans="1:14" x14ac:dyDescent="0.2">
      <c r="A236" s="33">
        <f>'GF + UG Iteration 10'!A236</f>
        <v>1319</v>
      </c>
      <c r="B236" s="34" t="str">
        <f>'GF + UG Iteration 10'!B236</f>
        <v>UG</v>
      </c>
      <c r="C236" s="35">
        <f>'GF + UG Iteration 10'!C236</f>
        <v>36</v>
      </c>
      <c r="D236" s="36">
        <f>'GF + UG Iteration 10'!P$16*(C236^'GF + UG Iteration 10'!P$15)</f>
        <v>12.543671813000122</v>
      </c>
      <c r="E236" s="37">
        <f>'GF + UG Iteration 10'!E236</f>
        <v>0</v>
      </c>
      <c r="F236" s="35">
        <f>'GF + UG Iteration 10'!F236</f>
        <v>19.440000000000001</v>
      </c>
      <c r="G236" s="36">
        <f>'GF + UG Iteration 10'!G236</f>
        <v>3.2376779482440865</v>
      </c>
      <c r="H236" s="38">
        <f>'GF + UG Iteration 10'!H236</f>
        <v>2014</v>
      </c>
      <c r="I236" s="35">
        <f t="shared" si="20"/>
        <v>55.44</v>
      </c>
      <c r="J236" s="36">
        <f t="shared" si="21"/>
        <v>15.781349761244208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2.7588288479602361</v>
      </c>
    </row>
    <row r="237" spans="1:14" x14ac:dyDescent="0.2">
      <c r="A237" s="33">
        <f>'GF + UG Iteration 10'!A237</f>
        <v>892</v>
      </c>
      <c r="B237" s="34" t="str">
        <f>'GF + UG Iteration 10'!B237</f>
        <v>UG</v>
      </c>
      <c r="C237" s="35">
        <f>'GF + UG Iteration 10'!C237</f>
        <v>27</v>
      </c>
      <c r="D237" s="36">
        <f>'GF + UG Iteration 10'!P$16*(C237^'GF + UG Iteration 10'!P$15)</f>
        <v>10.455327241436425</v>
      </c>
      <c r="E237" s="37">
        <f>'GF + UG Iteration 10'!E237</f>
        <v>1972</v>
      </c>
      <c r="F237" s="35">
        <f>'GF + UG Iteration 10'!F237</f>
        <v>13.5</v>
      </c>
      <c r="G237" s="36">
        <f>'GF + UG Iteration 10'!G237</f>
        <v>3.2490818561124843</v>
      </c>
      <c r="H237" s="38">
        <f>'GF + UG Iteration 10'!H237</f>
        <v>2011</v>
      </c>
      <c r="I237" s="35">
        <f t="shared" si="20"/>
        <v>40.5</v>
      </c>
      <c r="J237" s="36">
        <f t="shared" si="21"/>
        <v>13.704409097548909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2.6177176129951665</v>
      </c>
    </row>
    <row r="238" spans="1:14" x14ac:dyDescent="0.2">
      <c r="A238" s="33">
        <f>'GF + UG Iteration 10'!A238</f>
        <v>504</v>
      </c>
      <c r="B238" s="34" t="str">
        <f>'GF + UG Iteration 10'!B238</f>
        <v>UG</v>
      </c>
      <c r="C238" s="35">
        <f>'GF + UG Iteration 10'!C238</f>
        <v>11.97</v>
      </c>
      <c r="D238" s="36">
        <f>'GF + UG Iteration 10'!P$16*(C238^'GF + UG Iteration 10'!P$15)</f>
        <v>6.2476344624025986</v>
      </c>
      <c r="E238" s="37">
        <f>'GF + UG Iteration 10'!E238</f>
        <v>2007</v>
      </c>
      <c r="F238" s="35">
        <f>'GF + UG Iteration 10'!F238</f>
        <v>22.499999999999996</v>
      </c>
      <c r="G238" s="36">
        <f>'GF + UG Iteration 10'!G238</f>
        <v>2.1923137026225539</v>
      </c>
      <c r="H238" s="38">
        <f>'GF + UG Iteration 10'!H238</f>
        <v>2006</v>
      </c>
      <c r="I238" s="35">
        <f t="shared" si="20"/>
        <v>34.47</v>
      </c>
      <c r="J238" s="36">
        <f t="shared" si="21"/>
        <v>8.439948165025152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2.1329761670043084</v>
      </c>
    </row>
    <row r="239" spans="1:14" x14ac:dyDescent="0.2">
      <c r="A239" s="33">
        <f>'GF + UG Iteration 10'!A239</f>
        <v>618</v>
      </c>
      <c r="B239" s="34" t="str">
        <f>'GF + UG Iteration 10'!B239</f>
        <v>UG</v>
      </c>
      <c r="C239" s="35">
        <f>'GF + UG Iteration 10'!C239</f>
        <v>22.5</v>
      </c>
      <c r="D239" s="36">
        <f>'GF + UG Iteration 10'!P$16*(C239^'GF + UG Iteration 10'!P$15)</f>
        <v>9.3156974261724734</v>
      </c>
      <c r="E239" s="37">
        <f>'GF + UG Iteration 10'!E239</f>
        <v>1995</v>
      </c>
      <c r="F239" s="35">
        <f>'GF + UG Iteration 10'!F239</f>
        <v>14.940000000000001</v>
      </c>
      <c r="G239" s="36">
        <f>'GF + UG Iteration 10'!G239</f>
        <v>2.3464649770982668</v>
      </c>
      <c r="H239" s="38">
        <f>'GF + UG Iteration 10'!H239</f>
        <v>2006</v>
      </c>
      <c r="I239" s="35">
        <f t="shared" si="20"/>
        <v>37.44</v>
      </c>
      <c r="J239" s="36">
        <f t="shared" si="21"/>
        <v>11.66216240327074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2.4563496185536899</v>
      </c>
    </row>
    <row r="240" spans="1:14" x14ac:dyDescent="0.2">
      <c r="A240" s="33">
        <f>'GF + UG Iteration 10'!A240</f>
        <v>712</v>
      </c>
      <c r="B240" s="34" t="str">
        <f>'GF + UG Iteration 10'!B240</f>
        <v>UG</v>
      </c>
      <c r="C240" s="35">
        <f>'GF + UG Iteration 10'!C240</f>
        <v>14.940000000000001</v>
      </c>
      <c r="D240" s="36">
        <f>'GF + UG Iteration 10'!P$16*(C240^'GF + UG Iteration 10'!P$15)</f>
        <v>7.1886374981508432</v>
      </c>
      <c r="E240" s="37">
        <f>'GF + UG Iteration 10'!E240</f>
        <v>1980</v>
      </c>
      <c r="F240" s="35">
        <f>'GF + UG Iteration 10'!F240</f>
        <v>14.940000000000001</v>
      </c>
      <c r="G240" s="36">
        <f>'GF + UG Iteration 10'!G240</f>
        <v>7.8904141673966368</v>
      </c>
      <c r="H240" s="38">
        <f>'GF + UG Iteration 10'!H240</f>
        <v>2011</v>
      </c>
      <c r="I240" s="35">
        <f t="shared" si="20"/>
        <v>29.880000000000003</v>
      </c>
      <c r="J240" s="36">
        <f t="shared" si="21"/>
        <v>15.07905166554748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2.7133064737023114</v>
      </c>
    </row>
    <row r="241" spans="1:14" x14ac:dyDescent="0.2">
      <c r="A241" s="33">
        <f>'GF + UG Iteration 10'!A241</f>
        <v>726</v>
      </c>
      <c r="B241" s="34" t="str">
        <f>'GF + UG Iteration 10'!B241</f>
        <v>UG</v>
      </c>
      <c r="C241" s="35">
        <f>'GF + UG Iteration 10'!C241</f>
        <v>119.7</v>
      </c>
      <c r="D241" s="36">
        <f>'GF + UG Iteration 10'!P$16*(C241^'GF + UG Iteration 10'!P$15)</f>
        <v>26.836277404885831</v>
      </c>
      <c r="E241" s="37">
        <f>'GF + UG Iteration 10'!E241</f>
        <v>1982</v>
      </c>
      <c r="F241" s="35">
        <f>'GF + UG Iteration 10'!F241</f>
        <v>0</v>
      </c>
      <c r="G241" s="36">
        <f>'GF + UG Iteration 10'!G241</f>
        <v>1.031633192087684</v>
      </c>
      <c r="H241" s="38">
        <f>'GF + UG Iteration 10'!H241</f>
        <v>2008</v>
      </c>
      <c r="I241" s="35">
        <f t="shared" si="20"/>
        <v>119.7</v>
      </c>
      <c r="J241" s="36">
        <f t="shared" si="21"/>
        <v>27.867910596973516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3.3274758690736466</v>
      </c>
    </row>
    <row r="242" spans="1:14" x14ac:dyDescent="0.2">
      <c r="A242" s="33">
        <f>'GF + UG Iteration 10'!A242</f>
        <v>530</v>
      </c>
      <c r="B242" s="34" t="str">
        <f>'GF + UG Iteration 10'!B242</f>
        <v>UG</v>
      </c>
      <c r="C242" s="35">
        <f>'GF + UG Iteration 10'!C242</f>
        <v>37.440000000000005</v>
      </c>
      <c r="D242" s="36">
        <f>'GF + UG Iteration 10'!P$16*(C242^'GF + UG Iteration 10'!P$15)</f>
        <v>12.858991227241564</v>
      </c>
      <c r="E242" s="37">
        <f>'GF + UG Iteration 10'!E242</f>
        <v>1982</v>
      </c>
      <c r="F242" s="35">
        <f>'GF + UG Iteration 10'!F242</f>
        <v>37.440000000000005</v>
      </c>
      <c r="G242" s="36">
        <f>'GF + UG Iteration 10'!G242</f>
        <v>4.5022608459814819</v>
      </c>
      <c r="H242" s="38">
        <f>'GF + UG Iteration 10'!H242</f>
        <v>2006</v>
      </c>
      <c r="I242" s="35">
        <f t="shared" si="20"/>
        <v>74.88000000000001</v>
      </c>
      <c r="J242" s="36">
        <f t="shared" si="21"/>
        <v>17.361252073223046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2.8542408306649767</v>
      </c>
    </row>
    <row r="243" spans="1:14" x14ac:dyDescent="0.2">
      <c r="A243" s="33">
        <f>'GF + UG Iteration 10'!A243</f>
        <v>755</v>
      </c>
      <c r="B243" s="34" t="str">
        <f>'GF + UG Iteration 10'!B243</f>
        <v>UG</v>
      </c>
      <c r="C243" s="35">
        <f>'GF + UG Iteration 10'!C243</f>
        <v>23.400000000000002</v>
      </c>
      <c r="D243" s="36">
        <f>'GF + UG Iteration 10'!P$16*(C243^'GF + UG Iteration 10'!P$15)</f>
        <v>9.5498728972356499</v>
      </c>
      <c r="E243" s="37">
        <f>'GF + UG Iteration 10'!E243</f>
        <v>1983</v>
      </c>
      <c r="F243" s="35">
        <f>'GF + UG Iteration 10'!F243</f>
        <v>0</v>
      </c>
      <c r="G243" s="36">
        <f>'GF + UG Iteration 10'!G243</f>
        <v>0.74649134624932623</v>
      </c>
      <c r="H243" s="38">
        <f>'GF + UG Iteration 10'!H243</f>
        <v>2008</v>
      </c>
      <c r="I243" s="35">
        <f t="shared" si="20"/>
        <v>23.400000000000002</v>
      </c>
      <c r="J243" s="36">
        <f t="shared" si="21"/>
        <v>10.296364243484977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2.3317908468519231</v>
      </c>
    </row>
    <row r="244" spans="1:14" x14ac:dyDescent="0.2">
      <c r="A244" s="33">
        <f>'GF + UG Iteration 10'!A244</f>
        <v>1081</v>
      </c>
      <c r="B244" s="34" t="str">
        <f>'GF + UG Iteration 10'!B244</f>
        <v>UG</v>
      </c>
      <c r="C244" s="35">
        <f>'GF + UG Iteration 10'!C244</f>
        <v>23.400000000000002</v>
      </c>
      <c r="D244" s="36">
        <f>'GF + UG Iteration 10'!P$16*(C244^'GF + UG Iteration 10'!P$15)</f>
        <v>9.5498728972356499</v>
      </c>
      <c r="E244" s="37">
        <f>'GF + UG Iteration 10'!E244</f>
        <v>1983</v>
      </c>
      <c r="F244" s="35">
        <f>'GF + UG Iteration 10'!F244</f>
        <v>0</v>
      </c>
      <c r="G244" s="36">
        <f>'GF + UG Iteration 10'!G244</f>
        <v>0.74615854172219498</v>
      </c>
      <c r="H244" s="38">
        <f>'GF + UG Iteration 10'!H244</f>
        <v>2010</v>
      </c>
      <c r="I244" s="35">
        <f t="shared" si="20"/>
        <v>23.400000000000002</v>
      </c>
      <c r="J244" s="36">
        <f t="shared" si="21"/>
        <v>10.296031438957845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2.3317585238009979</v>
      </c>
    </row>
    <row r="245" spans="1:14" x14ac:dyDescent="0.2">
      <c r="A245" s="33">
        <f>'GF + UG Iteration 10'!A245</f>
        <v>307</v>
      </c>
      <c r="B245" s="34" t="str">
        <f>'GF + UG Iteration 10'!B245</f>
        <v>UG</v>
      </c>
      <c r="C245" s="35">
        <f>'GF + UG Iteration 10'!C245</f>
        <v>11.97</v>
      </c>
      <c r="D245" s="36">
        <f>'GF + UG Iteration 10'!P$16*(C245^'GF + UG Iteration 10'!P$15)</f>
        <v>6.2476344624025986</v>
      </c>
      <c r="E245" s="37">
        <f>'GF + UG Iteration 10'!E245</f>
        <v>1985</v>
      </c>
      <c r="F245" s="35">
        <f>'GF + UG Iteration 10'!F245</f>
        <v>1.9799999999999993</v>
      </c>
      <c r="G245" s="36">
        <f>'GF + UG Iteration 10'!G245</f>
        <v>2.5230801807757093</v>
      </c>
      <c r="H245" s="38">
        <f>'GF + UG Iteration 10'!H245</f>
        <v>2003</v>
      </c>
      <c r="I245" s="35">
        <f t="shared" si="20"/>
        <v>13.95</v>
      </c>
      <c r="J245" s="36">
        <f t="shared" si="21"/>
        <v>8.7707146431783087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2.1714182903137083</v>
      </c>
    </row>
    <row r="246" spans="1:14" x14ac:dyDescent="0.2">
      <c r="A246" s="33">
        <f>'GF + UG Iteration 10'!A246</f>
        <v>1466</v>
      </c>
      <c r="B246" s="34" t="str">
        <f>'GF + UG Iteration 10'!B246</f>
        <v>UG</v>
      </c>
      <c r="C246" s="35">
        <f>'GF + UG Iteration 10'!C246</f>
        <v>13.950000000000001</v>
      </c>
      <c r="D246" s="36">
        <f>'GF + UG Iteration 10'!P$16*(C246^'GF + UG Iteration 10'!P$15)</f>
        <v>6.8833195376499923</v>
      </c>
      <c r="E246" s="37">
        <f>'GF + UG Iteration 10'!E246</f>
        <v>1985</v>
      </c>
      <c r="F246" s="35">
        <f>'GF + UG Iteration 10'!F246</f>
        <v>8.5500000000000007</v>
      </c>
      <c r="G246" s="36">
        <f>'GF + UG Iteration 10'!G246</f>
        <v>4.634839878669343</v>
      </c>
      <c r="H246" s="38">
        <f>'GF + UG Iteration 10'!H246</f>
        <v>2015</v>
      </c>
      <c r="I246" s="35">
        <f t="shared" si="20"/>
        <v>22.5</v>
      </c>
      <c r="J246" s="36">
        <f t="shared" si="21"/>
        <v>11.518159416319335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2.4439248696137508</v>
      </c>
    </row>
    <row r="247" spans="1:14" x14ac:dyDescent="0.2">
      <c r="A247" s="33">
        <f>'GF + UG Iteration 10'!A247</f>
        <v>1091</v>
      </c>
      <c r="B247" s="34" t="str">
        <f>'GF + UG Iteration 10'!B247</f>
        <v>UG</v>
      </c>
      <c r="C247" s="35">
        <f>'GF + UG Iteration 10'!C247</f>
        <v>22.5</v>
      </c>
      <c r="D247" s="36">
        <f>'GF + UG Iteration 10'!P$16*(C247^'GF + UG Iteration 10'!P$15)</f>
        <v>9.3156974261724734</v>
      </c>
      <c r="E247" s="37">
        <f>'GF + UG Iteration 10'!E247</f>
        <v>1982</v>
      </c>
      <c r="F247" s="35">
        <f>'GF + UG Iteration 10'!F247</f>
        <v>37.800000000000004</v>
      </c>
      <c r="G247" s="36">
        <f>'GF + UG Iteration 10'!G247</f>
        <v>7.6638380518522098</v>
      </c>
      <c r="H247" s="38">
        <f>'GF + UG Iteration 10'!H247</f>
        <v>2011</v>
      </c>
      <c r="I247" s="35">
        <f t="shared" ref="I247:I292" si="30">C247+F247</f>
        <v>60.300000000000004</v>
      </c>
      <c r="J247" s="36">
        <f t="shared" ref="J247:J292" si="31">D247+G247</f>
        <v>16.979535478024683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2.8320088235022003</v>
      </c>
    </row>
    <row r="248" spans="1:14" x14ac:dyDescent="0.2">
      <c r="A248" s="33">
        <f>'GF + UG Iteration 10'!A248</f>
        <v>666</v>
      </c>
      <c r="B248" s="34" t="str">
        <f>'GF + UG Iteration 10'!B248</f>
        <v>UG</v>
      </c>
      <c r="C248" s="35">
        <f>'GF + UG Iteration 10'!C248</f>
        <v>37.440000000000005</v>
      </c>
      <c r="D248" s="36">
        <f>'GF + UG Iteration 10'!P$16*(C248^'GF + UG Iteration 10'!P$15)</f>
        <v>12.858991227241564</v>
      </c>
      <c r="E248" s="37">
        <f>'GF + UG Iteration 10'!E248</f>
        <v>1987</v>
      </c>
      <c r="F248" s="35">
        <f>'GF + UG Iteration 10'!F248</f>
        <v>37.799999999999997</v>
      </c>
      <c r="G248" s="36">
        <f>'GF + UG Iteration 10'!G248</f>
        <v>3.7978038117047683</v>
      </c>
      <c r="H248" s="38">
        <f>'GF + UG Iteration 10'!H248</f>
        <v>2008</v>
      </c>
      <c r="I248" s="35">
        <f t="shared" si="30"/>
        <v>75.240000000000009</v>
      </c>
      <c r="J248" s="36">
        <f t="shared" si="31"/>
        <v>16.656795038946331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2.8128182436192621</v>
      </c>
    </row>
    <row r="249" spans="1:14" x14ac:dyDescent="0.2">
      <c r="A249" s="33">
        <f>'GF + UG Iteration 10'!A249</f>
        <v>556</v>
      </c>
      <c r="B249" s="34" t="str">
        <f>'GF + UG Iteration 10'!B249</f>
        <v>UG</v>
      </c>
      <c r="C249" s="35">
        <f>'GF + UG Iteration 10'!C249</f>
        <v>11.97</v>
      </c>
      <c r="D249" s="36">
        <f>'GF + UG Iteration 10'!P$16*(C249^'GF + UG Iteration 10'!P$15)</f>
        <v>6.2476344624025986</v>
      </c>
      <c r="E249" s="37">
        <f>'GF + UG Iteration 10'!E249</f>
        <v>1985</v>
      </c>
      <c r="F249" s="35">
        <f>'GF + UG Iteration 10'!F249</f>
        <v>22.499999999999996</v>
      </c>
      <c r="G249" s="36">
        <f>'GF + UG Iteration 10'!G249</f>
        <v>4.169357216226925</v>
      </c>
      <c r="H249" s="38">
        <f>'GF + UG Iteration 10'!H249</f>
        <v>2007</v>
      </c>
      <c r="I249" s="35">
        <f t="shared" si="30"/>
        <v>34.47</v>
      </c>
      <c r="J249" s="36">
        <f t="shared" si="31"/>
        <v>10.416991678629524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2.3434382881759892</v>
      </c>
    </row>
    <row r="250" spans="1:14" x14ac:dyDescent="0.2">
      <c r="A250" s="33">
        <f>'GF + UG Iteration 10'!A250</f>
        <v>452</v>
      </c>
      <c r="B250" s="34" t="str">
        <f>'GF + UG Iteration 10'!B250</f>
        <v>UG</v>
      </c>
      <c r="C250" s="35">
        <f>'GF + UG Iteration 10'!C250</f>
        <v>14.4</v>
      </c>
      <c r="D250" s="36">
        <f>'GF + UG Iteration 10'!P$16*(C250^'GF + UG Iteration 10'!P$15)</f>
        <v>7.0230539849195939</v>
      </c>
      <c r="E250" s="37">
        <f>'GF + UG Iteration 10'!E250</f>
        <v>1986</v>
      </c>
      <c r="F250" s="35">
        <f>'GF + UG Iteration 10'!F250</f>
        <v>0</v>
      </c>
      <c r="G250" s="36">
        <f>'GF + UG Iteration 10'!G250</f>
        <v>3.4437072461958511</v>
      </c>
      <c r="H250" s="38">
        <f>'GF + UG Iteration 10'!H250</f>
        <v>2005</v>
      </c>
      <c r="I250" s="35">
        <f t="shared" si="30"/>
        <v>14.4</v>
      </c>
      <c r="J250" s="36">
        <f t="shared" si="31"/>
        <v>10.466761231115445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2.3482046390252314</v>
      </c>
    </row>
    <row r="251" spans="1:14" x14ac:dyDescent="0.2">
      <c r="A251" s="33">
        <f>'GF + UG Iteration 10'!A251</f>
        <v>613</v>
      </c>
      <c r="B251" s="34" t="str">
        <f>'GF + UG Iteration 10'!B251</f>
        <v>UG</v>
      </c>
      <c r="C251" s="35">
        <f>'GF + UG Iteration 10'!C251</f>
        <v>22.5</v>
      </c>
      <c r="D251" s="36">
        <f>'GF + UG Iteration 10'!P$16*(C251^'GF + UG Iteration 10'!P$15)</f>
        <v>9.3156974261724734</v>
      </c>
      <c r="E251" s="37">
        <f>'GF + UG Iteration 10'!E251</f>
        <v>1999</v>
      </c>
      <c r="F251" s="35">
        <f>'GF + UG Iteration 10'!F251</f>
        <v>0</v>
      </c>
      <c r="G251" s="36">
        <f>'GF + UG Iteration 10'!G251</f>
        <v>0.43131820582676678</v>
      </c>
      <c r="H251" s="38">
        <f>'GF + UG Iteration 10'!H251</f>
        <v>2006</v>
      </c>
      <c r="I251" s="35">
        <f t="shared" si="30"/>
        <v>22.5</v>
      </c>
      <c r="J251" s="36">
        <f t="shared" si="31"/>
        <v>9.7470156319992398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2.2769611491292294</v>
      </c>
    </row>
    <row r="252" spans="1:14" x14ac:dyDescent="0.2">
      <c r="A252" s="33">
        <f>'GF + UG Iteration 10'!A252</f>
        <v>778</v>
      </c>
      <c r="B252" s="34" t="str">
        <f>'GF + UG Iteration 10'!B252</f>
        <v>UG</v>
      </c>
      <c r="C252" s="35">
        <f>'GF + UG Iteration 10'!C252</f>
        <v>74.88000000000001</v>
      </c>
      <c r="D252" s="36">
        <f>'GF + UG Iteration 10'!P$16*(C252^'GF + UG Iteration 10'!P$15)</f>
        <v>19.941640942864449</v>
      </c>
      <c r="E252" s="37">
        <f>'GF + UG Iteration 10'!E252</f>
        <v>1988</v>
      </c>
      <c r="F252" s="35">
        <f>'GF + UG Iteration 10'!F252</f>
        <v>0</v>
      </c>
      <c r="G252" s="36">
        <f>'GF + UG Iteration 10'!G252</f>
        <v>0.48701021540648831</v>
      </c>
      <c r="H252" s="38">
        <f>'GF + UG Iteration 10'!H252</f>
        <v>2008</v>
      </c>
      <c r="I252" s="35">
        <f t="shared" si="30"/>
        <v>74.88000000000001</v>
      </c>
      <c r="J252" s="36">
        <f t="shared" si="31"/>
        <v>20.428651158270938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3.0169383840494013</v>
      </c>
    </row>
    <row r="253" spans="1:14" x14ac:dyDescent="0.2">
      <c r="A253" s="33">
        <f>'GF + UG Iteration 10'!A253</f>
        <v>1571</v>
      </c>
      <c r="B253" s="34" t="str">
        <f>'GF + UG Iteration 10'!B253</f>
        <v>UG</v>
      </c>
      <c r="C253" s="35">
        <f>'GF + UG Iteration 10'!C253</f>
        <v>74.88000000000001</v>
      </c>
      <c r="D253" s="36">
        <f>'GF + UG Iteration 10'!P$16*(C253^'GF + UG Iteration 10'!P$15)</f>
        <v>19.941640942864449</v>
      </c>
      <c r="E253" s="37">
        <f>'GF + UG Iteration 10'!E253</f>
        <v>1988</v>
      </c>
      <c r="F253" s="35">
        <f>'GF + UG Iteration 10'!F253</f>
        <v>0</v>
      </c>
      <c r="G253" s="36">
        <f>'GF + UG Iteration 10'!G253</f>
        <v>1.5920457896917759</v>
      </c>
      <c r="H253" s="38">
        <f>'GF + UG Iteration 10'!H253</f>
        <v>2016</v>
      </c>
      <c r="I253" s="35">
        <f t="shared" si="30"/>
        <v>74.88000000000001</v>
      </c>
      <c r="J253" s="36">
        <f t="shared" si="31"/>
        <v>21.533686732556227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3.0696185337143929</v>
      </c>
    </row>
    <row r="254" spans="1:14" x14ac:dyDescent="0.2">
      <c r="A254" s="33">
        <f>'GF + UG Iteration 10'!A254</f>
        <v>525</v>
      </c>
      <c r="B254" s="34" t="str">
        <f>'GF + UG Iteration 10'!B254</f>
        <v>UG</v>
      </c>
      <c r="C254" s="35">
        <f>'GF + UG Iteration 10'!C254</f>
        <v>150.30000000000001</v>
      </c>
      <c r="D254" s="36">
        <f>'GF + UG Iteration 10'!P$16*(C254^'GF + UG Iteration 10'!P$15)</f>
        <v>30.995908380539323</v>
      </c>
      <c r="E254" s="37">
        <f>'GF + UG Iteration 10'!E254</f>
        <v>1995</v>
      </c>
      <c r="F254" s="35">
        <f>'GF + UG Iteration 10'!F254</f>
        <v>45</v>
      </c>
      <c r="G254" s="36">
        <f>'GF + UG Iteration 10'!G254</f>
        <v>2.107818995325883</v>
      </c>
      <c r="H254" s="38">
        <f>'GF + UG Iteration 10'!H254</f>
        <v>2006</v>
      </c>
      <c r="I254" s="35">
        <f t="shared" si="30"/>
        <v>195.3</v>
      </c>
      <c r="J254" s="36">
        <f t="shared" si="31"/>
        <v>33.103727375865205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3.4996458855857941</v>
      </c>
    </row>
    <row r="255" spans="1:14" x14ac:dyDescent="0.2">
      <c r="A255" s="33">
        <f>'GF + UG Iteration 10'!A255</f>
        <v>1324</v>
      </c>
      <c r="B255" s="34" t="str">
        <f>'GF + UG Iteration 10'!B255</f>
        <v>UG</v>
      </c>
      <c r="C255" s="35">
        <f>'GF + UG Iteration 10'!C255</f>
        <v>90</v>
      </c>
      <c r="D255" s="36">
        <f>'GF + UG Iteration 10'!P$16*(C255^'GF + UG Iteration 10'!P$15)</f>
        <v>22.403886242383081</v>
      </c>
      <c r="E255" s="37">
        <f>'GF + UG Iteration 10'!E255</f>
        <v>2012</v>
      </c>
      <c r="F255" s="35">
        <f>'GF + UG Iteration 10'!F255</f>
        <v>0</v>
      </c>
      <c r="G255" s="36">
        <f>'GF + UG Iteration 10'!G255</f>
        <v>2.2692987542218521</v>
      </c>
      <c r="H255" s="38">
        <f>'GF + UG Iteration 10'!H255</f>
        <v>2014</v>
      </c>
      <c r="I255" s="35">
        <f t="shared" si="30"/>
        <v>90</v>
      </c>
      <c r="J255" s="36">
        <f t="shared" si="31"/>
        <v>24.673184996604931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3.2057170262455483</v>
      </c>
    </row>
    <row r="256" spans="1:14" x14ac:dyDescent="0.2">
      <c r="A256" s="33">
        <f>'GF + UG Iteration 10'!A256</f>
        <v>511</v>
      </c>
      <c r="B256" s="34" t="str">
        <f>'GF + UG Iteration 10'!B256</f>
        <v>UG</v>
      </c>
      <c r="C256" s="35">
        <f>'GF + UG Iteration 10'!C256</f>
        <v>225</v>
      </c>
      <c r="D256" s="36">
        <f>'GF + UG Iteration 10'!P$16*(C256^'GF + UG Iteration 10'!P$15)</f>
        <v>40.014927546290139</v>
      </c>
      <c r="E256" s="37">
        <f>'GF + UG Iteration 10'!E256</f>
        <v>2004</v>
      </c>
      <c r="F256" s="35">
        <f>'GF + UG Iteration 10'!F256</f>
        <v>0</v>
      </c>
      <c r="G256" s="36">
        <f>'GF + UG Iteration 10'!G256</f>
        <v>0.42903557118440139</v>
      </c>
      <c r="H256" s="38">
        <f>'GF + UG Iteration 10'!H256</f>
        <v>2004</v>
      </c>
      <c r="I256" s="35">
        <f t="shared" si="30"/>
        <v>225</v>
      </c>
      <c r="J256" s="36">
        <f t="shared" si="31"/>
        <v>40.443963117474539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3.699917389288141</v>
      </c>
    </row>
    <row r="257" spans="1:14" x14ac:dyDescent="0.2">
      <c r="A257" s="33">
        <f>'GF + UG Iteration 10'!A257</f>
        <v>1094</v>
      </c>
      <c r="B257" s="34" t="str">
        <f>'GF + UG Iteration 10'!B257</f>
        <v>UG</v>
      </c>
      <c r="C257" s="35">
        <f>'GF + UG Iteration 10'!C257</f>
        <v>225</v>
      </c>
      <c r="D257" s="36">
        <f>'GF + UG Iteration 10'!P$16*(C257^'GF + UG Iteration 10'!P$15)</f>
        <v>40.014927546290139</v>
      </c>
      <c r="E257" s="37">
        <f>'GF + UG Iteration 10'!E257</f>
        <v>2004</v>
      </c>
      <c r="F257" s="35">
        <f>'GF + UG Iteration 10'!F257</f>
        <v>0</v>
      </c>
      <c r="G257" s="36">
        <f>'GF + UG Iteration 10'!G257</f>
        <v>1.0646458657975095</v>
      </c>
      <c r="H257" s="38">
        <f>'GF + UG Iteration 10'!H257</f>
        <v>2011</v>
      </c>
      <c r="I257" s="35">
        <f t="shared" si="30"/>
        <v>225</v>
      </c>
      <c r="J257" s="36">
        <f t="shared" si="31"/>
        <v>41.079573412087647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3.7155110006853018</v>
      </c>
    </row>
    <row r="258" spans="1:14" x14ac:dyDescent="0.2">
      <c r="A258" s="33">
        <f>'GF + UG Iteration 10'!A258</f>
        <v>775</v>
      </c>
      <c r="B258" s="34" t="str">
        <f>'GF + UG Iteration 10'!B258</f>
        <v>UG</v>
      </c>
      <c r="C258" s="35">
        <f>'GF + UG Iteration 10'!C258</f>
        <v>14.940000000000001</v>
      </c>
      <c r="D258" s="36">
        <f>'GF + UG Iteration 10'!P$16*(C258^'GF + UG Iteration 10'!P$15)</f>
        <v>7.1886374981508432</v>
      </c>
      <c r="E258" s="37">
        <f>'GF + UG Iteration 10'!E258</f>
        <v>2002</v>
      </c>
      <c r="F258" s="35">
        <f>'GF + UG Iteration 10'!F258</f>
        <v>0</v>
      </c>
      <c r="G258" s="36">
        <f>'GF + UG Iteration 10'!G258</f>
        <v>1.4058744428987999</v>
      </c>
      <c r="H258" s="38">
        <f>'GF + UG Iteration 10'!H258</f>
        <v>2008</v>
      </c>
      <c r="I258" s="35">
        <f t="shared" si="30"/>
        <v>14.940000000000001</v>
      </c>
      <c r="J258" s="36">
        <f t="shared" si="31"/>
        <v>8.5945119410496424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2.1511238531678125</v>
      </c>
    </row>
    <row r="259" spans="1:14" x14ac:dyDescent="0.2">
      <c r="A259" s="33">
        <f>'GF + UG Iteration 10'!A259</f>
        <v>1646</v>
      </c>
      <c r="B259" s="34" t="str">
        <f>'GF + UG Iteration 10'!B259</f>
        <v>UG</v>
      </c>
      <c r="C259" s="35">
        <f>'GF + UG Iteration 10'!C259</f>
        <v>7.2</v>
      </c>
      <c r="D259" s="36">
        <f>'GF + UG Iteration 10'!P$16*(C259^'GF + UG Iteration 10'!P$15)</f>
        <v>4.528683965340357</v>
      </c>
      <c r="E259" s="37" t="str">
        <f>'GF + UG Iteration 10'!E259</f>
        <v>unknown</v>
      </c>
      <c r="F259" s="35">
        <f>'GF + UG Iteration 10'!F259</f>
        <v>14.940000000000001</v>
      </c>
      <c r="G259" s="36">
        <f>'GF + UG Iteration 10'!G259</f>
        <v>6.6895680450065891</v>
      </c>
      <c r="H259" s="38">
        <f>'GF + UG Iteration 10'!H259</f>
        <v>2016</v>
      </c>
      <c r="I259" s="35">
        <f t="shared" si="30"/>
        <v>22.14</v>
      </c>
      <c r="J259" s="36">
        <f t="shared" si="31"/>
        <v>11.218252010346946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2.417542095653475</v>
      </c>
    </row>
    <row r="260" spans="1:14" x14ac:dyDescent="0.2">
      <c r="A260" s="33">
        <f>'GF + UG Iteration 10'!A260</f>
        <v>467</v>
      </c>
      <c r="B260" s="34" t="str">
        <f>'GF + UG Iteration 10'!B260</f>
        <v>UG</v>
      </c>
      <c r="C260" s="35">
        <f>'GF + UG Iteration 10'!C260</f>
        <v>11.97</v>
      </c>
      <c r="D260" s="36">
        <f>'GF + UG Iteration 10'!P$16*(C260^'GF + UG Iteration 10'!P$15)</f>
        <v>6.2476344624025986</v>
      </c>
      <c r="E260" s="37">
        <f>'GF + UG Iteration 10'!E260</f>
        <v>1996</v>
      </c>
      <c r="F260" s="35">
        <f>'GF + UG Iteration 10'!F260</f>
        <v>31.5</v>
      </c>
      <c r="G260" s="36">
        <f>'GF + UG Iteration 10'!G260</f>
        <v>3.4855022233326953</v>
      </c>
      <c r="H260" s="38">
        <f>'GF + UG Iteration 10'!H260</f>
        <v>2005</v>
      </c>
      <c r="I260" s="35">
        <f t="shared" si="30"/>
        <v>43.47</v>
      </c>
      <c r="J260" s="36">
        <f t="shared" si="31"/>
        <v>9.7331366857352943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2.2755362168816862</v>
      </c>
    </row>
    <row r="261" spans="1:14" x14ac:dyDescent="0.2">
      <c r="A261" s="33">
        <f>'GF + UG Iteration 10'!A261</f>
        <v>437</v>
      </c>
      <c r="B261" s="34" t="str">
        <f>'GF + UG Iteration 10'!B261</f>
        <v>UG</v>
      </c>
      <c r="C261" s="35">
        <f>'GF + UG Iteration 10'!C261</f>
        <v>42.03</v>
      </c>
      <c r="D261" s="36">
        <f>'GF + UG Iteration 10'!P$16*(C261^'GF + UG Iteration 10'!P$15)</f>
        <v>13.835623702034693</v>
      </c>
      <c r="E261" s="37">
        <f>'GF + UG Iteration 10'!E261</f>
        <v>2001</v>
      </c>
      <c r="F261" s="35">
        <f>'GF + UG Iteration 10'!F261</f>
        <v>45</v>
      </c>
      <c r="G261" s="36">
        <f>'GF + UG Iteration 10'!G261</f>
        <v>3.6313804067567292</v>
      </c>
      <c r="H261" s="38">
        <f>'GF + UG Iteration 10'!H261</f>
        <v>2008</v>
      </c>
      <c r="I261" s="35">
        <f t="shared" si="30"/>
        <v>87.03</v>
      </c>
      <c r="J261" s="36">
        <f t="shared" si="31"/>
        <v>17.467004108791421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2.8603136216778893</v>
      </c>
    </row>
    <row r="262" spans="1:14" x14ac:dyDescent="0.2">
      <c r="A262" s="33">
        <f>'GF + UG Iteration 10'!A262</f>
        <v>1233</v>
      </c>
      <c r="B262" s="34" t="str">
        <f>'GF + UG Iteration 10'!B262</f>
        <v>UG</v>
      </c>
      <c r="C262" s="35">
        <f>'GF + UG Iteration 10'!C262</f>
        <v>87.03</v>
      </c>
      <c r="D262" s="36">
        <f>'GF + UG Iteration 10'!P$16*(C262^'GF + UG Iteration 10'!P$15)</f>
        <v>21.933009152927781</v>
      </c>
      <c r="E262" s="37">
        <f>'GF + UG Iteration 10'!E262</f>
        <v>2001</v>
      </c>
      <c r="F262" s="35">
        <f>'GF + UG Iteration 10'!F262</f>
        <v>0</v>
      </c>
      <c r="G262" s="36">
        <f>'GF + UG Iteration 10'!G262</f>
        <v>3.8904117673360803</v>
      </c>
      <c r="H262" s="38">
        <f>'GF + UG Iteration 10'!H262</f>
        <v>2011</v>
      </c>
      <c r="I262" s="35">
        <f t="shared" si="30"/>
        <v>87.03</v>
      </c>
      <c r="J262" s="36">
        <f t="shared" si="31"/>
        <v>25.82342092026386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3.2512818677447215</v>
      </c>
    </row>
    <row r="263" spans="1:14" x14ac:dyDescent="0.2">
      <c r="A263" s="33">
        <f>'GF + UG Iteration 10'!A263</f>
        <v>361</v>
      </c>
      <c r="B263" s="34" t="str">
        <f>'GF + UG Iteration 10'!B263</f>
        <v>UG</v>
      </c>
      <c r="C263" s="35">
        <f>'GF + UG Iteration 10'!C263</f>
        <v>27.900000000000002</v>
      </c>
      <c r="D263" s="36">
        <f>'GF + UG Iteration 10'!P$16*(C263^'GF + UG Iteration 10'!P$15)</f>
        <v>10.67460769582196</v>
      </c>
      <c r="E263" s="37">
        <f>'GF + UG Iteration 10'!E263</f>
        <v>1986</v>
      </c>
      <c r="F263" s="35">
        <f>'GF + UG Iteration 10'!F263</f>
        <v>32.4</v>
      </c>
      <c r="G263" s="36">
        <f>'GF + UG Iteration 10'!G263</f>
        <v>1.1719780512644304</v>
      </c>
      <c r="H263" s="38">
        <f>'GF + UG Iteration 10'!H263</f>
        <v>2002</v>
      </c>
      <c r="I263" s="35">
        <f t="shared" si="30"/>
        <v>60.3</v>
      </c>
      <c r="J263" s="36">
        <f t="shared" si="31"/>
        <v>11.84658574708639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2.4720397034571033</v>
      </c>
    </row>
    <row r="264" spans="1:14" x14ac:dyDescent="0.2">
      <c r="A264" s="33">
        <f>'GF + UG Iteration 10'!A264</f>
        <v>645</v>
      </c>
      <c r="B264" s="34" t="str">
        <f>'GF + UG Iteration 10'!B264</f>
        <v>UG</v>
      </c>
      <c r="C264" s="35">
        <f>'GF + UG Iteration 10'!C264</f>
        <v>60.300000000000004</v>
      </c>
      <c r="D264" s="36">
        <f>'GF + UG Iteration 10'!P$16*(C264^'GF + UG Iteration 10'!P$15)</f>
        <v>17.387115956547621</v>
      </c>
      <c r="E264" s="37">
        <f>'GF + UG Iteration 10'!E264</f>
        <v>1986</v>
      </c>
      <c r="F264" s="35">
        <f>'GF + UG Iteration 10'!F264</f>
        <v>0</v>
      </c>
      <c r="G264" s="36">
        <f>'GF + UG Iteration 10'!G264</f>
        <v>0.22667756309168191</v>
      </c>
      <c r="H264" s="38">
        <f>'GF + UG Iteration 10'!H264</f>
        <v>2006</v>
      </c>
      <c r="I264" s="35">
        <f t="shared" si="30"/>
        <v>60.300000000000004</v>
      </c>
      <c r="J264" s="36">
        <f t="shared" si="31"/>
        <v>17.613793519639302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2.8686823178006096</v>
      </c>
    </row>
    <row r="265" spans="1:14" x14ac:dyDescent="0.2">
      <c r="A265" s="33">
        <f>'GF + UG Iteration 10'!A265</f>
        <v>720</v>
      </c>
      <c r="B265" s="34" t="str">
        <f>'GF + UG Iteration 10'!B265</f>
        <v>UG</v>
      </c>
      <c r="C265" s="35">
        <f>'GF + UG Iteration 10'!C265</f>
        <v>36.9</v>
      </c>
      <c r="D265" s="36">
        <f>'GF + UG Iteration 10'!P$16*(C265^'GF + UG Iteration 10'!P$15)</f>
        <v>12.741277102418383</v>
      </c>
      <c r="E265" s="37">
        <f>'GF + UG Iteration 10'!E265</f>
        <v>1974</v>
      </c>
      <c r="F265" s="35">
        <f>'GF + UG Iteration 10'!F265</f>
        <v>13.5</v>
      </c>
      <c r="G265" s="36">
        <f>'GF + UG Iteration 10'!G265</f>
        <v>3.214674226156069</v>
      </c>
      <c r="H265" s="38">
        <f>'GF + UG Iteration 10'!H265</f>
        <v>2009</v>
      </c>
      <c r="I265" s="35">
        <f t="shared" si="30"/>
        <v>50.4</v>
      </c>
      <c r="J265" s="36">
        <f t="shared" si="31"/>
        <v>15.955951328574452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2.7698318836859417</v>
      </c>
    </row>
    <row r="266" spans="1:14" x14ac:dyDescent="0.2">
      <c r="A266" s="33">
        <f>'GF + UG Iteration 10'!A266</f>
        <v>1554</v>
      </c>
      <c r="B266" s="34" t="str">
        <f>'GF + UG Iteration 10'!B266</f>
        <v>UG</v>
      </c>
      <c r="C266" s="35">
        <f>'GF + UG Iteration 10'!C266</f>
        <v>22.5</v>
      </c>
      <c r="D266" s="36">
        <f>'GF + UG Iteration 10'!P$16*(C266^'GF + UG Iteration 10'!P$15)</f>
        <v>9.3156974261724734</v>
      </c>
      <c r="E266" s="37">
        <f>'GF + UG Iteration 10'!E266</f>
        <v>2013</v>
      </c>
      <c r="F266" s="35">
        <f>'GF + UG Iteration 10'!F266</f>
        <v>22.5</v>
      </c>
      <c r="G266" s="36">
        <f>'GF + UG Iteration 10'!G266</f>
        <v>4.0040929633677633</v>
      </c>
      <c r="H266" s="38">
        <f>'GF + UG Iteration 10'!H266</f>
        <v>2015</v>
      </c>
      <c r="I266" s="35">
        <f t="shared" si="30"/>
        <v>45</v>
      </c>
      <c r="J266" s="36">
        <f t="shared" si="31"/>
        <v>13.319790389540238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2.5892509284674197</v>
      </c>
    </row>
    <row r="267" spans="1:14" x14ac:dyDescent="0.2">
      <c r="A267" s="33">
        <f>'GF + UG Iteration 10'!A267</f>
        <v>1570</v>
      </c>
      <c r="B267" s="34" t="str">
        <f>'GF + UG Iteration 10'!B267</f>
        <v>UG</v>
      </c>
      <c r="C267" s="35">
        <f>'GF + UG Iteration 10'!C267</f>
        <v>22.5</v>
      </c>
      <c r="D267" s="36">
        <f>'GF + UG Iteration 10'!P$16*(C267^'GF + UG Iteration 10'!P$15)</f>
        <v>9.3156974261724734</v>
      </c>
      <c r="E267" s="37">
        <f>'GF + UG Iteration 10'!E267</f>
        <v>0</v>
      </c>
      <c r="F267" s="35">
        <f>'GF + UG Iteration 10'!F267</f>
        <v>22.5</v>
      </c>
      <c r="G267" s="36">
        <f>'GF + UG Iteration 10'!G267</f>
        <v>5.7128729653456798</v>
      </c>
      <c r="H267" s="38">
        <f>'GF + UG Iteration 10'!H267</f>
        <v>2016</v>
      </c>
      <c r="I267" s="35">
        <f t="shared" si="30"/>
        <v>45</v>
      </c>
      <c r="J267" s="36">
        <f t="shared" si="31"/>
        <v>15.028570391518153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2.7099530822428477</v>
      </c>
    </row>
    <row r="268" spans="1:14" x14ac:dyDescent="0.2">
      <c r="A268" s="33">
        <f>'GF + UG Iteration 10'!A268</f>
        <v>1280</v>
      </c>
      <c r="B268" s="34" t="str">
        <f>'GF + UG Iteration 10'!B268</f>
        <v>UG</v>
      </c>
      <c r="C268" s="35">
        <f>'GF + UG Iteration 10'!C268</f>
        <v>22.5</v>
      </c>
      <c r="D268" s="36">
        <f>'GF + UG Iteration 10'!P$16*(C268^'GF + UG Iteration 10'!P$15)</f>
        <v>9.3156974261724734</v>
      </c>
      <c r="E268" s="37">
        <f>'GF + UG Iteration 10'!E268</f>
        <v>0</v>
      </c>
      <c r="F268" s="35">
        <f>'GF + UG Iteration 10'!F268</f>
        <v>22.5</v>
      </c>
      <c r="G268" s="36">
        <f>'GF + UG Iteration 10'!G268</f>
        <v>3.9567117678399111</v>
      </c>
      <c r="H268" s="38">
        <f>'GF + UG Iteration 10'!H268</f>
        <v>2013</v>
      </c>
      <c r="I268" s="35">
        <f t="shared" si="30"/>
        <v>45</v>
      </c>
      <c r="J268" s="36">
        <f t="shared" si="31"/>
        <v>13.272409194012385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2.5856873837881214</v>
      </c>
    </row>
    <row r="269" spans="1:14" x14ac:dyDescent="0.2">
      <c r="A269" s="33">
        <f>'GF + UG Iteration 10'!A269</f>
        <v>659</v>
      </c>
      <c r="B269" s="34" t="str">
        <f>'GF + UG Iteration 10'!B269</f>
        <v>UG</v>
      </c>
      <c r="C269" s="35">
        <f>'GF + UG Iteration 10'!C269</f>
        <v>134.46</v>
      </c>
      <c r="D269" s="36">
        <f>'GF + UG Iteration 10'!P$16*(C269^'GF + UG Iteration 10'!P$15)</f>
        <v>28.886069267391697</v>
      </c>
      <c r="E269" s="37">
        <f>'GF + UG Iteration 10'!E269</f>
        <v>1974</v>
      </c>
      <c r="F269" s="35">
        <f>'GF + UG Iteration 10'!F269</f>
        <v>0</v>
      </c>
      <c r="G269" s="36">
        <f>'GF + UG Iteration 10'!G269</f>
        <v>0.19038861907506671</v>
      </c>
      <c r="H269" s="38">
        <f>'GF + UG Iteration 10'!H269</f>
        <v>2006</v>
      </c>
      <c r="I269" s="35">
        <f t="shared" si="30"/>
        <v>134.46</v>
      </c>
      <c r="J269" s="36">
        <f t="shared" si="31"/>
        <v>29.076457886466763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3.3699288394164948</v>
      </c>
    </row>
    <row r="270" spans="1:14" x14ac:dyDescent="0.2">
      <c r="A270" s="33">
        <f>'GF + UG Iteration 10'!A270</f>
        <v>1240</v>
      </c>
      <c r="B270" s="34" t="str">
        <f>'GF + UG Iteration 10'!B270</f>
        <v>UG</v>
      </c>
      <c r="C270" s="35">
        <f>'GF + UG Iteration 10'!C270</f>
        <v>15.03</v>
      </c>
      <c r="D270" s="36">
        <f>'GF + UG Iteration 10'!P$16*(C270^'GF + UG Iteration 10'!P$15)</f>
        <v>7.216019661373557</v>
      </c>
      <c r="E270" s="37">
        <f>'GF + UG Iteration 10'!E270</f>
        <v>0</v>
      </c>
      <c r="F270" s="35">
        <f>'GF + UG Iteration 10'!F270</f>
        <v>0</v>
      </c>
      <c r="G270" s="36">
        <f>'GF + UG Iteration 10'!G270</f>
        <v>2.4762389627807444</v>
      </c>
      <c r="H270" s="38">
        <f>'GF + UG Iteration 10'!H270</f>
        <v>2013</v>
      </c>
      <c r="I270" s="35">
        <f t="shared" si="30"/>
        <v>15.03</v>
      </c>
      <c r="J270" s="36">
        <f t="shared" si="31"/>
        <v>9.6922586241543023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2.2713274868898718</v>
      </c>
    </row>
    <row r="271" spans="1:14" x14ac:dyDescent="0.2">
      <c r="A271" s="33">
        <f>'GF + UG Iteration 10'!A271</f>
        <v>317</v>
      </c>
      <c r="B271" s="34" t="str">
        <f>'GF + UG Iteration 10'!B271</f>
        <v>UG</v>
      </c>
      <c r="C271" s="35">
        <f>'GF + UG Iteration 10'!C271</f>
        <v>42.300000000000004</v>
      </c>
      <c r="D271" s="36">
        <f>'GF + UG Iteration 10'!P$16*(C271^'GF + UG Iteration 10'!P$15)</f>
        <v>13.891819087022013</v>
      </c>
      <c r="E271" s="37">
        <f>'GF + UG Iteration 10'!E271</f>
        <v>1978</v>
      </c>
      <c r="F271" s="35">
        <f>'GF + UG Iteration 10'!F271</f>
        <v>37.800000000000004</v>
      </c>
      <c r="G271" s="36">
        <f>'GF + UG Iteration 10'!G271</f>
        <v>3.7336154837609361</v>
      </c>
      <c r="H271" s="38">
        <f>'GF + UG Iteration 10'!H271</f>
        <v>2002</v>
      </c>
      <c r="I271" s="35">
        <f t="shared" si="30"/>
        <v>80.100000000000009</v>
      </c>
      <c r="J271" s="36">
        <f t="shared" si="31"/>
        <v>17.62543457078295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2.8693430048926891</v>
      </c>
    </row>
    <row r="272" spans="1:14" x14ac:dyDescent="0.2">
      <c r="A272" s="33">
        <f>'GF + UG Iteration 10'!A272</f>
        <v>1510</v>
      </c>
      <c r="B272" s="34" t="str">
        <f>'GF + UG Iteration 10'!B272</f>
        <v>UG</v>
      </c>
      <c r="C272" s="35">
        <f>'GF + UG Iteration 10'!C272</f>
        <v>80.100000000000009</v>
      </c>
      <c r="D272" s="36">
        <f>'GF + UG Iteration 10'!P$16*(C272^'GF + UG Iteration 10'!P$15)</f>
        <v>20.810709934618998</v>
      </c>
      <c r="E272" s="37">
        <f>'GF + UG Iteration 10'!E272</f>
        <v>1978</v>
      </c>
      <c r="F272" s="35">
        <f>'GF + UG Iteration 10'!F272</f>
        <v>0</v>
      </c>
      <c r="G272" s="36">
        <f>'GF + UG Iteration 10'!G272</f>
        <v>1.0378442790997116</v>
      </c>
      <c r="H272" s="38">
        <f>'GF + UG Iteration 10'!H272</f>
        <v>2014</v>
      </c>
      <c r="I272" s="35">
        <f t="shared" si="30"/>
        <v>80.100000000000009</v>
      </c>
      <c r="J272" s="36">
        <f t="shared" si="31"/>
        <v>21.84855421371871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3.0841347506438277</v>
      </c>
    </row>
    <row r="273" spans="1:14" x14ac:dyDescent="0.2">
      <c r="A273" s="33">
        <f>'GF + UG Iteration 10'!A273</f>
        <v>1678</v>
      </c>
      <c r="B273" s="34" t="str">
        <f>'GF + UG Iteration 10'!B273</f>
        <v>UG</v>
      </c>
      <c r="C273" s="35">
        <f>'GF + UG Iteration 10'!C273</f>
        <v>450</v>
      </c>
      <c r="D273" s="36">
        <f>'GF + UG Iteration 10'!P$16*(C273^'GF + UG Iteration 10'!P$15)</f>
        <v>62.054892439181529</v>
      </c>
      <c r="E273" s="37">
        <f>'GF + UG Iteration 10'!E273</f>
        <v>0</v>
      </c>
      <c r="F273" s="35">
        <f>'GF + UG Iteration 10'!F273</f>
        <v>0</v>
      </c>
      <c r="G273" s="36">
        <f>'GF + UG Iteration 10'!G273</f>
        <v>0.1876880715541229</v>
      </c>
      <c r="H273" s="38">
        <f>'GF + UG Iteration 10'!H273</f>
        <v>2015</v>
      </c>
      <c r="I273" s="35">
        <f t="shared" si="30"/>
        <v>450</v>
      </c>
      <c r="J273" s="36">
        <f t="shared" si="31"/>
        <v>62.24258051073565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4.1310393396587335</v>
      </c>
    </row>
    <row r="274" spans="1:14" x14ac:dyDescent="0.2">
      <c r="A274" s="33">
        <f>'GF + UG Iteration 10'!A274</f>
        <v>409</v>
      </c>
      <c r="B274" s="34" t="str">
        <f>'GF + UG Iteration 10'!B274</f>
        <v>UG</v>
      </c>
      <c r="C274" s="35">
        <f>'GF + UG Iteration 10'!C274</f>
        <v>56.7</v>
      </c>
      <c r="D274" s="36">
        <f>'GF + UG Iteration 10'!P$16*(C274^'GF + UG Iteration 10'!P$15)</f>
        <v>16.722630358754525</v>
      </c>
      <c r="E274" s="37" t="str">
        <f>'GF + UG Iteration 10'!E274</f>
        <v>unknown</v>
      </c>
      <c r="F274" s="35">
        <f>'GF + UG Iteration 10'!F274</f>
        <v>56.7</v>
      </c>
      <c r="G274" s="36">
        <f>'GF + UG Iteration 10'!G274</f>
        <v>6.9500275644125207</v>
      </c>
      <c r="H274" s="38">
        <f>'GF + UG Iteration 10'!H274</f>
        <v>2004</v>
      </c>
      <c r="I274" s="35">
        <f t="shared" si="30"/>
        <v>113.4</v>
      </c>
      <c r="J274" s="36">
        <f t="shared" si="31"/>
        <v>23.672657923167044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3.1643207080188396</v>
      </c>
    </row>
    <row r="275" spans="1:14" x14ac:dyDescent="0.2">
      <c r="A275" s="33">
        <f>'GF + UG Iteration 10'!A275</f>
        <v>620</v>
      </c>
      <c r="B275" s="34" t="str">
        <f>'GF + UG Iteration 10'!B275</f>
        <v>UG</v>
      </c>
      <c r="C275" s="35">
        <f>'GF + UG Iteration 10'!C275</f>
        <v>120.06</v>
      </c>
      <c r="D275" s="36">
        <f>'GF + UG Iteration 10'!P$16*(C275^'GF + UG Iteration 10'!P$15)</f>
        <v>26.887339601155698</v>
      </c>
      <c r="E275" s="37" t="str">
        <f>'GF + UG Iteration 10'!E275</f>
        <v>unknown</v>
      </c>
      <c r="F275" s="35">
        <f>'GF + UG Iteration 10'!F275</f>
        <v>0</v>
      </c>
      <c r="G275" s="36">
        <f>'GF + UG Iteration 10'!G275</f>
        <v>5.2327101351069411E-2</v>
      </c>
      <c r="H275" s="38">
        <f>'GF + UG Iteration 10'!H275</f>
        <v>2006</v>
      </c>
      <c r="I275" s="35">
        <f t="shared" si="30"/>
        <v>120.06</v>
      </c>
      <c r="J275" s="36">
        <f t="shared" si="31"/>
        <v>26.939666702506766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3.2935997990610968</v>
      </c>
    </row>
    <row r="276" spans="1:14" x14ac:dyDescent="0.2">
      <c r="A276" s="33">
        <f>'GF + UG Iteration 10'!A276</f>
        <v>1085</v>
      </c>
      <c r="B276" s="34" t="str">
        <f>'GF + UG Iteration 10'!B276</f>
        <v>UG</v>
      </c>
      <c r="C276" s="35">
        <f>'GF + UG Iteration 10'!C276</f>
        <v>120.06</v>
      </c>
      <c r="D276" s="36">
        <f>'GF + UG Iteration 10'!P$16*(C276^'GF + UG Iteration 10'!P$15)</f>
        <v>26.887339601155698</v>
      </c>
      <c r="E276" s="37" t="str">
        <f>'GF + UG Iteration 10'!E276</f>
        <v>unknown</v>
      </c>
      <c r="F276" s="35">
        <f>'GF + UG Iteration 10'!F276</f>
        <v>0</v>
      </c>
      <c r="G276" s="36">
        <f>'GF + UG Iteration 10'!G276</f>
        <v>7.9312358901564406E-2</v>
      </c>
      <c r="H276" s="38">
        <f>'GF + UG Iteration 10'!H276</f>
        <v>2010</v>
      </c>
      <c r="I276" s="35">
        <f t="shared" si="30"/>
        <v>120.06</v>
      </c>
      <c r="J276" s="36">
        <f t="shared" si="31"/>
        <v>26.966651960057263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3.2946009900336635</v>
      </c>
    </row>
    <row r="277" spans="1:14" x14ac:dyDescent="0.2">
      <c r="A277" s="33">
        <f>'GF + UG Iteration 10'!A277</f>
        <v>589</v>
      </c>
      <c r="B277" s="34" t="str">
        <f>'GF + UG Iteration 10'!B277</f>
        <v>UG</v>
      </c>
      <c r="C277" s="35">
        <f>'GF + UG Iteration 10'!C277</f>
        <v>81</v>
      </c>
      <c r="D277" s="36">
        <f>'GF + UG Iteration 10'!P$16*(C277^'GF + UG Iteration 10'!P$15)</f>
        <v>20.958421124676768</v>
      </c>
      <c r="E277" s="37">
        <f>'GF + UG Iteration 10'!E277</f>
        <v>1974</v>
      </c>
      <c r="F277" s="35">
        <f>'GF + UG Iteration 10'!F277</f>
        <v>14.4</v>
      </c>
      <c r="G277" s="36">
        <f>'GF + UG Iteration 10'!G277</f>
        <v>3.2007376892660457E-2</v>
      </c>
      <c r="H277" s="38">
        <f>'GF + UG Iteration 10'!H277</f>
        <v>2005</v>
      </c>
      <c r="I277" s="35">
        <f t="shared" si="30"/>
        <v>95.4</v>
      </c>
      <c r="J277" s="36">
        <f t="shared" si="31"/>
        <v>20.990428501569429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3.044066548182025</v>
      </c>
    </row>
    <row r="278" spans="1:14" x14ac:dyDescent="0.2">
      <c r="A278" s="33">
        <f>'GF + UG Iteration 10'!A278</f>
        <v>836</v>
      </c>
      <c r="B278" s="34" t="str">
        <f>'GF + UG Iteration 10'!B278</f>
        <v>UG</v>
      </c>
      <c r="C278" s="35">
        <f>'GF + UG Iteration 10'!C278</f>
        <v>95.4</v>
      </c>
      <c r="D278" s="36">
        <f>'GF + UG Iteration 10'!P$16*(C278^'GF + UG Iteration 10'!P$15)</f>
        <v>23.245673849440792</v>
      </c>
      <c r="E278" s="37">
        <f>'GF + UG Iteration 10'!E278</f>
        <v>1974</v>
      </c>
      <c r="F278" s="35">
        <f>'GF + UG Iteration 10'!F278</f>
        <v>0</v>
      </c>
      <c r="G278" s="36">
        <f>'GF + UG Iteration 10'!G278</f>
        <v>0.20824846319974696</v>
      </c>
      <c r="H278" s="38">
        <f>'GF + UG Iteration 10'!H278</f>
        <v>2008</v>
      </c>
      <c r="I278" s="35">
        <f t="shared" si="30"/>
        <v>95.4</v>
      </c>
      <c r="J278" s="36">
        <f t="shared" si="31"/>
        <v>23.45392231264054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3.1550377437045962</v>
      </c>
    </row>
    <row r="279" spans="1:14" x14ac:dyDescent="0.2">
      <c r="A279" s="33">
        <f>'GF + UG Iteration 10'!A279</f>
        <v>1417</v>
      </c>
      <c r="B279" s="34" t="str">
        <f>'GF + UG Iteration 10'!B279</f>
        <v>UG</v>
      </c>
      <c r="C279" s="35">
        <f>'GF + UG Iteration 10'!C279</f>
        <v>90</v>
      </c>
      <c r="D279" s="36">
        <f>'GF + UG Iteration 10'!P$16*(C279^'GF + UG Iteration 10'!P$15)</f>
        <v>22.403886242383081</v>
      </c>
      <c r="E279" s="37">
        <f>'GF + UG Iteration 10'!E279</f>
        <v>0</v>
      </c>
      <c r="F279" s="35">
        <f>'GF + UG Iteration 10'!F279</f>
        <v>0</v>
      </c>
      <c r="G279" s="36">
        <f>'GF + UG Iteration 10'!G279</f>
        <v>0.36631755287404399</v>
      </c>
      <c r="H279" s="38">
        <f>'GF + UG Iteration 10'!H279</f>
        <v>2013</v>
      </c>
      <c r="I279" s="35">
        <f t="shared" si="30"/>
        <v>90</v>
      </c>
      <c r="J279" s="36">
        <f t="shared" si="31"/>
        <v>22.770203795257125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3.1254528302005991</v>
      </c>
    </row>
    <row r="280" spans="1:14" x14ac:dyDescent="0.2">
      <c r="A280" s="33">
        <f>'GF + UG Iteration 10'!A280</f>
        <v>1575</v>
      </c>
      <c r="B280" s="34" t="str">
        <f>'GF + UG Iteration 10'!B280</f>
        <v>UG</v>
      </c>
      <c r="C280" s="35">
        <f>'GF + UG Iteration 10'!C280</f>
        <v>261.72000000000003</v>
      </c>
      <c r="D280" s="36">
        <f>'GF + UG Iteration 10'!P$16*(C280^'GF + UG Iteration 10'!P$15)</f>
        <v>44.033347565487546</v>
      </c>
      <c r="E280" s="37">
        <f>'GF + UG Iteration 10'!E280</f>
        <v>0</v>
      </c>
      <c r="F280" s="35">
        <f>'GF + UG Iteration 10'!F280</f>
        <v>0</v>
      </c>
      <c r="G280" s="36">
        <f>'GF + UG Iteration 10'!G280</f>
        <v>8.4606138058298655E-2</v>
      </c>
      <c r="H280" s="38">
        <f>'GF + UG Iteration 10'!H280</f>
        <v>2014</v>
      </c>
      <c r="I280" s="35">
        <f t="shared" si="30"/>
        <v>261.72000000000003</v>
      </c>
      <c r="J280" s="36">
        <f t="shared" si="31"/>
        <v>44.117953703545844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3.7868668130636904</v>
      </c>
    </row>
    <row r="281" spans="1:14" x14ac:dyDescent="0.2">
      <c r="A281" s="33">
        <f>'GF + UG Iteration 10'!A281</f>
        <v>1480</v>
      </c>
      <c r="B281" s="34" t="str">
        <f>'GF + UG Iteration 10'!B281</f>
        <v>UG</v>
      </c>
      <c r="C281" s="35">
        <f>'GF + UG Iteration 10'!C281</f>
        <v>180</v>
      </c>
      <c r="D281" s="36">
        <f>'GF + UG Iteration 10'!P$16*(C281^'GF + UG Iteration 10'!P$15)</f>
        <v>34.743802781660541</v>
      </c>
      <c r="E281" s="37">
        <f>'GF + UG Iteration 10'!E281</f>
        <v>0</v>
      </c>
      <c r="F281" s="35">
        <f>'GF + UG Iteration 10'!F281</f>
        <v>0</v>
      </c>
      <c r="G281" s="36">
        <f>'GF + UG Iteration 10'!G281</f>
        <v>1.4186292000498641</v>
      </c>
      <c r="H281" s="38">
        <f>'GF + UG Iteration 10'!H281</f>
        <v>2015</v>
      </c>
      <c r="I281" s="35">
        <f t="shared" si="30"/>
        <v>180</v>
      </c>
      <c r="J281" s="36">
        <f t="shared" si="31"/>
        <v>36.162431981710405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3.5880207893937555</v>
      </c>
    </row>
    <row r="282" spans="1:14" x14ac:dyDescent="0.2">
      <c r="A282" s="33">
        <f>'GF + UG Iteration 10'!A282</f>
        <v>1644</v>
      </c>
      <c r="B282" s="34" t="str">
        <f>'GF + UG Iteration 10'!B282</f>
        <v>UG</v>
      </c>
      <c r="C282" s="48">
        <f>'GF + UG Iteration 10'!C282</f>
        <v>45</v>
      </c>
      <c r="D282" s="36">
        <f>'GF + UG Iteration 10'!P$16*(C282^'GF + UG Iteration 10'!P$15)</f>
        <v>14.446723691011364</v>
      </c>
      <c r="E282" s="37">
        <f>'GF + UG Iteration 10'!E282</f>
        <v>0</v>
      </c>
      <c r="F282" s="48">
        <f>'GF + UG Iteration 10'!F282</f>
        <v>45</v>
      </c>
      <c r="G282" s="36">
        <f>'GF + UG Iteration 10'!G282</f>
        <v>6.4881768587089867</v>
      </c>
      <c r="H282" s="38">
        <f>'GF + UG Iteration 10'!H282</f>
        <v>2016</v>
      </c>
      <c r="I282" s="35">
        <f t="shared" si="30"/>
        <v>90</v>
      </c>
      <c r="J282" s="36">
        <f t="shared" si="31"/>
        <v>20.93490054972035</v>
      </c>
      <c r="K282" s="38">
        <f t="shared" si="32"/>
        <v>2016</v>
      </c>
      <c r="M282" s="21">
        <f t="shared" si="33"/>
        <v>4.499809670330265</v>
      </c>
      <c r="N282" s="21">
        <f t="shared" si="34"/>
        <v>3.0414176490285048</v>
      </c>
    </row>
    <row r="283" spans="1:14" x14ac:dyDescent="0.2">
      <c r="A283" s="33">
        <f>'GF + UG Iteration 10'!A283</f>
        <v>1276</v>
      </c>
      <c r="B283" s="34" t="str">
        <f>'GF + UG Iteration 10'!B283</f>
        <v>UG</v>
      </c>
      <c r="C283" s="35">
        <f>'GF + UG Iteration 10'!C283</f>
        <v>154.80000000000001</v>
      </c>
      <c r="D283" s="36">
        <f>'GF + UG Iteration 10'!P$16*(C283^'GF + UG Iteration 10'!P$15)</f>
        <v>31.580167888536067</v>
      </c>
      <c r="E283" s="37" t="str">
        <f>'GF + UG Iteration 10'!E283</f>
        <v>unknown</v>
      </c>
      <c r="F283" s="35">
        <f>'GF + UG Iteration 10'!F283</f>
        <v>0</v>
      </c>
      <c r="G283" s="36">
        <f>'GF + UG Iteration 10'!G283</f>
        <v>0.69755192087391271</v>
      </c>
      <c r="H283" s="38">
        <f>'GF + UG Iteration 10'!H283</f>
        <v>2012</v>
      </c>
      <c r="I283" s="35">
        <f t="shared" si="30"/>
        <v>154.80000000000001</v>
      </c>
      <c r="J283" s="36">
        <f t="shared" si="31"/>
        <v>32.27771980940998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3.47437720303224</v>
      </c>
    </row>
    <row r="284" spans="1:14" x14ac:dyDescent="0.2">
      <c r="A284" s="33">
        <f>'GF + UG Iteration 10'!A284</f>
        <v>823</v>
      </c>
      <c r="B284" s="34" t="str">
        <f>'GF + UG Iteration 10'!B284</f>
        <v>UG</v>
      </c>
      <c r="C284" s="35">
        <f>'GF + UG Iteration 10'!C284</f>
        <v>54</v>
      </c>
      <c r="D284" s="36">
        <f>'GF + UG Iteration 10'!P$16*(C284^'GF + UG Iteration 10'!P$15)</f>
        <v>16.214054283447872</v>
      </c>
      <c r="E284" s="37" t="str">
        <f>'GF + UG Iteration 10'!E284</f>
        <v>unknown</v>
      </c>
      <c r="F284" s="35">
        <f>'GF + UG Iteration 10'!F284</f>
        <v>36</v>
      </c>
      <c r="G284" s="36">
        <f>'GF + UG Iteration 10'!G284</f>
        <v>12.939055822706036</v>
      </c>
      <c r="H284" s="38">
        <f>'GF + UG Iteration 10'!H284</f>
        <v>2009</v>
      </c>
      <c r="I284" s="35">
        <f t="shared" si="30"/>
        <v>90</v>
      </c>
      <c r="J284" s="36">
        <f t="shared" si="31"/>
        <v>29.15311010615391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3.3725616002837109</v>
      </c>
    </row>
    <row r="285" spans="1:14" x14ac:dyDescent="0.2">
      <c r="A285" s="33">
        <f>'GF + UG Iteration 10'!A285</f>
        <v>1601</v>
      </c>
      <c r="B285" s="34" t="str">
        <f>'GF + UG Iteration 10'!B285</f>
        <v>UG</v>
      </c>
      <c r="C285" s="35">
        <f>'GF + UG Iteration 10'!C285</f>
        <v>120.24</v>
      </c>
      <c r="D285" s="36">
        <f>'GF + UG Iteration 10'!P$16*(C285^'GF + UG Iteration 10'!P$15)</f>
        <v>26.912849625082483</v>
      </c>
      <c r="E285" s="37">
        <f>'GF + UG Iteration 10'!E285</f>
        <v>0</v>
      </c>
      <c r="F285" s="35">
        <f>'GF + UG Iteration 10'!F285</f>
        <v>0</v>
      </c>
      <c r="G285" s="36">
        <f>'GF + UG Iteration 10'!G285</f>
        <v>4.0094648670350015</v>
      </c>
      <c r="H285" s="38">
        <f>'GF + UG Iteration 10'!H285</f>
        <v>2015</v>
      </c>
      <c r="I285" s="35">
        <f t="shared" si="30"/>
        <v>120.24</v>
      </c>
      <c r="J285" s="36">
        <f t="shared" si="31"/>
        <v>30.922314492117486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3.431478075125983</v>
      </c>
    </row>
    <row r="286" spans="1:14" x14ac:dyDescent="0.2">
      <c r="A286" s="33">
        <f>'GF + UG Iteration 10'!A286</f>
        <v>1046</v>
      </c>
      <c r="B286" s="34" t="str">
        <f>'GF + UG Iteration 10'!B286</f>
        <v>UG</v>
      </c>
      <c r="C286" s="35">
        <f>'GF + UG Iteration 10'!C286</f>
        <v>54</v>
      </c>
      <c r="D286" s="36">
        <f>'GF + UG Iteration 10'!P$16*(C286^'GF + UG Iteration 10'!P$15)</f>
        <v>16.214054283447872</v>
      </c>
      <c r="E286" s="37" t="str">
        <f>'GF + UG Iteration 10'!E286</f>
        <v>unknown</v>
      </c>
      <c r="F286" s="35">
        <f>'GF + UG Iteration 10'!F286</f>
        <v>45</v>
      </c>
      <c r="G286" s="36">
        <f>'GF + UG Iteration 10'!G286</f>
        <v>13.838101419471103</v>
      </c>
      <c r="H286" s="38">
        <f>'GF + UG Iteration 10'!H286</f>
        <v>2011</v>
      </c>
      <c r="I286" s="35">
        <f t="shared" si="30"/>
        <v>99</v>
      </c>
      <c r="J286" s="36">
        <f t="shared" si="31"/>
        <v>30.052155702918974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3.4029343956101892</v>
      </c>
    </row>
    <row r="287" spans="1:14" x14ac:dyDescent="0.2">
      <c r="A287" s="33">
        <f>'GF + UG Iteration 10'!A287</f>
        <v>873</v>
      </c>
      <c r="B287" s="34" t="str">
        <f>'GF + UG Iteration 10'!B287</f>
        <v>UG</v>
      </c>
      <c r="C287" s="35">
        <f>'GF + UG Iteration 10'!C287</f>
        <v>69.03</v>
      </c>
      <c r="D287" s="36">
        <f>'GF + UG Iteration 10'!P$16*(C287^'GF + UG Iteration 10'!P$15)</f>
        <v>18.940788598944284</v>
      </c>
      <c r="E287" s="37" t="str">
        <f>'GF + UG Iteration 10'!E287</f>
        <v>unknown</v>
      </c>
      <c r="F287" s="35">
        <f>'GF + UG Iteration 10'!F287</f>
        <v>45</v>
      </c>
      <c r="G287" s="36">
        <f>'GF + UG Iteration 10'!G287</f>
        <v>10.835025062169574</v>
      </c>
      <c r="H287" s="38">
        <f>'GF + UG Iteration 10'!H287</f>
        <v>2011</v>
      </c>
      <c r="I287" s="35">
        <f t="shared" si="30"/>
        <v>114.03</v>
      </c>
      <c r="J287" s="36">
        <f t="shared" si="31"/>
        <v>29.775813661113858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3.3936964418575388</v>
      </c>
    </row>
    <row r="288" spans="1:14" x14ac:dyDescent="0.2">
      <c r="A288" s="33">
        <f>'GF + UG Iteration 10'!A288</f>
        <v>630</v>
      </c>
      <c r="B288" s="34" t="str">
        <f>'GF + UG Iteration 10'!B288</f>
        <v>UG</v>
      </c>
      <c r="C288" s="35">
        <f>'GF + UG Iteration 10'!C288</f>
        <v>101.97</v>
      </c>
      <c r="D288" s="36">
        <f>'GF + UG Iteration 10'!P$16*(C288^'GF + UG Iteration 10'!P$15)</f>
        <v>24.246622616101781</v>
      </c>
      <c r="E288" s="37" t="str">
        <f>'GF + UG Iteration 10'!E288</f>
        <v>unknown</v>
      </c>
      <c r="F288" s="35">
        <f>'GF + UG Iteration 10'!F288</f>
        <v>0</v>
      </c>
      <c r="G288" s="36">
        <f>'GF + UG Iteration 10'!G288</f>
        <v>0.76181860016629799</v>
      </c>
      <c r="H288" s="38">
        <f>'GF + UG Iteration 10'!H288</f>
        <v>2007</v>
      </c>
      <c r="I288" s="35">
        <f t="shared" si="30"/>
        <v>101.97</v>
      </c>
      <c r="J288" s="36">
        <f t="shared" si="31"/>
        <v>25.008441216268078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3.2192134165284463</v>
      </c>
    </row>
    <row r="289" spans="1:20" x14ac:dyDescent="0.2">
      <c r="A289" s="33">
        <f>'GF + UG Iteration 10'!A289</f>
        <v>1107</v>
      </c>
      <c r="B289" s="34" t="str">
        <f>'GF + UG Iteration 10'!B289</f>
        <v>UG</v>
      </c>
      <c r="C289" s="35">
        <f>'GF + UG Iteration 10'!C289</f>
        <v>45</v>
      </c>
      <c r="D289" s="36">
        <f>'GF + UG Iteration 10'!P$16*(C289^'GF + UG Iteration 10'!P$15)</f>
        <v>14.446723691011364</v>
      </c>
      <c r="E289" s="37">
        <f>'GF + UG Iteration 10'!E289</f>
        <v>2010</v>
      </c>
      <c r="F289" s="35">
        <f>'GF + UG Iteration 10'!F289</f>
        <v>45</v>
      </c>
      <c r="G289" s="36">
        <f>'GF + UG Iteration 10'!G289</f>
        <v>7.7000094501504579</v>
      </c>
      <c r="H289" s="38">
        <f>'GF + UG Iteration 10'!H289</f>
        <v>2014</v>
      </c>
      <c r="I289" s="35">
        <f t="shared" si="30"/>
        <v>90</v>
      </c>
      <c r="J289" s="36">
        <f t="shared" si="31"/>
        <v>22.146733141161821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3.0976899976300576</v>
      </c>
    </row>
    <row r="290" spans="1:20" x14ac:dyDescent="0.2">
      <c r="A290" s="33">
        <f>'GF + UG Iteration 10'!A290</f>
        <v>682</v>
      </c>
      <c r="B290" s="34" t="str">
        <f>'GF + UG Iteration 10'!B290</f>
        <v>UG</v>
      </c>
      <c r="C290" s="35">
        <f>'GF + UG Iteration 10'!C290</f>
        <v>27</v>
      </c>
      <c r="D290" s="36">
        <f>'GF + UG Iteration 10'!P$16*(C290^'GF + UG Iteration 10'!P$15)</f>
        <v>10.455327241436425</v>
      </c>
      <c r="E290" s="37">
        <f>'GF + UG Iteration 10'!E290</f>
        <v>2005</v>
      </c>
      <c r="F290" s="35">
        <f>'GF + UG Iteration 10'!F290</f>
        <v>27</v>
      </c>
      <c r="G290" s="36">
        <f>'GF + UG Iteration 10'!G290</f>
        <v>4.2252233548626927</v>
      </c>
      <c r="H290" s="38">
        <f>'GF + UG Iteration 10'!H290</f>
        <v>2009</v>
      </c>
      <c r="I290" s="35">
        <f t="shared" si="30"/>
        <v>54</v>
      </c>
      <c r="J290" s="36">
        <f t="shared" si="31"/>
        <v>14.680550596299117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2.6865235290429013</v>
      </c>
    </row>
    <row r="291" spans="1:20" x14ac:dyDescent="0.2">
      <c r="A291" s="33">
        <f>'GF + UG Iteration 10'!A291</f>
        <v>677</v>
      </c>
      <c r="B291" s="34" t="str">
        <f>'GF + UG Iteration 10'!B291</f>
        <v>UG</v>
      </c>
      <c r="C291" s="35">
        <f>'GF + UG Iteration 10'!C291</f>
        <v>279</v>
      </c>
      <c r="D291" s="36">
        <f>'GF + UG Iteration 10'!P$16*(C291^'GF + UG Iteration 10'!P$15)</f>
        <v>45.852031682923261</v>
      </c>
      <c r="E291" s="37" t="str">
        <f>'GF + UG Iteration 10'!E291</f>
        <v>unknown</v>
      </c>
      <c r="F291" s="35">
        <f>'GF + UG Iteration 10'!F291</f>
        <v>45</v>
      </c>
      <c r="G291" s="36">
        <f>'GF + UG Iteration 10'!G291</f>
        <v>5.9672660834890454</v>
      </c>
      <c r="H291" s="38">
        <f>'GF + UG Iteration 10'!H291</f>
        <v>2009</v>
      </c>
      <c r="I291" s="35">
        <f t="shared" ref="I291" si="35">C291+F291</f>
        <v>324</v>
      </c>
      <c r="J291" s="36">
        <f t="shared" ref="J291" si="36">D291+G291</f>
        <v>51.819297766412305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3.9477626236413768</v>
      </c>
    </row>
    <row r="292" spans="1:20" x14ac:dyDescent="0.2">
      <c r="A292" s="33">
        <f>'GF + UG Iteration 10'!A292</f>
        <v>643</v>
      </c>
      <c r="B292" s="34" t="str">
        <f>'GF + UG Iteration 10'!B292</f>
        <v>UG</v>
      </c>
      <c r="C292" s="35">
        <f>'GF + UG Iteration 10'!C292</f>
        <v>77.400000000000006</v>
      </c>
      <c r="D292" s="36">
        <f>'GF + UG Iteration 10'!P$16*(C292^'GF + UG Iteration 10'!P$15)</f>
        <v>20.36387592159554</v>
      </c>
      <c r="E292" s="37" t="str">
        <f>'GF + UG Iteration 10'!E292</f>
        <v>unknown</v>
      </c>
      <c r="F292" s="35">
        <f>'GF + UG Iteration 10'!F292</f>
        <v>42.570000000000014</v>
      </c>
      <c r="G292" s="36">
        <f>'GF + UG Iteration 10'!G292</f>
        <v>4.4086715648995529</v>
      </c>
      <c r="H292" s="38">
        <f>'GF + UG Iteration 10'!H292</f>
        <v>2009</v>
      </c>
      <c r="I292" s="35">
        <f t="shared" si="30"/>
        <v>119.97000000000003</v>
      </c>
      <c r="J292" s="36">
        <f t="shared" si="31"/>
        <v>24.772547486495093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3.2097360838527069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45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93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11'!A8</f>
        <v>476</v>
      </c>
      <c r="B8" s="25" t="str">
        <f>'GF + UG Iteration 11'!B8</f>
        <v>GF</v>
      </c>
      <c r="C8" s="18">
        <f>'GF + UG Iteration 11'!C8</f>
        <v>22.5</v>
      </c>
      <c r="D8" s="19">
        <f>'GF + UG Iteration 11'!D8</f>
        <v>16.861812370959647</v>
      </c>
      <c r="E8" s="30">
        <f>'GF + UG Iteration 11'!E8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0.63302951958520814</v>
      </c>
      <c r="Q8" s="22">
        <v>0.26073370395540652</v>
      </c>
      <c r="R8" s="5" t="s">
        <v>19</v>
      </c>
    </row>
    <row r="9" spans="1:20" x14ac:dyDescent="0.2">
      <c r="A9" s="25">
        <f>'GF + UG Iteration 11'!A9</f>
        <v>478</v>
      </c>
      <c r="B9" s="25" t="str">
        <f>'GF + UG Iteration 11'!B9</f>
        <v>GF</v>
      </c>
      <c r="C9" s="18">
        <f>'GF + UG Iteration 11'!C9</f>
        <v>15.03</v>
      </c>
      <c r="D9" s="19">
        <f>'GF + UG Iteration 11'!D9</f>
        <v>6.0182252638842719</v>
      </c>
      <c r="E9" s="30">
        <f>'GF + UG Iteration 11'!E9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2.9513833756408717E-2</v>
      </c>
      <c r="Q9" s="22">
        <v>0.11748293928424498</v>
      </c>
      <c r="R9" s="5" t="s">
        <v>21</v>
      </c>
    </row>
    <row r="10" spans="1:20" x14ac:dyDescent="0.2">
      <c r="A10" s="25">
        <f>'GF + UG Iteration 11'!A10</f>
        <v>473</v>
      </c>
      <c r="B10" s="25" t="str">
        <f>'GF + UG Iteration 11'!B10</f>
        <v>GF</v>
      </c>
      <c r="C10" s="18">
        <f>'GF + UG Iteration 11'!C10</f>
        <v>45</v>
      </c>
      <c r="D10" s="19">
        <f>'GF + UG Iteration 11'!D10</f>
        <v>14.998991377977235</v>
      </c>
      <c r="E10" s="30">
        <f>'GF + UG Iteration 11'!E10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0.61913279842928859</v>
      </c>
      <c r="Q10" s="22">
        <v>0.35351612965147877</v>
      </c>
      <c r="R10" s="5" t="s">
        <v>22</v>
      </c>
    </row>
    <row r="11" spans="1:20" x14ac:dyDescent="0.2">
      <c r="A11" s="25">
        <f>'GF + UG Iteration 11'!A11</f>
        <v>1042</v>
      </c>
      <c r="B11" s="25" t="str">
        <f>'GF + UG Iteration 11'!B11</f>
        <v>GF</v>
      </c>
      <c r="C11" s="18">
        <f>'GF + UG Iteration 11'!C11</f>
        <v>22.5</v>
      </c>
      <c r="D11" s="19">
        <f>'GF + UG Iteration 11'!D11</f>
        <v>11.164764224012115</v>
      </c>
      <c r="E11" s="30">
        <f>'GF + UG Iteration 11'!E11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460.0411409354673</v>
      </c>
      <c r="Q11" s="22">
        <v>283</v>
      </c>
      <c r="R11" s="5" t="s">
        <v>24</v>
      </c>
    </row>
    <row r="12" spans="1:20" x14ac:dyDescent="0.2">
      <c r="A12" s="25">
        <f>'GF + UG Iteration 11'!A12</f>
        <v>443</v>
      </c>
      <c r="B12" s="25" t="str">
        <f>'GF + UG Iteration 11'!B12</f>
        <v>GF</v>
      </c>
      <c r="C12" s="18">
        <f>'GF + UG Iteration 11'!C12</f>
        <v>35.1</v>
      </c>
      <c r="D12" s="19">
        <f>'GF + UG Iteration 11'!D12</f>
        <v>11.705577131494863</v>
      </c>
      <c r="E12" s="30">
        <f>'GF + UG Iteration 11'!E12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57.493022337961321</v>
      </c>
      <c r="Q12" s="22">
        <v>35.367544060424407</v>
      </c>
      <c r="R12" s="5" t="s">
        <v>26</v>
      </c>
    </row>
    <row r="13" spans="1:20" x14ac:dyDescent="0.2">
      <c r="A13" s="25">
        <f>'GF + UG Iteration 11'!A13</f>
        <v>1195</v>
      </c>
      <c r="B13" s="25" t="str">
        <f>'GF + UG Iteration 11'!B13</f>
        <v>GF</v>
      </c>
      <c r="C13" s="18">
        <f>'GF + UG Iteration 11'!C13</f>
        <v>45</v>
      </c>
      <c r="D13" s="19">
        <f>'GF + UG Iteration 11'!D13</f>
        <v>31.659927445331629</v>
      </c>
      <c r="E13" s="30">
        <f>'GF + UG Iteration 11'!E13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11'!A14</f>
        <v>420</v>
      </c>
      <c r="B14" s="25" t="str">
        <f>'GF + UG Iteration 11'!B14</f>
        <v>GF</v>
      </c>
      <c r="C14" s="18">
        <f>'GF + UG Iteration 11'!C14</f>
        <v>22.5</v>
      </c>
      <c r="D14" s="19">
        <f>'GF + UG Iteration 11'!D14</f>
        <v>9.6396451057157435</v>
      </c>
      <c r="E14" s="30">
        <f>'GF + UG Iteration 11'!E14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11'!A15</f>
        <v>440</v>
      </c>
      <c r="B15" s="25" t="str">
        <f>'GF + UG Iteration 11'!B15</f>
        <v>GF</v>
      </c>
      <c r="C15" s="18">
        <f>'GF + UG Iteration 11'!C15</f>
        <v>37.800000000000004</v>
      </c>
      <c r="D15" s="19">
        <f>'GF + UG Iteration 11'!D15</f>
        <v>17.226881731570497</v>
      </c>
      <c r="E15" s="30">
        <f>'GF + UG Iteration 11'!E15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0.63302951958520814</v>
      </c>
      <c r="Q15" s="31">
        <f>(P15-'GF + UG Iteration 11'!P15)/'GF + UG Iteration 11'!P15</f>
        <v>1.0257296294715356E-5</v>
      </c>
      <c r="R15" s="32" t="s">
        <v>30</v>
      </c>
    </row>
    <row r="16" spans="1:20" x14ac:dyDescent="0.2">
      <c r="A16" s="25">
        <f>'GF + UG Iteration 11'!A16</f>
        <v>1102</v>
      </c>
      <c r="B16" s="25" t="str">
        <f>'GF + UG Iteration 11'!B16</f>
        <v>GF</v>
      </c>
      <c r="C16" s="18">
        <f>'GF + UG Iteration 11'!C16</f>
        <v>45</v>
      </c>
      <c r="D16" s="19">
        <f>'GF + UG Iteration 11'!D16</f>
        <v>16.293644713264708</v>
      </c>
      <c r="E16" s="30">
        <f>'GF + UG Iteration 11'!E16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1.2978819985683054</v>
      </c>
      <c r="Q16" s="31">
        <f>(P16-'GF + UG Iteration 11'!P16)/'GF + UG Iteration 11'!P16</f>
        <v>-2.6535001022498522E-5</v>
      </c>
      <c r="R16" s="32" t="s">
        <v>31</v>
      </c>
    </row>
    <row r="17" spans="1:18" x14ac:dyDescent="0.2">
      <c r="A17" s="25">
        <f>'GF + UG Iteration 11'!A17</f>
        <v>324</v>
      </c>
      <c r="B17" s="25" t="str">
        <f>'GF + UG Iteration 11'!B17</f>
        <v>GF</v>
      </c>
      <c r="C17" s="18">
        <f>'GF + UG Iteration 11'!C17</f>
        <v>22.5</v>
      </c>
      <c r="D17" s="19">
        <f>'GF + UG Iteration 11'!D17</f>
        <v>8.9094125785416409</v>
      </c>
      <c r="E17" s="30">
        <f>'GF + UG Iteration 11'!E17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11'!A18</f>
        <v>1103</v>
      </c>
      <c r="B18" s="25" t="str">
        <f>'GF + UG Iteration 11'!B18</f>
        <v>GF</v>
      </c>
      <c r="C18" s="18">
        <f>'GF + UG Iteration 11'!C18</f>
        <v>23.400000000000002</v>
      </c>
      <c r="D18" s="19">
        <f>'GF + UG Iteration 11'!D18</f>
        <v>17.299482978955592</v>
      </c>
      <c r="E18" s="30">
        <f>'GF + UG Iteration 11'!E18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11'!A19</f>
        <v>386</v>
      </c>
      <c r="B19" s="25" t="str">
        <f>'GF + UG Iteration 11'!B19</f>
        <v>GF</v>
      </c>
      <c r="C19" s="18">
        <f>'GF + UG Iteration 11'!C19</f>
        <v>14.940000000000001</v>
      </c>
      <c r="D19" s="19">
        <f>'GF + UG Iteration 11'!D19</f>
        <v>9.9511250787738224</v>
      </c>
      <c r="E19" s="30">
        <f>'GF + UG Iteration 11'!E19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11'!A20</f>
        <v>80</v>
      </c>
      <c r="B20" s="25" t="str">
        <f>'GF + UG Iteration 11'!B20</f>
        <v>GF</v>
      </c>
      <c r="C20" s="18">
        <f>'GF + UG Iteration 11'!C20</f>
        <v>14.940000000000001</v>
      </c>
      <c r="D20" s="19">
        <f>'GF + UG Iteration 11'!D20</f>
        <v>6.0754029342110369</v>
      </c>
      <c r="E20" s="30">
        <f>'GF + UG Iteration 11'!E20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11'!A21</f>
        <v>1052</v>
      </c>
      <c r="B21" s="25" t="str">
        <f>'GF + UG Iteration 11'!B21</f>
        <v>GF</v>
      </c>
      <c r="C21" s="18">
        <f>'GF + UG Iteration 11'!C21</f>
        <v>37.800000000000004</v>
      </c>
      <c r="D21" s="19">
        <f>'GF + UG Iteration 11'!D21</f>
        <v>10.90270245998838</v>
      </c>
      <c r="E21" s="30">
        <f>'GF + UG Iteration 11'!E21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11'!A22</f>
        <v>347</v>
      </c>
      <c r="B22" s="25" t="str">
        <f>'GF + UG Iteration 11'!B22</f>
        <v>GF</v>
      </c>
      <c r="C22" s="18">
        <f>'GF + UG Iteration 11'!C22</f>
        <v>75.600000000000009</v>
      </c>
      <c r="D22" s="19">
        <f>'GF + UG Iteration 11'!D22</f>
        <v>9.3004925979781259</v>
      </c>
      <c r="E22" s="30">
        <f>'GF + UG Iteration 11'!E22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11'!A23</f>
        <v>1358</v>
      </c>
      <c r="B23" s="25" t="str">
        <f>'GF + UG Iteration 11'!B23</f>
        <v>GF</v>
      </c>
      <c r="C23" s="18">
        <f>'GF + UG Iteration 11'!C23</f>
        <v>59.4</v>
      </c>
      <c r="D23" s="19">
        <f>'GF + UG Iteration 11'!D23</f>
        <v>13.07265503282744</v>
      </c>
      <c r="E23" s="30">
        <f>'GF + UG Iteration 11'!E23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11'!A24</f>
        <v>584</v>
      </c>
      <c r="B24" s="25" t="str">
        <f>'GF + UG Iteration 11'!B24</f>
        <v>GF</v>
      </c>
      <c r="C24" s="18">
        <f>'GF + UG Iteration 11'!C24</f>
        <v>37.800000000000004</v>
      </c>
      <c r="D24" s="19">
        <f>'GF + UG Iteration 11'!D24</f>
        <v>34.903749706800433</v>
      </c>
      <c r="E24" s="30">
        <f>'GF + UG Iteration 11'!E24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11'!A25</f>
        <v>422</v>
      </c>
      <c r="B25" s="25" t="str">
        <f>'GF + UG Iteration 11'!B25</f>
        <v>GF</v>
      </c>
      <c r="C25" s="18">
        <f>'GF + UG Iteration 11'!C25</f>
        <v>45</v>
      </c>
      <c r="D25" s="19">
        <f>'GF + UG Iteration 11'!D25</f>
        <v>13.650794587226329</v>
      </c>
      <c r="E25" s="30">
        <f>'GF + UG Iteration 11'!E25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11'!A26</f>
        <v>944</v>
      </c>
      <c r="B26" s="25" t="str">
        <f>'GF + UG Iteration 11'!B26</f>
        <v>GF</v>
      </c>
      <c r="C26" s="18">
        <f>'GF + UG Iteration 11'!C26</f>
        <v>135</v>
      </c>
      <c r="D26" s="19">
        <f>'GF + UG Iteration 11'!D26</f>
        <v>26.816090615909914</v>
      </c>
      <c r="E26" s="30">
        <f>'GF + UG Iteration 11'!E26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11'!A27</f>
        <v>387</v>
      </c>
      <c r="B27" s="25" t="str">
        <f>'GF + UG Iteration 11'!B27</f>
        <v>GF</v>
      </c>
      <c r="C27" s="18">
        <f>'GF + UG Iteration 11'!C27</f>
        <v>14.940000000000001</v>
      </c>
      <c r="D27" s="19">
        <f>'GF + UG Iteration 11'!D27</f>
        <v>9.5130592102135658</v>
      </c>
      <c r="E27" s="30">
        <f>'GF + UG Iteration 11'!E27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11'!A28</f>
        <v>587</v>
      </c>
      <c r="B28" s="25" t="str">
        <f>'GF + UG Iteration 11'!B28</f>
        <v>GF</v>
      </c>
      <c r="C28" s="18">
        <f>'GF + UG Iteration 11'!C28</f>
        <v>22.5</v>
      </c>
      <c r="D28" s="19">
        <f>'GF + UG Iteration 11'!D28</f>
        <v>20.241468864701357</v>
      </c>
      <c r="E28" s="30">
        <f>'GF + UG Iteration 11'!E28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11'!A29</f>
        <v>585</v>
      </c>
      <c r="B29" s="25" t="str">
        <f>'GF + UG Iteration 11'!B29</f>
        <v>GF</v>
      </c>
      <c r="C29" s="18">
        <f>'GF + UG Iteration 11'!C29</f>
        <v>37.800000000000004</v>
      </c>
      <c r="D29" s="19">
        <f>'GF + UG Iteration 11'!D29</f>
        <v>11.291169205189183</v>
      </c>
      <c r="E29" s="30">
        <f>'GF + UG Iteration 11'!E29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11'!A30</f>
        <v>831</v>
      </c>
      <c r="B30" s="25" t="str">
        <f>'GF + UG Iteration 11'!B30</f>
        <v>GF</v>
      </c>
      <c r="C30" s="18">
        <f>'GF + UG Iteration 11'!C30</f>
        <v>37.800000000000004</v>
      </c>
      <c r="D30" s="19">
        <f>'GF + UG Iteration 11'!D30</f>
        <v>20.965601428070691</v>
      </c>
      <c r="E30" s="30">
        <f>'GF + UG Iteration 11'!E30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11'!A31</f>
        <v>340</v>
      </c>
      <c r="B31" s="25" t="str">
        <f>'GF + UG Iteration 11'!B31</f>
        <v>GF</v>
      </c>
      <c r="C31" s="18">
        <f>'GF + UG Iteration 11'!C31</f>
        <v>45</v>
      </c>
      <c r="D31" s="19">
        <f>'GF + UG Iteration 11'!D31</f>
        <v>13.309615571039751</v>
      </c>
      <c r="E31" s="30">
        <f>'GF + UG Iteration 11'!E31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11'!A32</f>
        <v>334</v>
      </c>
      <c r="B32" s="25" t="str">
        <f>'GF + UG Iteration 11'!B32</f>
        <v>GF</v>
      </c>
      <c r="C32" s="18">
        <f>'GF + UG Iteration 11'!C32</f>
        <v>22.5</v>
      </c>
      <c r="D32" s="19">
        <f>'GF + UG Iteration 11'!D32</f>
        <v>7.9463711126733889</v>
      </c>
      <c r="E32" s="30">
        <f>'GF + UG Iteration 11'!E32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11'!A33</f>
        <v>343</v>
      </c>
      <c r="B33" s="25" t="str">
        <f>'GF + UG Iteration 11'!B33</f>
        <v>GF</v>
      </c>
      <c r="C33" s="18">
        <f>'GF + UG Iteration 11'!C33</f>
        <v>22.5</v>
      </c>
      <c r="D33" s="19">
        <f>'GF + UG Iteration 11'!D33</f>
        <v>13.99971574022935</v>
      </c>
      <c r="E33" s="30">
        <f>'GF + UG Iteration 11'!E33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11'!A34</f>
        <v>358</v>
      </c>
      <c r="B34" s="25" t="str">
        <f>'GF + UG Iteration 11'!B34</f>
        <v>GF</v>
      </c>
      <c r="C34" s="18">
        <f>'GF + UG Iteration 11'!C34</f>
        <v>35.1</v>
      </c>
      <c r="D34" s="19">
        <f>'GF + UG Iteration 11'!D34</f>
        <v>7.2248521864398549</v>
      </c>
      <c r="E34" s="30">
        <f>'GF + UG Iteration 11'!E34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11'!A35</f>
        <v>702</v>
      </c>
      <c r="B35" s="25" t="str">
        <f>'GF + UG Iteration 11'!B35</f>
        <v>GF</v>
      </c>
      <c r="C35" s="18">
        <f>'GF + UG Iteration 11'!C35</f>
        <v>37.800000000000004</v>
      </c>
      <c r="D35" s="19">
        <f>'GF + UG Iteration 11'!D35</f>
        <v>5.2101531080390755</v>
      </c>
      <c r="E35" s="30">
        <f>'GF + UG Iteration 11'!E35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11'!A36</f>
        <v>526</v>
      </c>
      <c r="B36" s="25" t="str">
        <f>'GF + UG Iteration 11'!B36</f>
        <v>GF</v>
      </c>
      <c r="C36" s="18">
        <f>'GF + UG Iteration 11'!C36</f>
        <v>22.5</v>
      </c>
      <c r="D36" s="19">
        <f>'GF + UG Iteration 11'!D36</f>
        <v>13.758834109767626</v>
      </c>
      <c r="E36" s="30">
        <f>'GF + UG Iteration 11'!E36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11'!A37</f>
        <v>288</v>
      </c>
      <c r="B37" s="25" t="str">
        <f>'GF + UG Iteration 11'!B37</f>
        <v>GF</v>
      </c>
      <c r="C37" s="18">
        <f>'GF + UG Iteration 11'!C37</f>
        <v>22.5</v>
      </c>
      <c r="D37" s="19">
        <f>'GF + UG Iteration 11'!D37</f>
        <v>4.4533584840568787</v>
      </c>
      <c r="E37" s="30">
        <f>'GF + UG Iteration 11'!E37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11'!A38</f>
        <v>851</v>
      </c>
      <c r="B38" s="25" t="str">
        <f>'GF + UG Iteration 11'!B38</f>
        <v>GF</v>
      </c>
      <c r="C38" s="18">
        <f>'GF + UG Iteration 11'!C38</f>
        <v>29.97</v>
      </c>
      <c r="D38" s="19">
        <f>'GF + UG Iteration 11'!D38</f>
        <v>12.931754132918639</v>
      </c>
      <c r="E38" s="30">
        <f>'GF + UG Iteration 11'!E38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11'!A39</f>
        <v>648</v>
      </c>
      <c r="B39" s="25" t="str">
        <f>'GF + UG Iteration 11'!B39</f>
        <v>GF</v>
      </c>
      <c r="C39" s="18">
        <f>'GF + UG Iteration 11'!C39</f>
        <v>45</v>
      </c>
      <c r="D39" s="19">
        <f>'GF + UG Iteration 11'!D39</f>
        <v>18.252962343541284</v>
      </c>
      <c r="E39" s="30">
        <f>'GF + UG Iteration 11'!E39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11'!A40</f>
        <v>855</v>
      </c>
      <c r="B40" s="25" t="str">
        <f>'GF + UG Iteration 11'!B40</f>
        <v>GF</v>
      </c>
      <c r="C40" s="18">
        <f>'GF + UG Iteration 11'!C40</f>
        <v>37.800000000000004</v>
      </c>
      <c r="D40" s="19">
        <f>'GF + UG Iteration 11'!D40</f>
        <v>28.66706963950903</v>
      </c>
      <c r="E40" s="30">
        <f>'GF + UG Iteration 11'!E40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11'!A41</f>
        <v>700</v>
      </c>
      <c r="B41" s="25" t="str">
        <f>'GF + UG Iteration 11'!B41</f>
        <v>GF</v>
      </c>
      <c r="C41" s="18">
        <f>'GF + UG Iteration 11'!C41</f>
        <v>37.800000000000004</v>
      </c>
      <c r="D41" s="19">
        <f>'GF + UG Iteration 11'!D41</f>
        <v>7.0657947644327148</v>
      </c>
      <c r="E41" s="30">
        <f>'GF + UG Iteration 11'!E41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11'!A42</f>
        <v>683</v>
      </c>
      <c r="B42" s="25" t="str">
        <f>'GF + UG Iteration 11'!B42</f>
        <v>GF</v>
      </c>
      <c r="C42" s="18">
        <f>'GF + UG Iteration 11'!C42</f>
        <v>90</v>
      </c>
      <c r="D42" s="19">
        <f>'GF + UG Iteration 11'!D42</f>
        <v>16.03232257186292</v>
      </c>
      <c r="E42" s="30">
        <f>'GF + UG Iteration 11'!E42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11'!A43</f>
        <v>559</v>
      </c>
      <c r="B43" s="25" t="str">
        <f>'GF + UG Iteration 11'!B43</f>
        <v>GF</v>
      </c>
      <c r="C43" s="18">
        <f>'GF + UG Iteration 11'!C43</f>
        <v>360</v>
      </c>
      <c r="D43" s="19">
        <f>'GF + UG Iteration 11'!D43</f>
        <v>56.859498956472109</v>
      </c>
      <c r="E43" s="30">
        <f>'GF + UG Iteration 11'!E43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11'!A44</f>
        <v>1074</v>
      </c>
      <c r="B44" s="25" t="str">
        <f>'GF + UG Iteration 11'!B44</f>
        <v>GF</v>
      </c>
      <c r="C44" s="18">
        <f>'GF + UG Iteration 11'!C44</f>
        <v>90</v>
      </c>
      <c r="D44" s="19">
        <f>'GF + UG Iteration 11'!D44</f>
        <v>43.13883453102715</v>
      </c>
      <c r="E44" s="30">
        <f>'GF + UG Iteration 11'!E44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11'!A45</f>
        <v>34</v>
      </c>
      <c r="B45" s="25" t="str">
        <f>'GF + UG Iteration 11'!B45</f>
        <v>GF</v>
      </c>
      <c r="C45" s="18">
        <f>'GF + UG Iteration 11'!C45</f>
        <v>45</v>
      </c>
      <c r="D45" s="19">
        <f>'GF + UG Iteration 11'!D45</f>
        <v>7.5134124542159286</v>
      </c>
      <c r="E45" s="30">
        <f>'GF + UG Iteration 11'!E45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11'!A46</f>
        <v>433</v>
      </c>
      <c r="B46" s="25" t="str">
        <f>'GF + UG Iteration 11'!B46</f>
        <v>GF</v>
      </c>
      <c r="C46" s="18">
        <f>'GF + UG Iteration 11'!C46</f>
        <v>90</v>
      </c>
      <c r="D46" s="19">
        <f>'GF + UG Iteration 11'!D46</f>
        <v>22.308265318441425</v>
      </c>
      <c r="E46" s="30">
        <f>'GF + UG Iteration 11'!E46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11'!A47</f>
        <v>79A</v>
      </c>
      <c r="B47" s="25" t="str">
        <f>'GF + UG Iteration 11'!B47</f>
        <v>GF</v>
      </c>
      <c r="C47" s="18">
        <f>'GF + UG Iteration 11'!C47</f>
        <v>37.440000000000005</v>
      </c>
      <c r="D47" s="19">
        <f>'GF + UG Iteration 11'!D47</f>
        <v>5.0823375539699818</v>
      </c>
      <c r="E47" s="30">
        <f>'GF + UG Iteration 11'!E47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11'!A48</f>
        <v>10A</v>
      </c>
      <c r="B48" s="25" t="str">
        <f>'GF + UG Iteration 11'!B48</f>
        <v>GF</v>
      </c>
      <c r="C48" s="18">
        <f>'GF + UG Iteration 11'!C48</f>
        <v>22.5</v>
      </c>
      <c r="D48" s="19">
        <f>'GF + UG Iteration 11'!D48</f>
        <v>8.9160103759227685</v>
      </c>
      <c r="E48" s="30">
        <f>'GF + UG Iteration 11'!E48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11'!A49</f>
        <v>345</v>
      </c>
      <c r="B49" s="25" t="str">
        <f>'GF + UG Iteration 11'!B49</f>
        <v>GF</v>
      </c>
      <c r="C49" s="18">
        <f>'GF + UG Iteration 11'!C49</f>
        <v>45</v>
      </c>
      <c r="D49" s="19">
        <f>'GF + UG Iteration 11'!D49</f>
        <v>8.3689831482940882</v>
      </c>
      <c r="E49" s="30">
        <f>'GF + UG Iteration 11'!E49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11'!A50</f>
        <v>1049</v>
      </c>
      <c r="B50" s="25" t="str">
        <f>'GF + UG Iteration 11'!B50</f>
        <v>GF</v>
      </c>
      <c r="C50" s="18">
        <f>'GF + UG Iteration 11'!C50</f>
        <v>90</v>
      </c>
      <c r="D50" s="19">
        <f>'GF + UG Iteration 11'!D50</f>
        <v>54.551770509232071</v>
      </c>
      <c r="E50" s="30">
        <f>'GF + UG Iteration 11'!E50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11'!A51</f>
        <v>230</v>
      </c>
      <c r="B51" s="25" t="str">
        <f>'GF + UG Iteration 11'!B51</f>
        <v>GF</v>
      </c>
      <c r="C51" s="18">
        <f>'GF + UG Iteration 11'!C51</f>
        <v>45</v>
      </c>
      <c r="D51" s="19">
        <f>'GF + UG Iteration 11'!D51</f>
        <v>10.739901169983137</v>
      </c>
      <c r="E51" s="30">
        <f>'GF + UG Iteration 11'!E51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11'!A52</f>
        <v>79B</v>
      </c>
      <c r="B52" s="25" t="str">
        <f>'GF + UG Iteration 11'!B52</f>
        <v>GF</v>
      </c>
      <c r="C52" s="18">
        <f>'GF + UG Iteration 11'!C52</f>
        <v>14.940000000000001</v>
      </c>
      <c r="D52" s="19">
        <f>'GF + UG Iteration 11'!D52</f>
        <v>3.3788339951362953</v>
      </c>
      <c r="E52" s="30">
        <f>'GF + UG Iteration 11'!E52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11'!A53</f>
        <v>10B</v>
      </c>
      <c r="B53" s="25" t="str">
        <f>'GF + UG Iteration 11'!B53</f>
        <v>GF</v>
      </c>
      <c r="C53" s="18">
        <f>'GF + UG Iteration 11'!C53</f>
        <v>22.5</v>
      </c>
      <c r="D53" s="19">
        <f>'GF + UG Iteration 11'!D53</f>
        <v>9.7991326901064184</v>
      </c>
      <c r="E53" s="30">
        <f>'GF + UG Iteration 11'!E53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11'!A54</f>
        <v>8</v>
      </c>
      <c r="B54" s="25" t="str">
        <f>'GF + UG Iteration 11'!B54</f>
        <v>GF</v>
      </c>
      <c r="C54" s="18">
        <f>'GF + UG Iteration 11'!C54</f>
        <v>42.03</v>
      </c>
      <c r="D54" s="19">
        <f>'GF + UG Iteration 11'!D54</f>
        <v>11.984110505191126</v>
      </c>
      <c r="E54" s="30">
        <f>'GF + UG Iteration 11'!E54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11'!A55</f>
        <v>487</v>
      </c>
      <c r="B55" s="25" t="str">
        <f>'GF + UG Iteration 11'!B55</f>
        <v>GF</v>
      </c>
      <c r="C55" s="18">
        <f>'GF + UG Iteration 11'!C55</f>
        <v>37.440000000000005</v>
      </c>
      <c r="D55" s="19">
        <f>'GF + UG Iteration 11'!D55</f>
        <v>16.813794941974642</v>
      </c>
      <c r="E55" s="30">
        <f>'GF + UG Iteration 11'!E55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11'!A56</f>
        <v>385</v>
      </c>
      <c r="B56" s="25" t="str">
        <f>'GF + UG Iteration 11'!B56</f>
        <v>GF</v>
      </c>
      <c r="C56" s="18">
        <f>'GF + UG Iteration 11'!C56</f>
        <v>14.940000000000001</v>
      </c>
      <c r="D56" s="19">
        <f>'GF + UG Iteration 11'!D56</f>
        <v>8.5880709825089685</v>
      </c>
      <c r="E56" s="30">
        <f>'GF + UG Iteration 11'!E56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11'!A57</f>
        <v>865</v>
      </c>
      <c r="B57" s="25" t="str">
        <f>'GF + UG Iteration 11'!B57</f>
        <v>GF</v>
      </c>
      <c r="C57" s="18">
        <f>'GF + UG Iteration 11'!C57</f>
        <v>29.97</v>
      </c>
      <c r="D57" s="19">
        <f>'GF + UG Iteration 11'!D57</f>
        <v>8.6091983279462436</v>
      </c>
      <c r="E57" s="30">
        <f>'GF + UG Iteration 11'!E57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11'!A58</f>
        <v>863</v>
      </c>
      <c r="B58" s="25" t="str">
        <f>'GF + UG Iteration 11'!B58</f>
        <v>GF</v>
      </c>
      <c r="C58" s="18">
        <f>'GF + UG Iteration 11'!C58</f>
        <v>29.97</v>
      </c>
      <c r="D58" s="19">
        <f>'GF + UG Iteration 11'!D58</f>
        <v>8.2434360504581008</v>
      </c>
      <c r="E58" s="30">
        <f>'GF + UG Iteration 11'!E58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11'!A59</f>
        <v>527</v>
      </c>
      <c r="B59" s="25" t="str">
        <f>'GF + UG Iteration 11'!B59</f>
        <v>GF</v>
      </c>
      <c r="C59" s="18">
        <f>'GF + UG Iteration 11'!C59</f>
        <v>22.5</v>
      </c>
      <c r="D59" s="19">
        <f>'GF + UG Iteration 11'!D59</f>
        <v>6.9318595783251213</v>
      </c>
      <c r="E59" s="30">
        <f>'GF + UG Iteration 11'!E59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11'!A60</f>
        <v>595</v>
      </c>
      <c r="B60" s="25" t="str">
        <f>'GF + UG Iteration 11'!B60</f>
        <v>GF</v>
      </c>
      <c r="C60" s="18">
        <f>'GF + UG Iteration 11'!C60</f>
        <v>37.800000000000004</v>
      </c>
      <c r="D60" s="19">
        <f>'GF + UG Iteration 11'!D60</f>
        <v>19.087371326529755</v>
      </c>
      <c r="E60" s="30">
        <f>'GF + UG Iteration 11'!E60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11'!A61</f>
        <v>528</v>
      </c>
      <c r="B61" s="25" t="str">
        <f>'GF + UG Iteration 11'!B61</f>
        <v>GF</v>
      </c>
      <c r="C61" s="18">
        <f>'GF + UG Iteration 11'!C61</f>
        <v>22.5</v>
      </c>
      <c r="D61" s="19">
        <f>'GF + UG Iteration 11'!D61</f>
        <v>5.2657663175025586</v>
      </c>
      <c r="E61" s="30">
        <f>'GF + UG Iteration 11'!E61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11'!A62</f>
        <v>529</v>
      </c>
      <c r="B62" s="25" t="str">
        <f>'GF + UG Iteration 11'!B62</f>
        <v>GF</v>
      </c>
      <c r="C62" s="18">
        <f>'GF + UG Iteration 11'!C62</f>
        <v>22.5</v>
      </c>
      <c r="D62" s="19">
        <f>'GF + UG Iteration 11'!D62</f>
        <v>7.7921694439597555</v>
      </c>
      <c r="E62" s="30">
        <f>'GF + UG Iteration 11'!E62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11'!A63</f>
        <v>1095</v>
      </c>
      <c r="B63" s="25" t="str">
        <f>'GF + UG Iteration 11'!B63</f>
        <v>GF</v>
      </c>
      <c r="C63" s="18">
        <f>'GF + UG Iteration 11'!C63</f>
        <v>22.5</v>
      </c>
      <c r="D63" s="19">
        <f>'GF + UG Iteration 11'!D63</f>
        <v>11.923356574074873</v>
      </c>
      <c r="E63" s="30">
        <f>'GF + UG Iteration 11'!E63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11'!A64</f>
        <v>561</v>
      </c>
      <c r="B64" s="25" t="str">
        <f>'GF + UG Iteration 11'!B64</f>
        <v>GF</v>
      </c>
      <c r="C64" s="18">
        <f>'GF + UG Iteration 11'!C64</f>
        <v>135</v>
      </c>
      <c r="D64" s="19">
        <f>'GF + UG Iteration 11'!D64</f>
        <v>58.100097147658744</v>
      </c>
      <c r="E64" s="30">
        <f>'GF + UG Iteration 11'!E64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11'!A65</f>
        <v>1018</v>
      </c>
      <c r="B65" s="25" t="str">
        <f>'GF + UG Iteration 11'!B65</f>
        <v>GF</v>
      </c>
      <c r="C65" s="18">
        <f>'GF + UG Iteration 11'!C65</f>
        <v>22.5</v>
      </c>
      <c r="D65" s="19">
        <f>'GF + UG Iteration 11'!D65</f>
        <v>10.634643135603309</v>
      </c>
      <c r="E65" s="30">
        <f>'GF + UG Iteration 11'!E65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11'!A66</f>
        <v>360</v>
      </c>
      <c r="B66" s="25" t="str">
        <f>'GF + UG Iteration 11'!B66</f>
        <v>GF</v>
      </c>
      <c r="C66" s="18">
        <f>'GF + UG Iteration 11'!C66</f>
        <v>37.800000000000004</v>
      </c>
      <c r="D66" s="19">
        <f>'GF + UG Iteration 11'!D66</f>
        <v>7.1174715515965792</v>
      </c>
      <c r="E66" s="30">
        <f>'GF + UG Iteration 11'!E66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11'!A67</f>
        <v>1106</v>
      </c>
      <c r="B67" s="25" t="str">
        <f>'GF + UG Iteration 11'!B67</f>
        <v>GF</v>
      </c>
      <c r="C67" s="18">
        <f>'GF + UG Iteration 11'!C67</f>
        <v>22.5</v>
      </c>
      <c r="D67" s="19">
        <f>'GF + UG Iteration 11'!D67</f>
        <v>20.217898457447252</v>
      </c>
      <c r="E67" s="30">
        <f>'GF + UG Iteration 11'!E67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11'!A68</f>
        <v>899</v>
      </c>
      <c r="B68" s="25" t="str">
        <f>'GF + UG Iteration 11'!B68</f>
        <v>GF</v>
      </c>
      <c r="C68" s="18">
        <f>'GF + UG Iteration 11'!C68</f>
        <v>45</v>
      </c>
      <c r="D68" s="19">
        <f>'GF + UG Iteration 11'!D68</f>
        <v>15.17251837286627</v>
      </c>
      <c r="E68" s="30">
        <f>'GF + UG Iteration 11'!E68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11'!A69</f>
        <v>1191</v>
      </c>
      <c r="B69" s="25" t="str">
        <f>'GF + UG Iteration 11'!B69</f>
        <v>GF</v>
      </c>
      <c r="C69" s="18">
        <f>'GF + UG Iteration 11'!C69</f>
        <v>14.940000000000001</v>
      </c>
      <c r="D69" s="19">
        <f>'GF + UG Iteration 11'!D69</f>
        <v>12.628076471206382</v>
      </c>
      <c r="E69" s="30">
        <f>'GF + UG Iteration 11'!E69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11'!A70</f>
        <v>1115</v>
      </c>
      <c r="B70" s="25" t="str">
        <f>'GF + UG Iteration 11'!B70</f>
        <v>GF</v>
      </c>
      <c r="C70" s="18">
        <f>'GF + UG Iteration 11'!C70</f>
        <v>22.5</v>
      </c>
      <c r="D70" s="19">
        <f>'GF + UG Iteration 11'!D70</f>
        <v>24.362790290493837</v>
      </c>
      <c r="E70" s="30">
        <f>'GF + UG Iteration 11'!E70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11'!A71</f>
        <v>1053</v>
      </c>
      <c r="B71" s="25" t="str">
        <f>'GF + UG Iteration 11'!B71</f>
        <v>GF</v>
      </c>
      <c r="C71" s="18">
        <f>'GF + UG Iteration 11'!C71</f>
        <v>14.940000000000001</v>
      </c>
      <c r="D71" s="19">
        <f>'GF + UG Iteration 11'!D71</f>
        <v>14.71443826778331</v>
      </c>
      <c r="E71" s="30">
        <f>'GF + UG Iteration 11'!E71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11'!A72</f>
        <v>864</v>
      </c>
      <c r="B72" s="25" t="str">
        <f>'GF + UG Iteration 11'!B72</f>
        <v>GF</v>
      </c>
      <c r="C72" s="18">
        <f>'GF + UG Iteration 11'!C72</f>
        <v>29.97</v>
      </c>
      <c r="D72" s="19">
        <f>'GF + UG Iteration 11'!D72</f>
        <v>9.825778201045452</v>
      </c>
      <c r="E72" s="30">
        <f>'GF + UG Iteration 11'!E72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11'!A73</f>
        <v>834</v>
      </c>
      <c r="B73" s="25" t="str">
        <f>'GF + UG Iteration 11'!B73</f>
        <v>GF</v>
      </c>
      <c r="C73" s="18">
        <f>'GF + UG Iteration 11'!C73</f>
        <v>45</v>
      </c>
      <c r="D73" s="19">
        <f>'GF + UG Iteration 11'!D73</f>
        <v>25.798393978216257</v>
      </c>
      <c r="E73" s="30">
        <f>'GF + UG Iteration 11'!E73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11'!A74</f>
        <v>722</v>
      </c>
      <c r="B74" s="25" t="str">
        <f>'GF + UG Iteration 11'!B74</f>
        <v>GF</v>
      </c>
      <c r="C74" s="18">
        <f>'GF + UG Iteration 11'!C74</f>
        <v>22.5</v>
      </c>
      <c r="D74" s="19">
        <f>'GF + UG Iteration 11'!D74</f>
        <v>13.501544643115857</v>
      </c>
      <c r="E74" s="30">
        <f>'GF + UG Iteration 11'!E74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11'!A75</f>
        <v>927</v>
      </c>
      <c r="B75" s="25" t="str">
        <f>'GF + UG Iteration 11'!B75</f>
        <v>GF</v>
      </c>
      <c r="C75" s="18">
        <f>'GF + UG Iteration 11'!C75</f>
        <v>67.5</v>
      </c>
      <c r="D75" s="19">
        <f>'GF + UG Iteration 11'!D75</f>
        <v>25.887106037100622</v>
      </c>
      <c r="E75" s="30">
        <f>'GF + UG Iteration 11'!E75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11'!A76</f>
        <v>1068</v>
      </c>
      <c r="B76" s="25" t="str">
        <f>'GF + UG Iteration 11'!B76</f>
        <v>GF</v>
      </c>
      <c r="C76" s="18">
        <f>'GF + UG Iteration 11'!C76</f>
        <v>22.5</v>
      </c>
      <c r="D76" s="19">
        <f>'GF + UG Iteration 11'!D76</f>
        <v>26.918199168374588</v>
      </c>
      <c r="E76" s="30">
        <f>'GF + UG Iteration 11'!E76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11'!A77</f>
        <v>506</v>
      </c>
      <c r="B77" s="25" t="str">
        <f>'GF + UG Iteration 11'!B77</f>
        <v>GF</v>
      </c>
      <c r="C77" s="18">
        <f>'GF + UG Iteration 11'!C77</f>
        <v>113.4</v>
      </c>
      <c r="D77" s="19">
        <f>'GF + UG Iteration 11'!D77</f>
        <v>19.752251348773594</v>
      </c>
      <c r="E77" s="30">
        <f>'GF + UG Iteration 11'!E77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11'!A78</f>
        <v>456</v>
      </c>
      <c r="B78" s="25" t="str">
        <f>'GF + UG Iteration 11'!B78</f>
        <v>GF</v>
      </c>
      <c r="C78" s="18">
        <f>'GF + UG Iteration 11'!C78</f>
        <v>45</v>
      </c>
      <c r="D78" s="19">
        <f>'GF + UG Iteration 11'!D78</f>
        <v>17.647037003819346</v>
      </c>
      <c r="E78" s="30">
        <f>'GF + UG Iteration 11'!E78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11'!A79</f>
        <v>130</v>
      </c>
      <c r="B79" s="25" t="str">
        <f>'GF + UG Iteration 11'!B79</f>
        <v>GF</v>
      </c>
      <c r="C79" s="18">
        <f>'GF + UG Iteration 11'!C79</f>
        <v>45</v>
      </c>
      <c r="D79" s="19">
        <f>'GF + UG Iteration 11'!D79</f>
        <v>8.4369732753123952</v>
      </c>
      <c r="E79" s="30">
        <f>'GF + UG Iteration 11'!E79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11'!A80</f>
        <v>308</v>
      </c>
      <c r="B80" s="25" t="str">
        <f>'GF + UG Iteration 11'!B80</f>
        <v>GF</v>
      </c>
      <c r="C80" s="18">
        <f>'GF + UG Iteration 11'!C80</f>
        <v>54</v>
      </c>
      <c r="D80" s="19">
        <f>'GF + UG Iteration 11'!D80</f>
        <v>8.8753762889293544</v>
      </c>
      <c r="E80" s="30">
        <f>'GF + UG Iteration 11'!E80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11'!A81</f>
        <v>829</v>
      </c>
      <c r="B81" s="25" t="str">
        <f>'GF + UG Iteration 11'!B81</f>
        <v>GF</v>
      </c>
      <c r="C81" s="18">
        <f>'GF + UG Iteration 11'!C81</f>
        <v>45</v>
      </c>
      <c r="D81" s="19">
        <f>'GF + UG Iteration 11'!D81</f>
        <v>27.761077137379147</v>
      </c>
      <c r="E81" s="30">
        <f>'GF + UG Iteration 11'!E81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11'!A82</f>
        <v>425</v>
      </c>
      <c r="B82" s="25" t="str">
        <f>'GF + UG Iteration 11'!B82</f>
        <v>GF</v>
      </c>
      <c r="C82" s="18">
        <f>'GF + UG Iteration 11'!C82</f>
        <v>27</v>
      </c>
      <c r="D82" s="19">
        <f>'GF + UG Iteration 11'!D82</f>
        <v>11.725448588458148</v>
      </c>
      <c r="E82" s="30">
        <f>'GF + UG Iteration 11'!E82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11'!A83</f>
        <v>333</v>
      </c>
      <c r="B83" s="25" t="str">
        <f>'GF + UG Iteration 11'!B83</f>
        <v>GF</v>
      </c>
      <c r="C83" s="18">
        <f>'GF + UG Iteration 11'!C83</f>
        <v>27</v>
      </c>
      <c r="D83" s="19">
        <f>'GF + UG Iteration 11'!D83</f>
        <v>7.5607136656563343</v>
      </c>
      <c r="E83" s="30">
        <f>'GF + UG Iteration 11'!E83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11'!A84</f>
        <v>769</v>
      </c>
      <c r="B84" s="25" t="str">
        <f>'GF + UG Iteration 11'!B84</f>
        <v>GF</v>
      </c>
      <c r="C84" s="18">
        <f>'GF + UG Iteration 11'!C84</f>
        <v>135</v>
      </c>
      <c r="D84" s="19">
        <f>'GF + UG Iteration 11'!D84</f>
        <v>33.576028123503924</v>
      </c>
      <c r="E84" s="30">
        <f>'GF + UG Iteration 11'!E84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11'!A85</f>
        <v>948</v>
      </c>
      <c r="B85" s="25" t="str">
        <f>'GF + UG Iteration 11'!B85</f>
        <v>GF</v>
      </c>
      <c r="C85" s="18">
        <f>'GF + UG Iteration 11'!C85</f>
        <v>225</v>
      </c>
      <c r="D85" s="19">
        <f>'GF + UG Iteration 11'!D85</f>
        <v>12.653662771089085</v>
      </c>
      <c r="E85" s="30">
        <f>'GF + UG Iteration 11'!E85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11'!A86</f>
        <v>1128</v>
      </c>
      <c r="B86" s="25" t="str">
        <f>'GF + UG Iteration 11'!B86</f>
        <v>GF</v>
      </c>
      <c r="C86" s="18">
        <f>'GF + UG Iteration 11'!C86</f>
        <v>225</v>
      </c>
      <c r="D86" s="19">
        <f>'GF + UG Iteration 11'!D86</f>
        <v>63.556235718349399</v>
      </c>
      <c r="E86" s="30">
        <f>'GF + UG Iteration 11'!E86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11'!A87</f>
        <v>1214</v>
      </c>
      <c r="B87" s="25" t="str">
        <f>'GF + UG Iteration 11'!B87</f>
        <v>GF</v>
      </c>
      <c r="C87" s="18">
        <f>'GF + UG Iteration 11'!C87</f>
        <v>90</v>
      </c>
      <c r="D87" s="19">
        <f>'GF + UG Iteration 11'!D87</f>
        <v>22.631695273294461</v>
      </c>
      <c r="E87" s="30">
        <f>'GF + UG Iteration 11'!E87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11'!A88</f>
        <v>1225</v>
      </c>
      <c r="B88" s="25" t="str">
        <f>'GF + UG Iteration 11'!B88</f>
        <v>GF</v>
      </c>
      <c r="C88" s="18">
        <f>'GF + UG Iteration 11'!C88</f>
        <v>37.800000000000004</v>
      </c>
      <c r="D88" s="19">
        <f>'GF + UG Iteration 11'!D88</f>
        <v>18.636695744675041</v>
      </c>
      <c r="E88" s="30">
        <f>'GF + UG Iteration 11'!E88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11'!A89</f>
        <v>1263</v>
      </c>
      <c r="B89" s="25" t="str">
        <f>'GF + UG Iteration 11'!B89</f>
        <v>GF</v>
      </c>
      <c r="C89" s="18">
        <f>'GF + UG Iteration 11'!C89</f>
        <v>27</v>
      </c>
      <c r="D89" s="19">
        <f>'GF + UG Iteration 11'!D89</f>
        <v>19.611656992669992</v>
      </c>
      <c r="E89" s="30">
        <f>'GF + UG Iteration 11'!E89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11'!A90</f>
        <v>1309</v>
      </c>
      <c r="B90" s="25" t="str">
        <f>'GF + UG Iteration 11'!B90</f>
        <v>GF</v>
      </c>
      <c r="C90" s="18">
        <f>'GF + UG Iteration 11'!C90</f>
        <v>45</v>
      </c>
      <c r="D90" s="19">
        <f>'GF + UG Iteration 11'!D90</f>
        <v>16.109333942693336</v>
      </c>
      <c r="E90" s="30">
        <f>'GF + UG Iteration 11'!E90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11'!A91</f>
        <v>1349</v>
      </c>
      <c r="B91" s="25" t="str">
        <f>'GF + UG Iteration 11'!B91</f>
        <v>GF</v>
      </c>
      <c r="C91" s="18">
        <f>'GF + UG Iteration 11'!C91</f>
        <v>29.7</v>
      </c>
      <c r="D91" s="19">
        <f>'GF + UG Iteration 11'!D91</f>
        <v>8.9679522578977586</v>
      </c>
      <c r="E91" s="30">
        <f>'GF + UG Iteration 11'!E91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11'!A92</f>
        <v>1358</v>
      </c>
      <c r="B92" s="25" t="str">
        <f>'GF + UG Iteration 11'!B92</f>
        <v>GF</v>
      </c>
      <c r="C92" s="18">
        <f>'GF + UG Iteration 11'!C92</f>
        <v>59.4</v>
      </c>
      <c r="D92" s="19">
        <f>'GF + UG Iteration 11'!D92</f>
        <v>13.07265503282744</v>
      </c>
      <c r="E92" s="30">
        <f>'GF + UG Iteration 11'!E92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11'!A93</f>
        <v>1404</v>
      </c>
      <c r="B93" s="25" t="str">
        <f>'GF + UG Iteration 11'!B93</f>
        <v>GF</v>
      </c>
      <c r="C93" s="18">
        <f>'GF + UG Iteration 11'!C93</f>
        <v>150.98400000000001</v>
      </c>
      <c r="D93" s="19">
        <f>'GF + UG Iteration 11'!D93</f>
        <v>35.276341164894447</v>
      </c>
      <c r="E93" s="30">
        <f>'GF + UG Iteration 11'!E93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11'!A94</f>
        <v>1482</v>
      </c>
      <c r="B94" s="25" t="str">
        <f>'GF + UG Iteration 11'!B94</f>
        <v>GF</v>
      </c>
      <c r="C94" s="18">
        <f>'GF + UG Iteration 11'!C94</f>
        <v>90</v>
      </c>
      <c r="D94" s="19">
        <f>'GF + UG Iteration 11'!D94</f>
        <v>18.765793673519447</v>
      </c>
      <c r="E94" s="30">
        <f>'GF + UG Iteration 11'!E94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11'!A95</f>
        <v>1515</v>
      </c>
      <c r="B95" s="25" t="str">
        <f>'GF + UG Iteration 11'!B95</f>
        <v>GF</v>
      </c>
      <c r="C95" s="18">
        <f>'GF + UG Iteration 11'!C95</f>
        <v>37.800000000000004</v>
      </c>
      <c r="D95" s="19">
        <f>'GF + UG Iteration 11'!D95</f>
        <v>12.99271394051414</v>
      </c>
      <c r="E95" s="30">
        <f>'GF + UG Iteration 11'!E95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11'!A96</f>
        <v>1618</v>
      </c>
      <c r="B96" s="25" t="str">
        <f>'GF + UG Iteration 11'!B96</f>
        <v>GF</v>
      </c>
      <c r="C96" s="18">
        <f>'GF + UG Iteration 11'!C96</f>
        <v>45</v>
      </c>
      <c r="D96" s="19">
        <f>'GF + UG Iteration 11'!D96</f>
        <v>15.965955598995766</v>
      </c>
      <c r="E96" s="30">
        <f>'GF + UG Iteration 11'!E96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11'!A97</f>
        <v>1634</v>
      </c>
      <c r="B97" s="25" t="str">
        <f>'GF + UG Iteration 11'!B97</f>
        <v>GF</v>
      </c>
      <c r="C97" s="18">
        <f>'GF + UG Iteration 11'!C97</f>
        <v>45</v>
      </c>
      <c r="D97" s="19">
        <f>'GF + UG Iteration 11'!D97</f>
        <v>17.172783979023848</v>
      </c>
      <c r="E97" s="30">
        <f>'GF + UG Iteration 11'!E97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11'!A98</f>
        <v>1258</v>
      </c>
      <c r="B98" s="25" t="str">
        <f>'GF + UG Iteration 11'!B98</f>
        <v>GF</v>
      </c>
      <c r="C98" s="18">
        <f>'GF + UG Iteration 11'!C98</f>
        <v>75.600000000000009</v>
      </c>
      <c r="D98" s="19">
        <f>'GF + UG Iteration 11'!D98</f>
        <v>53.518330212347877</v>
      </c>
      <c r="E98" s="30">
        <f>'GF + UG Iteration 11'!E98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11'!A99</f>
        <v>1284</v>
      </c>
      <c r="B99" s="25" t="str">
        <f>'GF + UG Iteration 11'!B99</f>
        <v>GF</v>
      </c>
      <c r="C99" s="18">
        <f>'GF + UG Iteration 11'!C99</f>
        <v>37.800000000000004</v>
      </c>
      <c r="D99" s="19">
        <f>'GF + UG Iteration 11'!D99</f>
        <v>7.0843108002972475</v>
      </c>
      <c r="E99" s="30">
        <f>'GF + UG Iteration 11'!E99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11'!A100</f>
        <v>Pre-01</v>
      </c>
      <c r="B100" s="25" t="str">
        <f>'GF + UG Iteration 11'!B100</f>
        <v>GF</v>
      </c>
      <c r="C100" s="18">
        <f>'GF + UG Iteration 11'!C100</f>
        <v>6.75</v>
      </c>
      <c r="D100" s="19">
        <f>'GF + UG Iteration 11'!D100</f>
        <v>2.4933711786255444</v>
      </c>
      <c r="E100" s="30">
        <f>'GF + UG Iteration 11'!E100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11'!A101</f>
        <v>Pre-02</v>
      </c>
      <c r="B101" s="25" t="str">
        <f>'GF + UG Iteration 11'!B101</f>
        <v>GF</v>
      </c>
      <c r="C101" s="18">
        <f>'GF + UG Iteration 11'!C101</f>
        <v>4.5</v>
      </c>
      <c r="D101" s="19">
        <f>'GF + UG Iteration 11'!D101</f>
        <v>1.4940223849019025</v>
      </c>
      <c r="E101" s="30">
        <f>'GF + UG Iteration 11'!E101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11'!A102</f>
        <v>Pre-03</v>
      </c>
      <c r="B102" s="25" t="str">
        <f>'GF + UG Iteration 11'!B102</f>
        <v>GF</v>
      </c>
      <c r="C102" s="18">
        <f>'GF + UG Iteration 11'!C102</f>
        <v>10.08</v>
      </c>
      <c r="D102" s="19">
        <f>'GF + UG Iteration 11'!D102</f>
        <v>1.9369408873503524</v>
      </c>
      <c r="E102" s="30">
        <f>'GF + UG Iteration 11'!E102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11'!A103</f>
        <v>Pre-04</v>
      </c>
      <c r="B103" s="25" t="str">
        <f>'GF + UG Iteration 11'!B103</f>
        <v>GF</v>
      </c>
      <c r="C103" s="18">
        <f>'GF + UG Iteration 11'!C103</f>
        <v>13.5</v>
      </c>
      <c r="D103" s="19">
        <f>'GF + UG Iteration 11'!D103</f>
        <v>8.526519330793306</v>
      </c>
      <c r="E103" s="30">
        <f>'GF + UG Iteration 11'!E103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11'!A104</f>
        <v>Pre-05</v>
      </c>
      <c r="B104" s="25" t="str">
        <f>'GF + UG Iteration 11'!B104</f>
        <v>GF</v>
      </c>
      <c r="C104" s="18">
        <f>'GF + UG Iteration 11'!C104</f>
        <v>16.11</v>
      </c>
      <c r="D104" s="19">
        <f>'GF + UG Iteration 11'!D104</f>
        <v>4.0521826998299986</v>
      </c>
      <c r="E104" s="30">
        <f>'GF + UG Iteration 11'!E104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11'!A105</f>
        <v>Pre-06</v>
      </c>
      <c r="B105" s="25" t="str">
        <f>'GF + UG Iteration 11'!B105</f>
        <v>GF</v>
      </c>
      <c r="C105" s="18">
        <f>'GF + UG Iteration 11'!C105</f>
        <v>29.880000000000003</v>
      </c>
      <c r="D105" s="19">
        <f>'GF + UG Iteration 11'!D105</f>
        <v>9.6482174286466869</v>
      </c>
      <c r="E105" s="30">
        <f>'GF + UG Iteration 11'!E105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11'!A106</f>
        <v>Pre-07</v>
      </c>
      <c r="B106" s="25" t="str">
        <f>'GF + UG Iteration 11'!B106</f>
        <v>GF</v>
      </c>
      <c r="C106" s="18">
        <f>'GF + UG Iteration 11'!C106</f>
        <v>22.5</v>
      </c>
      <c r="D106" s="19">
        <f>'GF + UG Iteration 11'!D106</f>
        <v>5.029432718717521</v>
      </c>
      <c r="E106" s="30">
        <f>'GF + UG Iteration 11'!E106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11'!A107</f>
        <v>Pre-08</v>
      </c>
      <c r="B107" s="25" t="str">
        <f>'GF + UG Iteration 11'!B107</f>
        <v>GF</v>
      </c>
      <c r="C107" s="18">
        <f>'GF + UG Iteration 11'!C107</f>
        <v>37.800000000000004</v>
      </c>
      <c r="D107" s="19">
        <f>'GF + UG Iteration 11'!D107</f>
        <v>6.372939235597177</v>
      </c>
      <c r="E107" s="30">
        <f>'GF + UG Iteration 11'!E107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11'!A108</f>
        <v>Pre-09</v>
      </c>
      <c r="B108" s="25" t="str">
        <f>'GF + UG Iteration 11'!B108</f>
        <v>GF</v>
      </c>
      <c r="C108" s="18">
        <f>'GF + UG Iteration 11'!C108</f>
        <v>22.5</v>
      </c>
      <c r="D108" s="19">
        <f>'GF + UG Iteration 11'!D108</f>
        <v>2.9443376052628771</v>
      </c>
      <c r="E108" s="30">
        <f>'GF + UG Iteration 11'!E108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11'!A109</f>
        <v>Pre-10</v>
      </c>
      <c r="B109" s="25" t="str">
        <f>'GF + UG Iteration 11'!B109</f>
        <v>GF</v>
      </c>
      <c r="C109" s="18">
        <f>'GF + UG Iteration 11'!C109</f>
        <v>22.5</v>
      </c>
      <c r="D109" s="19">
        <f>'GF + UG Iteration 11'!D109</f>
        <v>13.481108575958453</v>
      </c>
      <c r="E109" s="30">
        <f>'GF + UG Iteration 11'!E109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11'!A110</f>
        <v>Pre-11</v>
      </c>
      <c r="B110" s="25" t="str">
        <f>'GF + UG Iteration 11'!B110</f>
        <v>GF</v>
      </c>
      <c r="C110" s="18">
        <f>'GF + UG Iteration 11'!C110</f>
        <v>26.91</v>
      </c>
      <c r="D110" s="19">
        <f>'GF + UG Iteration 11'!D110</f>
        <v>2.9102311039234974</v>
      </c>
      <c r="E110" s="30">
        <f>'GF + UG Iteration 11'!E110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11'!A111</f>
        <v>Pre-12</v>
      </c>
      <c r="B111" s="25" t="str">
        <f>'GF + UG Iteration 11'!B111</f>
        <v>GF</v>
      </c>
      <c r="C111" s="18">
        <f>'GF + UG Iteration 11'!C111</f>
        <v>37.800000000000004</v>
      </c>
      <c r="D111" s="19">
        <f>'GF + UG Iteration 11'!D111</f>
        <v>9.8906921245327926</v>
      </c>
      <c r="E111" s="30">
        <f>'GF + UG Iteration 11'!E111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11'!A112</f>
        <v>Pre-13</v>
      </c>
      <c r="B112" s="25" t="str">
        <f>'GF + UG Iteration 11'!B112</f>
        <v>GF</v>
      </c>
      <c r="C112" s="18">
        <f>'GF + UG Iteration 11'!C112</f>
        <v>13.41</v>
      </c>
      <c r="D112" s="19">
        <f>'GF + UG Iteration 11'!D112</f>
        <v>5.9446476688134462</v>
      </c>
      <c r="E112" s="30">
        <f>'GF + UG Iteration 11'!E112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11'!A113</f>
        <v>Pre-14</v>
      </c>
      <c r="B113" s="25" t="str">
        <f>'GF + UG Iteration 11'!B113</f>
        <v>GF</v>
      </c>
      <c r="C113" s="18">
        <f>'GF + UG Iteration 11'!C113</f>
        <v>74.7</v>
      </c>
      <c r="D113" s="19">
        <f>'GF + UG Iteration 11'!D113</f>
        <v>7.1936227504100643</v>
      </c>
      <c r="E113" s="30">
        <f>'GF + UG Iteration 11'!E113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11'!A114</f>
        <v>Pre-15</v>
      </c>
      <c r="B114" s="25" t="str">
        <f>'GF + UG Iteration 11'!B114</f>
        <v>GF</v>
      </c>
      <c r="C114" s="18">
        <f>'GF + UG Iteration 11'!C114</f>
        <v>90</v>
      </c>
      <c r="D114" s="19">
        <f>'GF + UG Iteration 11'!D114</f>
        <v>17.594466678549747</v>
      </c>
      <c r="E114" s="30">
        <f>'GF + UG Iteration 11'!E114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11'!A115</f>
        <v>Pre-16</v>
      </c>
      <c r="B115" s="25" t="str">
        <f>'GF + UG Iteration 11'!B115</f>
        <v>GF</v>
      </c>
      <c r="C115" s="18">
        <f>'GF + UG Iteration 11'!C115</f>
        <v>168.75</v>
      </c>
      <c r="D115" s="19">
        <f>'GF + UG Iteration 11'!D115</f>
        <v>14.026199251012313</v>
      </c>
      <c r="E115" s="30">
        <f>'GF + UG Iteration 11'!E115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11'!A116</f>
        <v>Pre-17</v>
      </c>
      <c r="B116" s="25" t="str">
        <f>'GF + UG Iteration 11'!B116</f>
        <v>GF</v>
      </c>
      <c r="C116" s="18">
        <f>'GF + UG Iteration 11'!C116</f>
        <v>90</v>
      </c>
      <c r="D116" s="19">
        <f>'GF + UG Iteration 11'!D116</f>
        <v>14.219904176944949</v>
      </c>
      <c r="E116" s="30">
        <f>'GF + UG Iteration 11'!E116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11'!A117</f>
        <v>Pre-18</v>
      </c>
      <c r="B117" s="25" t="str">
        <f>'GF + UG Iteration 11'!B117</f>
        <v>GF</v>
      </c>
      <c r="C117" s="18">
        <f>'GF + UG Iteration 11'!C117</f>
        <v>202.5</v>
      </c>
      <c r="D117" s="19">
        <f>'GF + UG Iteration 11'!D117</f>
        <v>23.447549869052086</v>
      </c>
      <c r="E117" s="30">
        <f>'GF + UG Iteration 11'!E117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11'!A118</f>
        <v>1184</v>
      </c>
      <c r="B118" s="34" t="str">
        <f>'GF + UG Iteration 11'!B118</f>
        <v>UG</v>
      </c>
      <c r="C118" s="35">
        <f>'GF + UG Iteration 11'!C118</f>
        <v>45</v>
      </c>
      <c r="D118" s="36">
        <f>'GF + UG Iteration 11'!P$16*(C118^'GF + UG Iteration 11'!P$15)</f>
        <v>14.446688942467995</v>
      </c>
      <c r="E118" s="37">
        <f>'GF + UG Iteration 11'!E118</f>
        <v>2013</v>
      </c>
      <c r="F118" s="35">
        <f>'GF + UG Iteration 11'!F118</f>
        <v>45</v>
      </c>
      <c r="G118" s="36">
        <f>'GF + UG Iteration 11'!G118</f>
        <v>18.869341885211266</v>
      </c>
      <c r="H118" s="38">
        <f>'GF + UG Iteration 11'!H118</f>
        <v>2012</v>
      </c>
      <c r="I118" s="35">
        <f>C118+F118</f>
        <v>90</v>
      </c>
      <c r="J118" s="36">
        <f>D118+G118</f>
        <v>33.316030827679263</v>
      </c>
      <c r="K118" s="38">
        <f>MAX(E118,H118)</f>
        <v>2013</v>
      </c>
      <c r="M118" s="21">
        <f t="shared" si="8"/>
        <v>4.499809670330265</v>
      </c>
      <c r="N118" s="21">
        <f t="shared" si="9"/>
        <v>3.5060386873842058</v>
      </c>
    </row>
    <row r="119" spans="1:14" x14ac:dyDescent="0.2">
      <c r="A119" s="33">
        <f>'GF + UG Iteration 11'!A119</f>
        <v>1481</v>
      </c>
      <c r="B119" s="34" t="str">
        <f>'GF + UG Iteration 11'!B119</f>
        <v>UG</v>
      </c>
      <c r="C119" s="35">
        <f>'GF + UG Iteration 11'!C119</f>
        <v>90</v>
      </c>
      <c r="D119" s="36">
        <f>'GF + UG Iteration 11'!P$16*(C119^'GF + UG Iteration 11'!P$15)</f>
        <v>22.404086503342384</v>
      </c>
      <c r="E119" s="37">
        <f>'GF + UG Iteration 11'!E119</f>
        <v>2013</v>
      </c>
      <c r="F119" s="35">
        <f>'GF + UG Iteration 11'!F119</f>
        <v>0</v>
      </c>
      <c r="G119" s="36">
        <f>'GF + UG Iteration 11'!G119</f>
        <v>1.1114331301697908</v>
      </c>
      <c r="H119" s="38">
        <f>'GF + UG Iteration 11'!H119</f>
        <v>2014</v>
      </c>
      <c r="I119" s="35">
        <f t="shared" ref="I119:I183" si="10">C119+F119</f>
        <v>90</v>
      </c>
      <c r="J119" s="36">
        <f t="shared" ref="J119:J183" si="11">D119+G119</f>
        <v>23.515519633512174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3.1576606131121223</v>
      </c>
    </row>
    <row r="120" spans="1:14" x14ac:dyDescent="0.2">
      <c r="A120" s="33">
        <f>'GF + UG Iteration 11'!A120</f>
        <v>457</v>
      </c>
      <c r="B120" s="34" t="str">
        <f>'GF + UG Iteration 11'!B120</f>
        <v>UG</v>
      </c>
      <c r="C120" s="35">
        <f>'GF + UG Iteration 11'!C120</f>
        <v>22.5</v>
      </c>
      <c r="D120" s="36">
        <f>'GF + UG Iteration 11'!P$16*(C120^'GF + UG Iteration 11'!P$15)</f>
        <v>9.3155693435343032</v>
      </c>
      <c r="E120" s="37">
        <f>'GF + UG Iteration 11'!E120</f>
        <v>1990</v>
      </c>
      <c r="F120" s="35">
        <f>'GF + UG Iteration 11'!F120</f>
        <v>22.5</v>
      </c>
      <c r="G120" s="36">
        <f>'GF + UG Iteration 11'!G120</f>
        <v>3.289132084924363</v>
      </c>
      <c r="H120" s="38">
        <f>'GF + UG Iteration 11'!H120</f>
        <v>2006</v>
      </c>
      <c r="I120" s="35">
        <f t="shared" si="10"/>
        <v>45</v>
      </c>
      <c r="J120" s="36">
        <f t="shared" si="11"/>
        <v>12.604701428458666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2.5340698736047793</v>
      </c>
    </row>
    <row r="121" spans="1:14" x14ac:dyDescent="0.2">
      <c r="A121" s="33">
        <f>'GF + UG Iteration 11'!A121</f>
        <v>407</v>
      </c>
      <c r="B121" s="34" t="str">
        <f>'GF + UG Iteration 11'!B121</f>
        <v>UG</v>
      </c>
      <c r="C121" s="35">
        <f>'GF + UG Iteration 11'!C121</f>
        <v>73.8</v>
      </c>
      <c r="D121" s="36">
        <f>'GF + UG Iteration 11'!P$16*(C121^'GF + UG Iteration 11'!P$15)</f>
        <v>19.759203080419411</v>
      </c>
      <c r="E121" s="37">
        <f>'GF + UG Iteration 11'!E121</f>
        <v>1982</v>
      </c>
      <c r="F121" s="35">
        <f>'GF + UG Iteration 11'!F121</f>
        <v>0</v>
      </c>
      <c r="G121" s="36">
        <f>'GF + UG Iteration 11'!G121</f>
        <v>0.60106525862386018</v>
      </c>
      <c r="H121" s="38">
        <f>'GF + UG Iteration 11'!H121</f>
        <v>2004</v>
      </c>
      <c r="I121" s="35">
        <f t="shared" si="10"/>
        <v>73.8</v>
      </c>
      <c r="J121" s="36">
        <f t="shared" si="11"/>
        <v>20.360268339043269</v>
      </c>
      <c r="K121" s="38">
        <f t="shared" si="12"/>
        <v>2004</v>
      </c>
      <c r="M121" s="21">
        <f t="shared" si="8"/>
        <v>4.3013587316064266</v>
      </c>
      <c r="N121" s="21">
        <f t="shared" si="9"/>
        <v>3.0135853713127232</v>
      </c>
    </row>
    <row r="122" spans="1:14" x14ac:dyDescent="0.2">
      <c r="A122" s="33">
        <f>'GF + UG Iteration 11'!A122</f>
        <v>706</v>
      </c>
      <c r="B122" s="34" t="str">
        <f>'GF + UG Iteration 11'!B122</f>
        <v>UG</v>
      </c>
      <c r="C122" s="35">
        <f>'GF + UG Iteration 11'!C122</f>
        <v>22.5</v>
      </c>
      <c r="D122" s="36">
        <f>'GF + UG Iteration 11'!P$16*(C122^'GF + UG Iteration 11'!P$15)</f>
        <v>9.3155693435343032</v>
      </c>
      <c r="E122" s="37">
        <f>'GF + UG Iteration 11'!E122</f>
        <v>1984</v>
      </c>
      <c r="F122" s="35">
        <f>'GF + UG Iteration 11'!F122</f>
        <v>37.800000000000004</v>
      </c>
      <c r="G122" s="36">
        <f>'GF + UG Iteration 11'!G122</f>
        <v>5.8346214151737739</v>
      </c>
      <c r="H122" s="38">
        <f>'GF + UG Iteration 11'!H122</f>
        <v>2008</v>
      </c>
      <c r="I122" s="35">
        <f t="shared" si="10"/>
        <v>60.300000000000004</v>
      </c>
      <c r="J122" s="36">
        <f t="shared" si="11"/>
        <v>15.150190758708078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2.7180131232099747</v>
      </c>
    </row>
    <row r="123" spans="1:14" x14ac:dyDescent="0.2">
      <c r="A123" s="33">
        <f>'GF + UG Iteration 11'!A123</f>
        <v>1070</v>
      </c>
      <c r="B123" s="34" t="str">
        <f>'GF + UG Iteration 11'!B123</f>
        <v>UG</v>
      </c>
      <c r="C123" s="35">
        <f>'GF + UG Iteration 11'!C123</f>
        <v>60.300000000000004</v>
      </c>
      <c r="D123" s="36">
        <f>'GF + UG Iteration 11'!P$16*(C123^'GF + UG Iteration 11'!P$15)</f>
        <v>17.387157415942951</v>
      </c>
      <c r="E123" s="37">
        <f>'GF + UG Iteration 11'!E123</f>
        <v>1984</v>
      </c>
      <c r="F123" s="35">
        <f>'GF + UG Iteration 11'!F123</f>
        <v>0</v>
      </c>
      <c r="G123" s="36">
        <f>'GF + UG Iteration 11'!G123</f>
        <v>0.83607952853202894</v>
      </c>
      <c r="H123" s="38">
        <f>'GF + UG Iteration 11'!H123</f>
        <v>2011</v>
      </c>
      <c r="I123" s="35">
        <f t="shared" si="10"/>
        <v>60.300000000000004</v>
      </c>
      <c r="J123" s="36">
        <f t="shared" si="11"/>
        <v>18.22323694447498</v>
      </c>
      <c r="K123" s="38">
        <f t="shared" si="12"/>
        <v>2011</v>
      </c>
      <c r="M123" s="21">
        <f t="shared" si="8"/>
        <v>4.0993321037331398</v>
      </c>
      <c r="N123" s="21">
        <f t="shared" si="9"/>
        <v>2.902697534914858</v>
      </c>
    </row>
    <row r="124" spans="1:14" x14ac:dyDescent="0.2">
      <c r="A124" s="33">
        <f>'GF + UG Iteration 11'!A124</f>
        <v>1264</v>
      </c>
      <c r="B124" s="34" t="str">
        <f>'GF + UG Iteration 11'!B124</f>
        <v>UG</v>
      </c>
      <c r="C124" s="35">
        <f>'GF + UG Iteration 11'!C124</f>
        <v>60.300000000000004</v>
      </c>
      <c r="D124" s="36">
        <f>'GF + UG Iteration 11'!P$16*(C124^'GF + UG Iteration 11'!P$15)</f>
        <v>17.387157415942951</v>
      </c>
      <c r="E124" s="37">
        <f>'GF + UG Iteration 11'!E124</f>
        <v>1984</v>
      </c>
      <c r="F124" s="35">
        <f>'GF + UG Iteration 11'!F124</f>
        <v>15.3</v>
      </c>
      <c r="G124" s="36">
        <f>'GF + UG Iteration 11'!G124</f>
        <v>8.0578720930203094</v>
      </c>
      <c r="H124" s="38">
        <f>'GF + UG Iteration 11'!H124</f>
        <v>2013</v>
      </c>
      <c r="I124" s="35">
        <f t="shared" si="10"/>
        <v>75.600000000000009</v>
      </c>
      <c r="J124" s="36">
        <f t="shared" si="11"/>
        <v>25.445029508963259</v>
      </c>
      <c r="K124" s="38">
        <f t="shared" si="12"/>
        <v>2013</v>
      </c>
      <c r="M124" s="21">
        <f t="shared" si="8"/>
        <v>4.3254562831854875</v>
      </c>
      <c r="N124" s="21">
        <f t="shared" si="9"/>
        <v>3.2365204197557165</v>
      </c>
    </row>
    <row r="125" spans="1:14" x14ac:dyDescent="0.2">
      <c r="A125" s="33">
        <f>'GF + UG Iteration 11'!A125</f>
        <v>1208</v>
      </c>
      <c r="B125" s="34" t="str">
        <f>'GF + UG Iteration 11'!B125</f>
        <v>UG</v>
      </c>
      <c r="C125" s="35">
        <f>'GF + UG Iteration 11'!C125</f>
        <v>37.800000000000004</v>
      </c>
      <c r="D125" s="36">
        <f>'GF + UG Iteration 11'!P$16*(C125^'GF + UG Iteration 11'!P$15)</f>
        <v>12.937053269879707</v>
      </c>
      <c r="E125" s="37">
        <f>'GF + UG Iteration 11'!E125</f>
        <v>1961</v>
      </c>
      <c r="F125" s="35">
        <f>'GF + UG Iteration 11'!F125</f>
        <v>0</v>
      </c>
      <c r="G125" s="36">
        <f>'GF + UG Iteration 11'!G125</f>
        <v>2.7992110812000917</v>
      </c>
      <c r="H125" s="38">
        <f>'GF + UG Iteration 11'!H125</f>
        <v>2012</v>
      </c>
      <c r="I125" s="35">
        <f t="shared" si="10"/>
        <v>37.800000000000004</v>
      </c>
      <c r="J125" s="36">
        <f t="shared" si="11"/>
        <v>15.736264351079798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2.7559678800737553</v>
      </c>
    </row>
    <row r="126" spans="1:14" x14ac:dyDescent="0.2">
      <c r="A126" s="33">
        <f>'GF + UG Iteration 11'!A126</f>
        <v>655</v>
      </c>
      <c r="B126" s="34" t="str">
        <f>'GF + UG Iteration 11'!B126</f>
        <v>UG</v>
      </c>
      <c r="C126" s="35">
        <f>'GF + UG Iteration 11'!C126</f>
        <v>47.79</v>
      </c>
      <c r="D126" s="36">
        <f>'GF + UG Iteration 11'!P$16*(C126^'GF + UG Iteration 11'!P$15)</f>
        <v>15.007409827808045</v>
      </c>
      <c r="E126" s="37">
        <f>'GF + UG Iteration 11'!E126</f>
        <v>1974</v>
      </c>
      <c r="F126" s="35">
        <f>'GF + UG Iteration 11'!F126</f>
        <v>0</v>
      </c>
      <c r="G126" s="36">
        <f>'GF + UG Iteration 11'!G126</f>
        <v>0.75599519377801261</v>
      </c>
      <c r="H126" s="38">
        <f>'GF + UG Iteration 11'!H126</f>
        <v>2007</v>
      </c>
      <c r="I126" s="35">
        <f t="shared" si="10"/>
        <v>47.79</v>
      </c>
      <c r="J126" s="36">
        <f t="shared" si="11"/>
        <v>15.763405021586058</v>
      </c>
      <c r="K126" s="38">
        <f t="shared" si="12"/>
        <v>2007</v>
      </c>
      <c r="M126" s="21">
        <f t="shared" si="8"/>
        <v>3.866816412590067</v>
      </c>
      <c r="N126" s="21">
        <f t="shared" si="9"/>
        <v>2.7576911157624502</v>
      </c>
    </row>
    <row r="127" spans="1:14" x14ac:dyDescent="0.2">
      <c r="A127" s="33">
        <f>'GF + UG Iteration 11'!A127</f>
        <v>733</v>
      </c>
      <c r="B127" s="34" t="str">
        <f>'GF + UG Iteration 11'!B127</f>
        <v>UG</v>
      </c>
      <c r="C127" s="35">
        <f>'GF + UG Iteration 11'!C127</f>
        <v>37.800000000000004</v>
      </c>
      <c r="D127" s="36">
        <f>'GF + UG Iteration 11'!P$16*(C127^'GF + UG Iteration 11'!P$15)</f>
        <v>12.937053269879707</v>
      </c>
      <c r="E127" s="37">
        <f>'GF + UG Iteration 11'!E127</f>
        <v>2007</v>
      </c>
      <c r="F127" s="35">
        <f>'GF + UG Iteration 11'!F127</f>
        <v>37.800000000000004</v>
      </c>
      <c r="G127" s="36">
        <f>'GF + UG Iteration 11'!G127</f>
        <v>6.8611311312555712</v>
      </c>
      <c r="H127" s="38">
        <f>'GF + UG Iteration 11'!H127</f>
        <v>2009</v>
      </c>
      <c r="I127" s="35">
        <f t="shared" si="10"/>
        <v>75.600000000000009</v>
      </c>
      <c r="J127" s="36">
        <f t="shared" si="11"/>
        <v>19.798184401135277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2.985590236583711</v>
      </c>
    </row>
    <row r="128" spans="1:14" x14ac:dyDescent="0.2">
      <c r="A128" s="33">
        <f>'GF + UG Iteration 11'!A128</f>
        <v>7</v>
      </c>
      <c r="B128" s="34" t="str">
        <f>'GF + UG Iteration 11'!B128</f>
        <v>UG</v>
      </c>
      <c r="C128" s="35">
        <f>'GF + UG Iteration 11'!C128</f>
        <v>22.5</v>
      </c>
      <c r="D128" s="36">
        <f>'GF + UG Iteration 11'!P$16*(C128^'GF + UG Iteration 11'!P$15)</f>
        <v>9.3155693435343032</v>
      </c>
      <c r="E128" s="37">
        <f>'GF + UG Iteration 11'!E128</f>
        <v>0</v>
      </c>
      <c r="F128" s="35">
        <f>'GF + UG Iteration 11'!F128</f>
        <v>37.800000000000004</v>
      </c>
      <c r="G128" s="36">
        <f>'GF + UG Iteration 11'!G128</f>
        <v>4.0238803148956235</v>
      </c>
      <c r="H128" s="38">
        <f>'GF + UG Iteration 11'!H128</f>
        <v>2016</v>
      </c>
      <c r="I128" s="35">
        <f t="shared" ref="I128" si="13">C128+F128</f>
        <v>60.300000000000004</v>
      </c>
      <c r="J128" s="36">
        <f t="shared" ref="J128" si="14">D128+G128</f>
        <v>13.339449658429928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2.5907257846462066</v>
      </c>
    </row>
    <row r="129" spans="1:14" x14ac:dyDescent="0.2">
      <c r="A129" s="33">
        <f>'GF + UG Iteration 11'!A129</f>
        <v>1569</v>
      </c>
      <c r="B129" s="34" t="str">
        <f>'GF + UG Iteration 11'!B129</f>
        <v>UG</v>
      </c>
      <c r="C129" s="35">
        <f>'GF + UG Iteration 11'!C129</f>
        <v>47.79</v>
      </c>
      <c r="D129" s="36">
        <f>'GF + UG Iteration 11'!P$16*(C129^'GF + UG Iteration 11'!P$15)</f>
        <v>15.007409827808045</v>
      </c>
      <c r="E129" s="37">
        <f>'GF + UG Iteration 11'!E129</f>
        <v>1997</v>
      </c>
      <c r="F129" s="35">
        <f>'GF + UG Iteration 11'!F129</f>
        <v>15.299999999999994</v>
      </c>
      <c r="G129" s="36">
        <f>'GF + UG Iteration 11'!G129</f>
        <v>3.7372730134616279</v>
      </c>
      <c r="H129" s="38">
        <f>'GF + UG Iteration 11'!H129</f>
        <v>2015</v>
      </c>
      <c r="I129" s="35">
        <f t="shared" si="10"/>
        <v>63.089999999999989</v>
      </c>
      <c r="J129" s="36">
        <f t="shared" si="11"/>
        <v>18.744682841269672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2.9309101304005472</v>
      </c>
    </row>
    <row r="130" spans="1:14" x14ac:dyDescent="0.2">
      <c r="A130" s="33">
        <f>'GF + UG Iteration 11'!A130</f>
        <v>401</v>
      </c>
      <c r="B130" s="34" t="str">
        <f>'GF + UG Iteration 11'!B130</f>
        <v>UG</v>
      </c>
      <c r="C130" s="35">
        <f>'GF + UG Iteration 11'!C130</f>
        <v>2.7</v>
      </c>
      <c r="D130" s="36">
        <f>'GF + UG Iteration 11'!P$16*(C130^'GF + UG Iteration 11'!P$15)</f>
        <v>2.4339403388912495</v>
      </c>
      <c r="E130" s="37">
        <f>'GF + UG Iteration 11'!E130</f>
        <v>1986</v>
      </c>
      <c r="F130" s="35">
        <f>'GF + UG Iteration 11'!F130</f>
        <v>6.3</v>
      </c>
      <c r="G130" s="36">
        <f>'GF + UG Iteration 11'!G130</f>
        <v>0.36204281296556784</v>
      </c>
      <c r="H130" s="38">
        <f>'GF + UG Iteration 11'!H130</f>
        <v>2004</v>
      </c>
      <c r="I130" s="35">
        <f t="shared" si="10"/>
        <v>9</v>
      </c>
      <c r="J130" s="36">
        <f t="shared" si="11"/>
        <v>2.7959831518568175</v>
      </c>
      <c r="K130" s="38">
        <f t="shared" si="12"/>
        <v>2004</v>
      </c>
      <c r="M130" s="21">
        <f t="shared" si="8"/>
        <v>2.1972245773362196</v>
      </c>
      <c r="N130" s="21">
        <f t="shared" si="9"/>
        <v>1.028183798551126</v>
      </c>
    </row>
    <row r="131" spans="1:14" x14ac:dyDescent="0.2">
      <c r="A131" s="33">
        <f>'GF + UG Iteration 11'!A131</f>
        <v>1412</v>
      </c>
      <c r="B131" s="34" t="str">
        <f>'GF + UG Iteration 11'!B131</f>
        <v>UG</v>
      </c>
      <c r="C131" s="35">
        <f>'GF + UG Iteration 11'!C131</f>
        <v>9</v>
      </c>
      <c r="D131" s="36">
        <f>'GF + UG Iteration 11'!P$16*(C131^'GF + UG Iteration 11'!P$15)</f>
        <v>5.2155992517906302</v>
      </c>
      <c r="E131" s="37">
        <f>'GF + UG Iteration 11'!E131</f>
        <v>1986</v>
      </c>
      <c r="F131" s="35">
        <f>'GF + UG Iteration 11'!F131</f>
        <v>3.6</v>
      </c>
      <c r="G131" s="36">
        <f>'GF + UG Iteration 11'!G131</f>
        <v>4.3574845496482366</v>
      </c>
      <c r="H131" s="38">
        <f>'GF + UG Iteration 11'!H131</f>
        <v>2015</v>
      </c>
      <c r="I131" s="35">
        <f t="shared" si="10"/>
        <v>12.6</v>
      </c>
      <c r="J131" s="36">
        <f t="shared" si="11"/>
        <v>9.5730838014388659</v>
      </c>
      <c r="K131" s="38">
        <f t="shared" si="12"/>
        <v>2015</v>
      </c>
      <c r="M131" s="21">
        <f t="shared" si="8"/>
        <v>2.5336968139574321</v>
      </c>
      <c r="N131" s="21">
        <f t="shared" si="9"/>
        <v>2.2589553898628969</v>
      </c>
    </row>
    <row r="132" spans="1:14" x14ac:dyDescent="0.2">
      <c r="A132" s="33">
        <f>'GF + UG Iteration 11'!A132</f>
        <v>1318</v>
      </c>
      <c r="B132" s="34" t="str">
        <f>'GF + UG Iteration 11'!B132</f>
        <v>UG</v>
      </c>
      <c r="C132" s="35">
        <f>'GF + UG Iteration 11'!C132</f>
        <v>80.100000000000009</v>
      </c>
      <c r="D132" s="36">
        <f>'GF + UG Iteration 11'!P$16*(C132^'GF + UG Iteration 11'!P$15)</f>
        <v>20.810856264789695</v>
      </c>
      <c r="E132" s="37">
        <f>'GF + UG Iteration 11'!E132</f>
        <v>1997</v>
      </c>
      <c r="F132" s="35">
        <f>'GF + UG Iteration 11'!F132</f>
        <v>0</v>
      </c>
      <c r="G132" s="36">
        <f>'GF + UG Iteration 11'!G132</f>
        <v>1.6878206182928517</v>
      </c>
      <c r="H132" s="38">
        <f>'GF + UG Iteration 11'!H132</f>
        <v>2013</v>
      </c>
      <c r="I132" s="35">
        <f t="shared" si="10"/>
        <v>80.100000000000009</v>
      </c>
      <c r="J132" s="36">
        <f t="shared" si="11"/>
        <v>22.498676883082545</v>
      </c>
      <c r="K132" s="38">
        <f t="shared" si="12"/>
        <v>2013</v>
      </c>
      <c r="M132" s="21">
        <f t="shared" si="8"/>
        <v>4.3832758540743137</v>
      </c>
      <c r="N132" s="21">
        <f t="shared" si="9"/>
        <v>3.1134565022849499</v>
      </c>
    </row>
    <row r="133" spans="1:14" x14ac:dyDescent="0.2">
      <c r="A133" s="33">
        <f>'GF + UG Iteration 11'!A133</f>
        <v>1194</v>
      </c>
      <c r="B133" s="34" t="str">
        <f>'GF + UG Iteration 11'!B133</f>
        <v>UG</v>
      </c>
      <c r="C133" s="35">
        <f>'GF + UG Iteration 11'!C133</f>
        <v>22.5</v>
      </c>
      <c r="D133" s="36">
        <f>'GF + UG Iteration 11'!P$16*(C133^'GF + UG Iteration 11'!P$15)</f>
        <v>9.3155693435343032</v>
      </c>
      <c r="E133" s="37">
        <f>'GF + UG Iteration 11'!E133</f>
        <v>1980</v>
      </c>
      <c r="F133" s="35">
        <f>'GF + UG Iteration 11'!F133</f>
        <v>0</v>
      </c>
      <c r="G133" s="36">
        <f>'GF + UG Iteration 11'!G133</f>
        <v>1.6086060831571487</v>
      </c>
      <c r="H133" s="38">
        <f>'GF + UG Iteration 11'!H133</f>
        <v>2011</v>
      </c>
      <c r="I133" s="35">
        <f t="shared" si="10"/>
        <v>22.5</v>
      </c>
      <c r="J133" s="36">
        <f t="shared" si="11"/>
        <v>10.924175426691452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2.3909782623154947</v>
      </c>
    </row>
    <row r="134" spans="1:14" x14ac:dyDescent="0.2">
      <c r="A134" s="33">
        <f>'GF + UG Iteration 11'!A134</f>
        <v>801</v>
      </c>
      <c r="B134" s="34" t="str">
        <f>'GF + UG Iteration 11'!B134</f>
        <v>UG</v>
      </c>
      <c r="C134" s="35">
        <f>'GF + UG Iteration 11'!C134</f>
        <v>37.800000000000004</v>
      </c>
      <c r="D134" s="36">
        <f>'GF + UG Iteration 11'!P$16*(C134^'GF + UG Iteration 11'!P$15)</f>
        <v>12.937053269879707</v>
      </c>
      <c r="E134" s="37">
        <f>'GF + UG Iteration 11'!E134</f>
        <v>2008</v>
      </c>
      <c r="F134" s="35">
        <f>'GF + UG Iteration 11'!F134</f>
        <v>37.800000000000004</v>
      </c>
      <c r="G134" s="36">
        <f>'GF + UG Iteration 11'!G134</f>
        <v>6.3106495854024782</v>
      </c>
      <c r="H134" s="38">
        <f>'GF + UG Iteration 11'!H134</f>
        <v>2009</v>
      </c>
      <c r="I134" s="35">
        <f t="shared" si="10"/>
        <v>75.600000000000009</v>
      </c>
      <c r="J134" s="36">
        <f t="shared" si="11"/>
        <v>19.247702855282185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2.9573917214200072</v>
      </c>
    </row>
    <row r="135" spans="1:14" x14ac:dyDescent="0.2">
      <c r="A135" s="33">
        <f>'GF + UG Iteration 11'!A135</f>
        <v>804</v>
      </c>
      <c r="B135" s="34" t="str">
        <f>'GF + UG Iteration 11'!B135</f>
        <v>UG</v>
      </c>
      <c r="C135" s="35">
        <f>'GF + UG Iteration 11'!C135</f>
        <v>25.2</v>
      </c>
      <c r="D135" s="36">
        <f>'GF + UG Iteration 11'!P$16*(C135^'GF + UG Iteration 11'!P$15)</f>
        <v>10.008420520310612</v>
      </c>
      <c r="E135" s="37">
        <f>'GF + UG Iteration 11'!E135</f>
        <v>1982</v>
      </c>
      <c r="F135" s="35">
        <f>'GF + UG Iteration 11'!F135</f>
        <v>22.5</v>
      </c>
      <c r="G135" s="36">
        <f>'GF + UG Iteration 11'!G135</f>
        <v>15.177136024298601</v>
      </c>
      <c r="H135" s="38">
        <f>'GF + UG Iteration 11'!H135</f>
        <v>2009</v>
      </c>
      <c r="I135" s="35">
        <f t="shared" si="10"/>
        <v>47.7</v>
      </c>
      <c r="J135" s="36">
        <f t="shared" si="11"/>
        <v>25.185556544609213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3.2262706772107159</v>
      </c>
    </row>
    <row r="136" spans="1:14" x14ac:dyDescent="0.2">
      <c r="A136" s="33">
        <f>'GF + UG Iteration 11'!A136</f>
        <v>365</v>
      </c>
      <c r="B136" s="34" t="str">
        <f>'GF + UG Iteration 11'!B136</f>
        <v>UG</v>
      </c>
      <c r="C136" s="35">
        <f>'GF + UG Iteration 11'!C136</f>
        <v>22.5</v>
      </c>
      <c r="D136" s="36">
        <f>'GF + UG Iteration 11'!P$16*(C136^'GF + UG Iteration 11'!P$15)</f>
        <v>9.3155693435343032</v>
      </c>
      <c r="E136" s="37">
        <f>'GF + UG Iteration 11'!E136</f>
        <v>1982</v>
      </c>
      <c r="F136" s="35">
        <f>'GF + UG Iteration 11'!F136</f>
        <v>0</v>
      </c>
      <c r="G136" s="36">
        <f>'GF + UG Iteration 11'!G136</f>
        <v>0.59607313292480213</v>
      </c>
      <c r="H136" s="38">
        <f>'GF + UG Iteration 11'!H136</f>
        <v>2003</v>
      </c>
      <c r="I136" s="35">
        <f t="shared" si="10"/>
        <v>22.5</v>
      </c>
      <c r="J136" s="36">
        <f t="shared" si="11"/>
        <v>9.9116424764591056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2.2937100739082634</v>
      </c>
    </row>
    <row r="137" spans="1:14" x14ac:dyDescent="0.2">
      <c r="A137" s="33">
        <f>'GF + UG Iteration 11'!A137</f>
        <v>708</v>
      </c>
      <c r="B137" s="34" t="str">
        <f>'GF + UG Iteration 11'!B137</f>
        <v>UG</v>
      </c>
      <c r="C137" s="35">
        <f>'GF + UG Iteration 11'!C137</f>
        <v>22.5</v>
      </c>
      <c r="D137" s="36">
        <f>'GF + UG Iteration 11'!P$16*(C137^'GF + UG Iteration 11'!P$15)</f>
        <v>9.3155693435343032</v>
      </c>
      <c r="E137" s="37">
        <f>'GF + UG Iteration 11'!E137</f>
        <v>1982</v>
      </c>
      <c r="F137" s="35">
        <f>'GF + UG Iteration 11'!F137</f>
        <v>22.5</v>
      </c>
      <c r="G137" s="36">
        <f>'GF + UG Iteration 11'!G137</f>
        <v>6.8374623210633541</v>
      </c>
      <c r="H137" s="38">
        <f>'GF + UG Iteration 11'!H137</f>
        <v>2007</v>
      </c>
      <c r="I137" s="35">
        <f t="shared" si="10"/>
        <v>45</v>
      </c>
      <c r="J137" s="36">
        <f t="shared" si="11"/>
        <v>16.153031664597655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2.7821077512217602</v>
      </c>
    </row>
    <row r="138" spans="1:14" x14ac:dyDescent="0.2">
      <c r="A138" s="33">
        <f>'GF + UG Iteration 11'!A138</f>
        <v>1568</v>
      </c>
      <c r="B138" s="34" t="str">
        <f>'GF + UG Iteration 11'!B138</f>
        <v>UG</v>
      </c>
      <c r="C138" s="35">
        <f>'GF + UG Iteration 11'!C138</f>
        <v>45</v>
      </c>
      <c r="D138" s="36">
        <f>'GF + UG Iteration 11'!P$16*(C138^'GF + UG Iteration 11'!P$15)</f>
        <v>14.446688942467995</v>
      </c>
      <c r="E138" s="37">
        <f>'GF + UG Iteration 11'!E138</f>
        <v>1997</v>
      </c>
      <c r="F138" s="35">
        <f>'GF + UG Iteration 11'!F138</f>
        <v>30.6</v>
      </c>
      <c r="G138" s="36">
        <f>'GF + UG Iteration 11'!G138</f>
        <v>3.5848996641236104</v>
      </c>
      <c r="H138" s="38">
        <f>'GF + UG Iteration 11'!H138</f>
        <v>2015</v>
      </c>
      <c r="I138" s="35">
        <f t="shared" si="10"/>
        <v>75.599999999999994</v>
      </c>
      <c r="J138" s="36">
        <f t="shared" si="11"/>
        <v>18.031588606591605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2.8921251424071497</v>
      </c>
    </row>
    <row r="139" spans="1:14" x14ac:dyDescent="0.2">
      <c r="A139" s="33">
        <f>'GF + UG Iteration 11'!A139</f>
        <v>398</v>
      </c>
      <c r="B139" s="34" t="str">
        <f>'GF + UG Iteration 11'!B139</f>
        <v>UG</v>
      </c>
      <c r="C139" s="35">
        <f>'GF + UG Iteration 11'!C139</f>
        <v>60.300000000000004</v>
      </c>
      <c r="D139" s="36">
        <f>'GF + UG Iteration 11'!P$16*(C139^'GF + UG Iteration 11'!P$15)</f>
        <v>17.387157415942951</v>
      </c>
      <c r="E139" s="37">
        <f>'GF + UG Iteration 11'!E139</f>
        <v>1981</v>
      </c>
      <c r="F139" s="35">
        <f>'GF + UG Iteration 11'!F139</f>
        <v>0</v>
      </c>
      <c r="G139" s="36">
        <f>'GF + UG Iteration 11'!G139</f>
        <v>1.454685054931611</v>
      </c>
      <c r="H139" s="38">
        <f>'GF + UG Iteration 11'!H139</f>
        <v>2004</v>
      </c>
      <c r="I139" s="35">
        <f t="shared" si="10"/>
        <v>60.300000000000004</v>
      </c>
      <c r="J139" s="36">
        <f t="shared" si="11"/>
        <v>18.841842470874564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2.936080060060509</v>
      </c>
    </row>
    <row r="140" spans="1:14" x14ac:dyDescent="0.2">
      <c r="A140" s="33">
        <f>'GF + UG Iteration 11'!A140</f>
        <v>1642</v>
      </c>
      <c r="B140" s="34" t="str">
        <f>'GF + UG Iteration 11'!B140</f>
        <v>UG</v>
      </c>
      <c r="C140" s="35">
        <f>'GF + UG Iteration 11'!C140</f>
        <v>22.5</v>
      </c>
      <c r="D140" s="36">
        <f>'GF + UG Iteration 11'!P$16*(C140^'GF + UG Iteration 11'!P$15)</f>
        <v>9.3155693435343032</v>
      </c>
      <c r="E140" s="37" t="str">
        <f>'GF + UG Iteration 11'!E140</f>
        <v>unknown</v>
      </c>
      <c r="F140" s="35">
        <f>'GF + UG Iteration 11'!F140</f>
        <v>37.800000000000004</v>
      </c>
      <c r="G140" s="36">
        <f>'GF + UG Iteration 11'!G140</f>
        <v>10.134123990225088</v>
      </c>
      <c r="H140" s="38">
        <f>'GF + UG Iteration 11'!H140</f>
        <v>2015</v>
      </c>
      <c r="I140" s="35">
        <f t="shared" si="10"/>
        <v>60.300000000000004</v>
      </c>
      <c r="J140" s="36">
        <f t="shared" si="11"/>
        <v>19.449693333759392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2.9678313030383254</v>
      </c>
    </row>
    <row r="141" spans="1:14" x14ac:dyDescent="0.2">
      <c r="A141" s="33">
        <f>'GF + UG Iteration 11'!A141</f>
        <v>522</v>
      </c>
      <c r="B141" s="34" t="str">
        <f>'GF + UG Iteration 11'!B141</f>
        <v>UG</v>
      </c>
      <c r="C141" s="35">
        <f>'GF + UG Iteration 11'!C141</f>
        <v>75.600000000000009</v>
      </c>
      <c r="D141" s="36">
        <f>'GF + UG Iteration 11'!P$16*(C141^'GF + UG Iteration 11'!P$15)</f>
        <v>20.062926647828714</v>
      </c>
      <c r="E141" s="37">
        <f>'GF + UG Iteration 11'!E141</f>
        <v>1981</v>
      </c>
      <c r="F141" s="35">
        <f>'GF + UG Iteration 11'!F141</f>
        <v>0</v>
      </c>
      <c r="G141" s="36">
        <f>'GF + UG Iteration 11'!G141</f>
        <v>0.49326793696611254</v>
      </c>
      <c r="H141" s="38">
        <f>'GF + UG Iteration 11'!H141</f>
        <v>2006</v>
      </c>
      <c r="I141" s="35">
        <f t="shared" si="10"/>
        <v>75.600000000000009</v>
      </c>
      <c r="J141" s="36">
        <f t="shared" si="11"/>
        <v>20.556194584794827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3.0231623351678238</v>
      </c>
    </row>
    <row r="142" spans="1:14" x14ac:dyDescent="0.2">
      <c r="A142" s="33">
        <f>'GF + UG Iteration 11'!A142</f>
        <v>170</v>
      </c>
      <c r="B142" s="34" t="str">
        <f>'GF + UG Iteration 11'!B142</f>
        <v>UG</v>
      </c>
      <c r="C142" s="35">
        <f>'GF + UG Iteration 11'!C142</f>
        <v>34.56</v>
      </c>
      <c r="D142" s="36">
        <f>'GF + UG Iteration 11'!P$16*(C142^'GF + UG Iteration 11'!P$15)</f>
        <v>12.223605760815014</v>
      </c>
      <c r="E142" s="37" t="str">
        <f>'GF + UG Iteration 11'!E142</f>
        <v>unknown</v>
      </c>
      <c r="F142" s="35">
        <f>'GF + UG Iteration 11'!F142</f>
        <v>10.440000000000001</v>
      </c>
      <c r="G142" s="36">
        <f>'GF + UG Iteration 11'!G142</f>
        <v>4.433742547698083</v>
      </c>
      <c r="H142" s="38">
        <f>'GF + UG Iteration 11'!H142</f>
        <v>2001</v>
      </c>
      <c r="I142" s="35">
        <f t="shared" si="10"/>
        <v>45</v>
      </c>
      <c r="J142" s="36">
        <f t="shared" si="11"/>
        <v>16.657348308513097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2.8128514589153029</v>
      </c>
    </row>
    <row r="143" spans="1:14" x14ac:dyDescent="0.2">
      <c r="A143" s="33">
        <f>'GF + UG Iteration 11'!A143</f>
        <v>1312</v>
      </c>
      <c r="B143" s="34" t="str">
        <f>'GF + UG Iteration 11'!B143</f>
        <v>UG</v>
      </c>
      <c r="C143" s="35">
        <f>'GF + UG Iteration 11'!C143</f>
        <v>45</v>
      </c>
      <c r="D143" s="36">
        <f>'GF + UG Iteration 11'!P$16*(C143^'GF + UG Iteration 11'!P$15)</f>
        <v>14.446688942467995</v>
      </c>
      <c r="E143" s="37" t="str">
        <f>'GF + UG Iteration 11'!E143</f>
        <v>unknown</v>
      </c>
      <c r="F143" s="35">
        <f>'GF + UG Iteration 11'!F143</f>
        <v>22.5</v>
      </c>
      <c r="G143" s="36">
        <f>'GF + UG Iteration 11'!G143</f>
        <v>6.0245111186360631</v>
      </c>
      <c r="H143" s="38">
        <f>'GF + UG Iteration 11'!H143</f>
        <v>2013</v>
      </c>
      <c r="I143" s="35">
        <f t="shared" si="10"/>
        <v>67.5</v>
      </c>
      <c r="J143" s="36">
        <f t="shared" si="11"/>
        <v>20.471200061104057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3.0190190233140592</v>
      </c>
    </row>
    <row r="144" spans="1:14" x14ac:dyDescent="0.2">
      <c r="A144" s="33">
        <f>'GF + UG Iteration 11'!A144</f>
        <v>170</v>
      </c>
      <c r="B144" s="34" t="str">
        <f>'GF + UG Iteration 11'!B144</f>
        <v>UG</v>
      </c>
      <c r="C144" s="35">
        <f>'GF + UG Iteration 11'!C144</f>
        <v>27.090000000000003</v>
      </c>
      <c r="D144" s="36">
        <f>'GF + UG Iteration 11'!P$16*(C144^'GF + UG Iteration 11'!P$15)</f>
        <v>10.477262519166175</v>
      </c>
      <c r="E144" s="37" t="str">
        <f>'GF + UG Iteration 11'!E144</f>
        <v>unknown</v>
      </c>
      <c r="F144" s="35">
        <f>'GF + UG Iteration 11'!F144</f>
        <v>17.91</v>
      </c>
      <c r="G144" s="36">
        <f>'GF + UG Iteration 11'!G144</f>
        <v>4.8829870198591019</v>
      </c>
      <c r="H144" s="38">
        <f>'GF + UG Iteration 11'!H144</f>
        <v>2001</v>
      </c>
      <c r="I144" s="35">
        <f t="shared" si="10"/>
        <v>45</v>
      </c>
      <c r="J144" s="36">
        <f t="shared" si="11"/>
        <v>15.360249539025276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2.7317829736178521</v>
      </c>
    </row>
    <row r="145" spans="1:14" x14ac:dyDescent="0.2">
      <c r="A145" s="33">
        <f>'GF + UG Iteration 11'!A145</f>
        <v>1366</v>
      </c>
      <c r="B145" s="34" t="str">
        <f>'GF + UG Iteration 11'!B145</f>
        <v>UG</v>
      </c>
      <c r="C145" s="35">
        <f>'GF + UG Iteration 11'!C145</f>
        <v>45</v>
      </c>
      <c r="D145" s="36">
        <f>'GF + UG Iteration 11'!P$16*(C145^'GF + UG Iteration 11'!P$15)</f>
        <v>14.446688942467995</v>
      </c>
      <c r="E145" s="37">
        <f>'GF + UG Iteration 11'!E145</f>
        <v>0</v>
      </c>
      <c r="F145" s="35">
        <f>'GF + UG Iteration 11'!F145</f>
        <v>29.7</v>
      </c>
      <c r="G145" s="36">
        <f>'GF + UG Iteration 11'!G145</f>
        <v>5.5737060104438019</v>
      </c>
      <c r="H145" s="38">
        <f>'GF + UG Iteration 11'!H145</f>
        <v>2013</v>
      </c>
      <c r="I145" s="35">
        <f t="shared" si="10"/>
        <v>74.7</v>
      </c>
      <c r="J145" s="36">
        <f t="shared" si="11"/>
        <v>20.020394952911797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2.996751501610154</v>
      </c>
    </row>
    <row r="146" spans="1:14" x14ac:dyDescent="0.2">
      <c r="A146" s="33">
        <f>'GF + UG Iteration 11'!A146</f>
        <v>170</v>
      </c>
      <c r="B146" s="34" t="str">
        <f>'GF + UG Iteration 11'!B146</f>
        <v>UG</v>
      </c>
      <c r="C146" s="35">
        <f>'GF + UG Iteration 11'!C146</f>
        <v>22.5</v>
      </c>
      <c r="D146" s="36">
        <f>'GF + UG Iteration 11'!P$16*(C146^'GF + UG Iteration 11'!P$15)</f>
        <v>9.3155693435343032</v>
      </c>
      <c r="E146" s="37" t="str">
        <f>'GF + UG Iteration 11'!E146</f>
        <v>unknown</v>
      </c>
      <c r="F146" s="35">
        <f>'GF + UG Iteration 11'!F146</f>
        <v>22.5</v>
      </c>
      <c r="G146" s="36">
        <f>'GF + UG Iteration 11'!G146</f>
        <v>5.2097107088088661</v>
      </c>
      <c r="H146" s="38">
        <f>'GF + UG Iteration 11'!H146</f>
        <v>2001</v>
      </c>
      <c r="I146" s="35">
        <f t="shared" si="10"/>
        <v>45</v>
      </c>
      <c r="J146" s="36">
        <f t="shared" si="11"/>
        <v>14.52528005234317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2.6758905832641986</v>
      </c>
    </row>
    <row r="147" spans="1:14" x14ac:dyDescent="0.2">
      <c r="A147" s="33">
        <f>'GF + UG Iteration 11'!A147</f>
        <v>1350</v>
      </c>
      <c r="B147" s="34" t="str">
        <f>'GF + UG Iteration 11'!B147</f>
        <v>UG</v>
      </c>
      <c r="C147" s="35">
        <f>'GF + UG Iteration 11'!C147</f>
        <v>45</v>
      </c>
      <c r="D147" s="36">
        <f>'GF + UG Iteration 11'!P$16*(C147^'GF + UG Iteration 11'!P$15)</f>
        <v>14.446688942467995</v>
      </c>
      <c r="E147" s="37">
        <f>'GF + UG Iteration 11'!E147</f>
        <v>0</v>
      </c>
      <c r="F147" s="35">
        <f>'GF + UG Iteration 11'!F147</f>
        <v>29.7</v>
      </c>
      <c r="G147" s="36">
        <f>'GF + UG Iteration 11'!G147</f>
        <v>6.5300342953877131</v>
      </c>
      <c r="H147" s="38">
        <f>'GF + UG Iteration 11'!H147</f>
        <v>2013</v>
      </c>
      <c r="I147" s="35">
        <f t="shared" si="10"/>
        <v>74.7</v>
      </c>
      <c r="J147" s="36">
        <f t="shared" si="11"/>
        <v>20.976723237855708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3.0434134057297548</v>
      </c>
    </row>
    <row r="148" spans="1:14" x14ac:dyDescent="0.2">
      <c r="A148" s="33">
        <f>'GF + UG Iteration 11'!A148</f>
        <v>658</v>
      </c>
      <c r="B148" s="34" t="str">
        <f>'GF + UG Iteration 11'!B148</f>
        <v>UG</v>
      </c>
      <c r="C148" s="35">
        <f>'GF + UG Iteration 11'!C148</f>
        <v>6.75</v>
      </c>
      <c r="D148" s="36">
        <f>'GF + UG Iteration 11'!P$16*(C148^'GF + UG Iteration 11'!P$15)</f>
        <v>4.3472550152664615</v>
      </c>
      <c r="E148" s="37">
        <f>'GF + UG Iteration 11'!E148</f>
        <v>1996</v>
      </c>
      <c r="F148" s="35">
        <f>'GF + UG Iteration 11'!F148</f>
        <v>15.75</v>
      </c>
      <c r="G148" s="36">
        <f>'GF + UG Iteration 11'!G148</f>
        <v>7.2630990700286144</v>
      </c>
      <c r="H148" s="38">
        <f>'GF + UG Iteration 11'!H148</f>
        <v>2008</v>
      </c>
      <c r="I148" s="35">
        <f t="shared" si="10"/>
        <v>22.5</v>
      </c>
      <c r="J148" s="36">
        <f t="shared" si="11"/>
        <v>11.610354085295075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2.451897293547499</v>
      </c>
    </row>
    <row r="149" spans="1:14" x14ac:dyDescent="0.2">
      <c r="A149" s="33">
        <f>'GF + UG Iteration 11'!A149</f>
        <v>897</v>
      </c>
      <c r="B149" s="34" t="str">
        <f>'GF + UG Iteration 11'!B149</f>
        <v>UG</v>
      </c>
      <c r="C149" s="35">
        <f>'GF + UG Iteration 11'!C149</f>
        <v>22.5</v>
      </c>
      <c r="D149" s="36">
        <f>'GF + UG Iteration 11'!P$16*(C149^'GF + UG Iteration 11'!P$15)</f>
        <v>9.3155693435343032</v>
      </c>
      <c r="E149" s="37">
        <f>'GF + UG Iteration 11'!E149</f>
        <v>1996</v>
      </c>
      <c r="F149" s="35">
        <f>'GF + UG Iteration 11'!F149</f>
        <v>22.5</v>
      </c>
      <c r="G149" s="36">
        <f>'GF + UG Iteration 11'!G149</f>
        <v>6.2372112776035529</v>
      </c>
      <c r="H149" s="38">
        <f>'GF + UG Iteration 11'!H149</f>
        <v>2010</v>
      </c>
      <c r="I149" s="35">
        <f t="shared" si="10"/>
        <v>45</v>
      </c>
      <c r="J149" s="36">
        <f t="shared" si="11"/>
        <v>15.552780621137856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2.7442394407188009</v>
      </c>
    </row>
    <row r="150" spans="1:14" x14ac:dyDescent="0.2">
      <c r="A150" s="33">
        <f>'GF + UG Iteration 11'!A150</f>
        <v>483</v>
      </c>
      <c r="B150" s="34" t="str">
        <f>'GF + UG Iteration 11'!B150</f>
        <v>UG</v>
      </c>
      <c r="C150" s="35">
        <f>'GF + UG Iteration 11'!C150</f>
        <v>37.800000000000004</v>
      </c>
      <c r="D150" s="36">
        <f>'GF + UG Iteration 11'!P$16*(C150^'GF + UG Iteration 11'!P$15)</f>
        <v>12.937053269879707</v>
      </c>
      <c r="E150" s="37">
        <f>'GF + UG Iteration 11'!E150</f>
        <v>1986</v>
      </c>
      <c r="F150" s="35">
        <f>'GF + UG Iteration 11'!F150</f>
        <v>37.800000000000004</v>
      </c>
      <c r="G150" s="36">
        <f>'GF + UG Iteration 11'!G150</f>
        <v>3.6200694377675466</v>
      </c>
      <c r="H150" s="38">
        <f>'GF + UG Iteration 11'!H150</f>
        <v>2005</v>
      </c>
      <c r="I150" s="35">
        <f t="shared" si="10"/>
        <v>75.600000000000009</v>
      </c>
      <c r="J150" s="36">
        <f t="shared" si="11"/>
        <v>16.557122707647252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2.8068163843227047</v>
      </c>
    </row>
    <row r="151" spans="1:14" x14ac:dyDescent="0.2">
      <c r="A151" s="33">
        <f>'GF + UG Iteration 11'!A151</f>
        <v>1494</v>
      </c>
      <c r="B151" s="34" t="str">
        <f>'GF + UG Iteration 11'!B151</f>
        <v>UG</v>
      </c>
      <c r="C151" s="35">
        <f>'GF + UG Iteration 11'!C151</f>
        <v>22.5</v>
      </c>
      <c r="D151" s="36">
        <f>'GF + UG Iteration 11'!P$16*(C151^'GF + UG Iteration 11'!P$15)</f>
        <v>9.3155693435343032</v>
      </c>
      <c r="E151" s="37">
        <f>'GF + UG Iteration 11'!E151</f>
        <v>0</v>
      </c>
      <c r="F151" s="35">
        <f>'GF + UG Iteration 11'!F151</f>
        <v>37.800000000000004</v>
      </c>
      <c r="G151" s="36">
        <f>'GF + UG Iteration 11'!G151</f>
        <v>6.4297485673579153</v>
      </c>
      <c r="H151" s="38">
        <f>'GF + UG Iteration 11'!H151</f>
        <v>2014</v>
      </c>
      <c r="I151" s="35">
        <f t="shared" si="10"/>
        <v>60.300000000000004</v>
      </c>
      <c r="J151" s="36">
        <f t="shared" si="11"/>
        <v>15.745317910892219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2.7565430455776152</v>
      </c>
    </row>
    <row r="152" spans="1:14" x14ac:dyDescent="0.2">
      <c r="A152" s="33">
        <f>'GF + UG Iteration 11'!A152</f>
        <v>488</v>
      </c>
      <c r="B152" s="34" t="str">
        <f>'GF + UG Iteration 11'!B152</f>
        <v>UG</v>
      </c>
      <c r="C152" s="35">
        <f>'GF + UG Iteration 11'!C152</f>
        <v>171.9</v>
      </c>
      <c r="D152" s="36">
        <f>'GF + UG Iteration 11'!P$16*(C152^'GF + UG Iteration 11'!P$15)</f>
        <v>33.746429804079433</v>
      </c>
      <c r="E152" s="37">
        <f>'GF + UG Iteration 11'!E152</f>
        <v>1982</v>
      </c>
      <c r="F152" s="35">
        <f>'GF + UG Iteration 11'!F152</f>
        <v>0</v>
      </c>
      <c r="G152" s="36">
        <f>'GF + UG Iteration 11'!G152</f>
        <v>0.40462675342078769</v>
      </c>
      <c r="H152" s="38">
        <f>'GF + UG Iteration 11'!H152</f>
        <v>2006</v>
      </c>
      <c r="I152" s="35">
        <f t="shared" si="10"/>
        <v>171.9</v>
      </c>
      <c r="J152" s="36">
        <f t="shared" si="11"/>
        <v>34.151056557500219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3.5307935242644208</v>
      </c>
    </row>
    <row r="153" spans="1:14" x14ac:dyDescent="0.2">
      <c r="A153" s="33">
        <f>'GF + UG Iteration 11'!A153</f>
        <v>1692</v>
      </c>
      <c r="B153" s="34" t="str">
        <f>'GF + UG Iteration 11'!B153</f>
        <v>UG</v>
      </c>
      <c r="C153" s="35">
        <f>'GF + UG Iteration 11'!C153</f>
        <v>171.9</v>
      </c>
      <c r="D153" s="36">
        <f>'GF + UG Iteration 11'!P$16*(C153^'GF + UG Iteration 11'!P$15)</f>
        <v>33.746429804079433</v>
      </c>
      <c r="E153" s="37">
        <f>'GF + UG Iteration 11'!E153</f>
        <v>0</v>
      </c>
      <c r="F153" s="35">
        <f>'GF + UG Iteration 11'!F153</f>
        <v>0</v>
      </c>
      <c r="G153" s="36">
        <f>'GF + UG Iteration 11'!G153</f>
        <v>2.2188176481219593</v>
      </c>
      <c r="H153" s="38">
        <f>'GF + UG Iteration 11'!H153</f>
        <v>2016</v>
      </c>
      <c r="I153" s="35">
        <f t="shared" si="10"/>
        <v>171.9</v>
      </c>
      <c r="J153" s="36">
        <f t="shared" si="11"/>
        <v>35.965247452201396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3.5825531236571515</v>
      </c>
    </row>
    <row r="154" spans="1:14" x14ac:dyDescent="0.2">
      <c r="A154" s="33">
        <f>'GF + UG Iteration 11'!A154</f>
        <v>318</v>
      </c>
      <c r="B154" s="34" t="str">
        <f>'GF + UG Iteration 11'!B154</f>
        <v>UG</v>
      </c>
      <c r="C154" s="35">
        <f>'GF + UG Iteration 11'!C154</f>
        <v>42.300000000000004</v>
      </c>
      <c r="D154" s="36">
        <f>'GF + UG Iteration 11'!P$16*(C154^'GF + UG Iteration 11'!P$15)</f>
        <v>13.891771605789394</v>
      </c>
      <c r="E154" s="37">
        <f>'GF + UG Iteration 11'!E154</f>
        <v>1996</v>
      </c>
      <c r="F154" s="35">
        <f>'GF + UG Iteration 11'!F154</f>
        <v>0</v>
      </c>
      <c r="G154" s="36">
        <f>'GF + UG Iteration 11'!G154</f>
        <v>0.76702040063252341</v>
      </c>
      <c r="H154" s="38">
        <f>'GF + UG Iteration 11'!H154</f>
        <v>2001</v>
      </c>
      <c r="I154" s="35">
        <f t="shared" si="10"/>
        <v>42.300000000000004</v>
      </c>
      <c r="J154" s="36">
        <f t="shared" si="11"/>
        <v>14.658792006421917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2.6850402924100369</v>
      </c>
    </row>
    <row r="155" spans="1:14" x14ac:dyDescent="0.2">
      <c r="A155" s="33">
        <f>'GF + UG Iteration 11'!A155</f>
        <v>806</v>
      </c>
      <c r="B155" s="34" t="str">
        <f>'GF + UG Iteration 11'!B155</f>
        <v>UG</v>
      </c>
      <c r="C155" s="35">
        <f>'GF + UG Iteration 11'!C155</f>
        <v>42.300000000000004</v>
      </c>
      <c r="D155" s="36">
        <f>'GF + UG Iteration 11'!P$16*(C155^'GF + UG Iteration 11'!P$15)</f>
        <v>13.891771605789394</v>
      </c>
      <c r="E155" s="37">
        <f>'GF + UG Iteration 11'!E155</f>
        <v>1996</v>
      </c>
      <c r="F155" s="35">
        <f>'GF + UG Iteration 11'!F155</f>
        <v>0</v>
      </c>
      <c r="G155" s="36">
        <f>'GF + UG Iteration 11'!G155</f>
        <v>0.68947713107767894</v>
      </c>
      <c r="H155" s="38">
        <f>'GF + UG Iteration 11'!H155</f>
        <v>2008</v>
      </c>
      <c r="I155" s="35">
        <f t="shared" si="10"/>
        <v>42.300000000000004</v>
      </c>
      <c r="J155" s="36">
        <f t="shared" si="11"/>
        <v>14.581248736867073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2.6797363701603949</v>
      </c>
    </row>
    <row r="156" spans="1:14" x14ac:dyDescent="0.2">
      <c r="A156" s="33">
        <f>'GF + UG Iteration 11'!A156</f>
        <v>1495</v>
      </c>
      <c r="B156" s="34" t="str">
        <f>'GF + UG Iteration 11'!B156</f>
        <v>UG</v>
      </c>
      <c r="C156" s="35">
        <f>'GF + UG Iteration 11'!C156</f>
        <v>42.300000000000004</v>
      </c>
      <c r="D156" s="36">
        <f>'GF + UG Iteration 11'!P$16*(C156^'GF + UG Iteration 11'!P$15)</f>
        <v>13.891771605789394</v>
      </c>
      <c r="E156" s="37">
        <f>'GF + UG Iteration 11'!E156</f>
        <v>1996</v>
      </c>
      <c r="F156" s="35">
        <f>'GF + UG Iteration 11'!F156</f>
        <v>37.800000000000004</v>
      </c>
      <c r="G156" s="36">
        <f>'GF + UG Iteration 11'!G156</f>
        <v>5.142810508174632</v>
      </c>
      <c r="H156" s="38">
        <f>'GF + UG Iteration 11'!H156</f>
        <v>2014</v>
      </c>
      <c r="I156" s="35">
        <f t="shared" si="10"/>
        <v>80.100000000000009</v>
      </c>
      <c r="J156" s="36">
        <f t="shared" si="11"/>
        <v>19.034582113964028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2.9462574360323548</v>
      </c>
    </row>
    <row r="157" spans="1:14" x14ac:dyDescent="0.2">
      <c r="A157" s="33">
        <f>'GF + UG Iteration 11'!A157</f>
        <v>1386</v>
      </c>
      <c r="B157" s="34" t="str">
        <f>'GF + UG Iteration 11'!B157</f>
        <v>UG</v>
      </c>
      <c r="C157" s="35">
        <f>'GF + UG Iteration 11'!C157</f>
        <v>84.600000000000009</v>
      </c>
      <c r="D157" s="36">
        <f>'GF + UG Iteration 11'!P$16*(C157^'GF + UG Iteration 11'!P$15)</f>
        <v>21.543514502196516</v>
      </c>
      <c r="E157" s="37">
        <f>'GF + UG Iteration 11'!E157</f>
        <v>0</v>
      </c>
      <c r="F157" s="35">
        <f>'GF + UG Iteration 11'!F157</f>
        <v>0</v>
      </c>
      <c r="G157" s="36">
        <f>'GF + UG Iteration 11'!G157</f>
        <v>0.85934464632152285</v>
      </c>
      <c r="H157" s="38">
        <f>'GF + UG Iteration 11'!H157</f>
        <v>2013</v>
      </c>
      <c r="I157" s="35">
        <f t="shared" si="10"/>
        <v>84.600000000000009</v>
      </c>
      <c r="J157" s="36">
        <f t="shared" si="11"/>
        <v>22.40285914851804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3.1091885912744721</v>
      </c>
    </row>
    <row r="158" spans="1:14" x14ac:dyDescent="0.2">
      <c r="A158" s="33">
        <f>'GF + UG Iteration 11'!A158</f>
        <v>928</v>
      </c>
      <c r="B158" s="34" t="str">
        <f>'GF + UG Iteration 11'!B158</f>
        <v>UG</v>
      </c>
      <c r="C158" s="35">
        <f>'GF + UG Iteration 11'!C158</f>
        <v>22.5</v>
      </c>
      <c r="D158" s="36">
        <f>'GF + UG Iteration 11'!P$16*(C158^'GF + UG Iteration 11'!P$15)</f>
        <v>9.3155693435343032</v>
      </c>
      <c r="E158" s="37">
        <f>'GF + UG Iteration 11'!E158</f>
        <v>1992</v>
      </c>
      <c r="F158" s="35">
        <f>'GF + UG Iteration 11'!F158</f>
        <v>37.800000000000004</v>
      </c>
      <c r="G158" s="36">
        <f>'GF + UG Iteration 11'!G158</f>
        <v>10.364367944955573</v>
      </c>
      <c r="H158" s="38">
        <f>'GF + UG Iteration 11'!H158</f>
        <v>2010</v>
      </c>
      <c r="I158" s="35">
        <f t="shared" si="10"/>
        <v>60.300000000000004</v>
      </c>
      <c r="J158" s="36">
        <f t="shared" si="11"/>
        <v>19.679937288489874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2.9795997050585563</v>
      </c>
    </row>
    <row r="159" spans="1:14" x14ac:dyDescent="0.2">
      <c r="A159" s="33">
        <f>'GF + UG Iteration 11'!A159</f>
        <v>1450</v>
      </c>
      <c r="B159" s="34" t="str">
        <f>'GF + UG Iteration 11'!B159</f>
        <v>UG</v>
      </c>
      <c r="C159" s="35">
        <f>'GF + UG Iteration 11'!C159</f>
        <v>60.300000000000004</v>
      </c>
      <c r="D159" s="36">
        <f>'GF + UG Iteration 11'!P$16*(C159^'GF + UG Iteration 11'!P$15)</f>
        <v>17.387157415942951</v>
      </c>
      <c r="E159" s="37">
        <f>'GF + UG Iteration 11'!E159</f>
        <v>1992</v>
      </c>
      <c r="F159" s="35">
        <f>'GF + UG Iteration 11'!F159</f>
        <v>24.3</v>
      </c>
      <c r="G159" s="36">
        <f>'GF + UG Iteration 11'!G159</f>
        <v>5.1529943993409928</v>
      </c>
      <c r="H159" s="38">
        <f>'GF + UG Iteration 11'!H159</f>
        <v>2014</v>
      </c>
      <c r="I159" s="35">
        <f t="shared" si="10"/>
        <v>84.600000000000009</v>
      </c>
      <c r="J159" s="36">
        <f t="shared" si="11"/>
        <v>22.540151815283945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3.1152982439609063</v>
      </c>
    </row>
    <row r="160" spans="1:14" x14ac:dyDescent="0.2">
      <c r="A160" s="33">
        <f>'GF + UG Iteration 11'!A160</f>
        <v>170</v>
      </c>
      <c r="B160" s="34" t="str">
        <f>'GF + UG Iteration 11'!B160</f>
        <v>UG</v>
      </c>
      <c r="C160" s="35">
        <f>'GF + UG Iteration 11'!C160</f>
        <v>59.94</v>
      </c>
      <c r="D160" s="36">
        <f>'GF + UG Iteration 11'!P$16*(C160^'GF + UG Iteration 11'!P$15)</f>
        <v>17.32137496218748</v>
      </c>
      <c r="E160" s="37" t="str">
        <f>'GF + UG Iteration 11'!E160</f>
        <v>unknown</v>
      </c>
      <c r="F160" s="35">
        <f>'GF + UG Iteration 11'!F160</f>
        <v>0</v>
      </c>
      <c r="G160" s="36">
        <f>'GF + UG Iteration 11'!G160</f>
        <v>1.1342290648673055</v>
      </c>
      <c r="H160" s="38">
        <f>'GF + UG Iteration 11'!H160</f>
        <v>2001</v>
      </c>
      <c r="I160" s="35">
        <f t="shared" si="10"/>
        <v>59.94</v>
      </c>
      <c r="J160" s="36">
        <f t="shared" si="11"/>
        <v>18.455604027054786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2.9153680656702678</v>
      </c>
    </row>
    <row r="161" spans="1:14" x14ac:dyDescent="0.2">
      <c r="A161" s="33">
        <f>'GF + UG Iteration 11'!A161</f>
        <v>649</v>
      </c>
      <c r="B161" s="34" t="str">
        <f>'GF + UG Iteration 11'!B161</f>
        <v>UG</v>
      </c>
      <c r="C161" s="35">
        <f>'GF + UG Iteration 11'!C161</f>
        <v>59.94</v>
      </c>
      <c r="D161" s="36">
        <f>'GF + UG Iteration 11'!P$16*(C161^'GF + UG Iteration 11'!P$15)</f>
        <v>17.32137496218748</v>
      </c>
      <c r="E161" s="37">
        <f>'GF + UG Iteration 11'!E161</f>
        <v>1997</v>
      </c>
      <c r="F161" s="35">
        <f>'GF + UG Iteration 11'!F161</f>
        <v>22.5</v>
      </c>
      <c r="G161" s="36">
        <f>'GF + UG Iteration 11'!G161</f>
        <v>5.0180795362586865</v>
      </c>
      <c r="H161" s="38">
        <f>'GF + UG Iteration 11'!H161</f>
        <v>2007</v>
      </c>
      <c r="I161" s="35">
        <f t="shared" si="10"/>
        <v>82.44</v>
      </c>
      <c r="J161" s="36">
        <f t="shared" si="11"/>
        <v>22.339454498446166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3.1063543751892189</v>
      </c>
    </row>
    <row r="162" spans="1:14" x14ac:dyDescent="0.2">
      <c r="A162" s="33">
        <f>'GF + UG Iteration 11'!A162</f>
        <v>1203</v>
      </c>
      <c r="B162" s="34" t="str">
        <f>'GF + UG Iteration 11'!B162</f>
        <v>UG</v>
      </c>
      <c r="C162" s="35">
        <f>'GF + UG Iteration 11'!C162</f>
        <v>22.5</v>
      </c>
      <c r="D162" s="36">
        <f>'GF + UG Iteration 11'!P$16*(C162^'GF + UG Iteration 11'!P$15)</f>
        <v>9.3155693435343032</v>
      </c>
      <c r="E162" s="37">
        <f>'GF + UG Iteration 11'!E162</f>
        <v>1977</v>
      </c>
      <c r="F162" s="35">
        <f>'GF + UG Iteration 11'!F162</f>
        <v>37.800000000000004</v>
      </c>
      <c r="G162" s="36">
        <f>'GF + UG Iteration 11'!G162</f>
        <v>12.443615523285567</v>
      </c>
      <c r="H162" s="38">
        <f>'GF + UG Iteration 11'!H162</f>
        <v>2012</v>
      </c>
      <c r="I162" s="35">
        <f t="shared" si="10"/>
        <v>60.300000000000004</v>
      </c>
      <c r="J162" s="36">
        <f t="shared" si="11"/>
        <v>21.759184866819872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3.0800359611215646</v>
      </c>
    </row>
    <row r="163" spans="1:14" x14ac:dyDescent="0.2">
      <c r="A163" s="33">
        <f>'GF + UG Iteration 11'!A163</f>
        <v>170</v>
      </c>
      <c r="B163" s="34" t="str">
        <f>'GF + UG Iteration 11'!B163</f>
        <v>UG</v>
      </c>
      <c r="C163" s="35">
        <f>'GF + UG Iteration 11'!C163</f>
        <v>13.5</v>
      </c>
      <c r="D163" s="36">
        <f>'GF + UG Iteration 11'!P$16*(C163^'GF + UG Iteration 11'!P$15)</f>
        <v>6.7417716129963381</v>
      </c>
      <c r="E163" s="37">
        <f>'GF + UG Iteration 11'!E163</f>
        <v>1972</v>
      </c>
      <c r="F163" s="35">
        <f>'GF + UG Iteration 11'!F163</f>
        <v>0</v>
      </c>
      <c r="G163" s="36">
        <f>'GF + UG Iteration 11'!G163</f>
        <v>2.9004939377112939</v>
      </c>
      <c r="H163" s="38">
        <f>'GF + UG Iteration 11'!H163</f>
        <v>2001</v>
      </c>
      <c r="I163" s="35">
        <f t="shared" si="10"/>
        <v>13.5</v>
      </c>
      <c r="J163" s="36">
        <f t="shared" si="11"/>
        <v>9.6422655507076325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2.2661560966441781</v>
      </c>
    </row>
    <row r="164" spans="1:14" x14ac:dyDescent="0.2">
      <c r="A164" s="33">
        <f>'GF + UG Iteration 11'!A164</f>
        <v>363</v>
      </c>
      <c r="B164" s="34" t="str">
        <f>'GF + UG Iteration 11'!B164</f>
        <v>UG</v>
      </c>
      <c r="C164" s="35">
        <f>'GF + UG Iteration 11'!C164</f>
        <v>37.800000000000004</v>
      </c>
      <c r="D164" s="36">
        <f>'GF + UG Iteration 11'!P$16*(C164^'GF + UG Iteration 11'!P$15)</f>
        <v>12.937053269879707</v>
      </c>
      <c r="E164" s="37">
        <f>'GF + UG Iteration 11'!E164</f>
        <v>1975</v>
      </c>
      <c r="F164" s="35">
        <f>'GF + UG Iteration 11'!F164</f>
        <v>0</v>
      </c>
      <c r="G164" s="36">
        <f>'GF + UG Iteration 11'!G164</f>
        <v>0.82194253395528394</v>
      </c>
      <c r="H164" s="38">
        <f>'GF + UG Iteration 11'!H164</f>
        <v>2004</v>
      </c>
      <c r="I164" s="35">
        <f t="shared" si="10"/>
        <v>37.800000000000004</v>
      </c>
      <c r="J164" s="36">
        <f t="shared" si="11"/>
        <v>13.75899580383499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2.6216928504696164</v>
      </c>
    </row>
    <row r="165" spans="1:14" x14ac:dyDescent="0.2">
      <c r="A165" s="33">
        <f>'GF + UG Iteration 11'!A165</f>
        <v>493</v>
      </c>
      <c r="B165" s="34" t="str">
        <f>'GF + UG Iteration 11'!B165</f>
        <v>UG</v>
      </c>
      <c r="C165" s="35">
        <f>'GF + UG Iteration 11'!C165</f>
        <v>37.800000000000004</v>
      </c>
      <c r="D165" s="36">
        <f>'GF + UG Iteration 11'!P$16*(C165^'GF + UG Iteration 11'!P$15)</f>
        <v>12.937053269879707</v>
      </c>
      <c r="E165" s="37">
        <f>'GF + UG Iteration 11'!E165</f>
        <v>1975</v>
      </c>
      <c r="F165" s="35">
        <f>'GF + UG Iteration 11'!F165</f>
        <v>37.800000000000004</v>
      </c>
      <c r="G165" s="36">
        <f>'GF + UG Iteration 11'!G165</f>
        <v>3.4002692913337142</v>
      </c>
      <c r="H165" s="38">
        <f>'GF + UG Iteration 11'!H165</f>
        <v>2006</v>
      </c>
      <c r="I165" s="35">
        <f t="shared" si="10"/>
        <v>75.600000000000009</v>
      </c>
      <c r="J165" s="36">
        <f t="shared" si="11"/>
        <v>16.337322561213419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2.7934522180628023</v>
      </c>
    </row>
    <row r="166" spans="1:14" x14ac:dyDescent="0.2">
      <c r="A166" s="33">
        <f>'GF + UG Iteration 11'!A166</f>
        <v>685</v>
      </c>
      <c r="B166" s="34" t="str">
        <f>'GF + UG Iteration 11'!B166</f>
        <v>UG</v>
      </c>
      <c r="C166" s="35">
        <f>'GF + UG Iteration 11'!C166</f>
        <v>75.600000000000009</v>
      </c>
      <c r="D166" s="36">
        <f>'GF + UG Iteration 11'!P$16*(C166^'GF + UG Iteration 11'!P$15)</f>
        <v>20.062926647828714</v>
      </c>
      <c r="E166" s="37">
        <f>'GF + UG Iteration 11'!E166</f>
        <v>1975</v>
      </c>
      <c r="F166" s="35">
        <f>'GF + UG Iteration 11'!F166</f>
        <v>0</v>
      </c>
      <c r="G166" s="36">
        <f>'GF + UG Iteration 11'!G166</f>
        <v>0.94606982488538283</v>
      </c>
      <c r="H166" s="38">
        <f>'GF + UG Iteration 11'!H166</f>
        <v>2007</v>
      </c>
      <c r="I166" s="35">
        <f t="shared" si="10"/>
        <v>75.600000000000009</v>
      </c>
      <c r="J166" s="36">
        <f t="shared" si="11"/>
        <v>21.008996472714099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3.0449507494474357</v>
      </c>
    </row>
    <row r="167" spans="1:14" x14ac:dyDescent="0.2">
      <c r="A167" s="33">
        <f>'GF + UG Iteration 11'!A167</f>
        <v>1574</v>
      </c>
      <c r="B167" s="34" t="str">
        <f>'GF + UG Iteration 11'!B167</f>
        <v>UG</v>
      </c>
      <c r="C167" s="35">
        <f>'GF + UG Iteration 11'!C167</f>
        <v>37.800000000000004</v>
      </c>
      <c r="D167" s="36">
        <f>'GF + UG Iteration 11'!P$16*(C167^'GF + UG Iteration 11'!P$15)</f>
        <v>12.937053269879707</v>
      </c>
      <c r="E167" s="37">
        <f>'GF + UG Iteration 11'!E167</f>
        <v>2013</v>
      </c>
      <c r="F167" s="35">
        <f>'GF + UG Iteration 11'!F167</f>
        <v>37.800000000000004</v>
      </c>
      <c r="G167" s="36">
        <f>'GF + UG Iteration 11'!G167</f>
        <v>6.2662260340537754</v>
      </c>
      <c r="H167" s="38">
        <f>'GF + UG Iteration 11'!H167</f>
        <v>2015</v>
      </c>
      <c r="I167" s="35">
        <f t="shared" si="10"/>
        <v>75.600000000000009</v>
      </c>
      <c r="J167" s="36">
        <f t="shared" si="11"/>
        <v>19.203279303933481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2.9550810615294441</v>
      </c>
    </row>
    <row r="168" spans="1:14" x14ac:dyDescent="0.2">
      <c r="A168" s="33">
        <f>'GF + UG Iteration 11'!A168</f>
        <v>435</v>
      </c>
      <c r="B168" s="34" t="str">
        <f>'GF + UG Iteration 11'!B168</f>
        <v>UG</v>
      </c>
      <c r="C168" s="35">
        <f>'GF + UG Iteration 11'!C168</f>
        <v>15.03</v>
      </c>
      <c r="D168" s="36">
        <f>'GF + UG Iteration 11'!P$16*(C168^'GF + UG Iteration 11'!P$15)</f>
        <v>7.2158728003837451</v>
      </c>
      <c r="E168" s="37">
        <f>'GF + UG Iteration 11'!E168</f>
        <v>1990</v>
      </c>
      <c r="F168" s="35">
        <f>'GF + UG Iteration 11'!F168</f>
        <v>29.7</v>
      </c>
      <c r="G168" s="36">
        <f>'GF + UG Iteration 11'!G168</f>
        <v>3.0773639102073269</v>
      </c>
      <c r="H168" s="38">
        <f>'GF + UG Iteration 11'!H168</f>
        <v>2004</v>
      </c>
      <c r="I168" s="35">
        <f t="shared" si="10"/>
        <v>44.73</v>
      </c>
      <c r="J168" s="36">
        <f t="shared" si="11"/>
        <v>10.293236710591072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2.331487049519966</v>
      </c>
    </row>
    <row r="169" spans="1:14" x14ac:dyDescent="0.2">
      <c r="A169" s="33">
        <f>'GF + UG Iteration 11'!A169</f>
        <v>652</v>
      </c>
      <c r="B169" s="34" t="str">
        <f>'GF + UG Iteration 11'!B169</f>
        <v>UG</v>
      </c>
      <c r="C169" s="35">
        <f>'GF + UG Iteration 11'!C169</f>
        <v>12.15</v>
      </c>
      <c r="D169" s="36">
        <f>'GF + UG Iteration 11'!P$16*(C169^'GF + UG Iteration 11'!P$15)</f>
        <v>6.3067917513639395</v>
      </c>
      <c r="E169" s="37">
        <f>'GF + UG Iteration 11'!E169</f>
        <v>1986</v>
      </c>
      <c r="F169" s="35">
        <f>'GF + UG Iteration 11'!F169</f>
        <v>10.35</v>
      </c>
      <c r="G169" s="36">
        <f>'GF + UG Iteration 11'!G169</f>
        <v>4.380227937072533</v>
      </c>
      <c r="H169" s="38">
        <f>'GF + UG Iteration 11'!H169</f>
        <v>2007</v>
      </c>
      <c r="I169" s="35">
        <f t="shared" si="10"/>
        <v>22.5</v>
      </c>
      <c r="J169" s="36">
        <f t="shared" si="11"/>
        <v>10.687019688436472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2.3690298918201376</v>
      </c>
    </row>
    <row r="170" spans="1:14" x14ac:dyDescent="0.2">
      <c r="A170" s="33">
        <f>'GF + UG Iteration 11'!A170</f>
        <v>366</v>
      </c>
      <c r="B170" s="34" t="str">
        <f>'GF + UG Iteration 11'!B170</f>
        <v>UG</v>
      </c>
      <c r="C170" s="35">
        <f>'GF + UG Iteration 11'!C170</f>
        <v>22.5</v>
      </c>
      <c r="D170" s="36">
        <f>'GF + UG Iteration 11'!P$16*(C170^'GF + UG Iteration 11'!P$15)</f>
        <v>9.3155693435343032</v>
      </c>
      <c r="E170" s="37">
        <f>'GF + UG Iteration 11'!E170</f>
        <v>1981</v>
      </c>
      <c r="F170" s="35">
        <f>'GF + UG Iteration 11'!F170</f>
        <v>0</v>
      </c>
      <c r="G170" s="36">
        <f>'GF + UG Iteration 11'!G170</f>
        <v>0.60207988766843201</v>
      </c>
      <c r="H170" s="38">
        <f>'GF + UG Iteration 11'!H170</f>
        <v>2003</v>
      </c>
      <c r="I170" s="35">
        <f t="shared" si="10"/>
        <v>22.5</v>
      </c>
      <c r="J170" s="36">
        <f t="shared" si="11"/>
        <v>9.917649231202736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2.2943159205533092</v>
      </c>
    </row>
    <row r="171" spans="1:14" x14ac:dyDescent="0.2">
      <c r="A171" s="33">
        <f>'GF + UG Iteration 11'!A171</f>
        <v>1640</v>
      </c>
      <c r="B171" s="34" t="str">
        <f>'GF + UG Iteration 11'!B171</f>
        <v>UG</v>
      </c>
      <c r="C171" s="35">
        <f>'GF + UG Iteration 11'!C171</f>
        <v>22.5</v>
      </c>
      <c r="D171" s="36">
        <f>'GF + UG Iteration 11'!P$16*(C171^'GF + UG Iteration 11'!P$15)</f>
        <v>9.3155693435343032</v>
      </c>
      <c r="E171" s="37">
        <f>'GF + UG Iteration 11'!E171</f>
        <v>1981</v>
      </c>
      <c r="F171" s="35">
        <f>'GF + UG Iteration 11'!F171</f>
        <v>37.800000000000004</v>
      </c>
      <c r="G171" s="36">
        <f>'GF + UG Iteration 11'!G171</f>
        <v>8.3244002844443177</v>
      </c>
      <c r="H171" s="38">
        <f>'GF + UG Iteration 11'!H171</f>
        <v>2015</v>
      </c>
      <c r="I171" s="35">
        <f t="shared" si="10"/>
        <v>60.300000000000004</v>
      </c>
      <c r="J171" s="36">
        <f t="shared" si="11"/>
        <v>17.639969627978623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2.8701673288072436</v>
      </c>
    </row>
    <row r="172" spans="1:14" x14ac:dyDescent="0.2">
      <c r="A172" s="33">
        <f>'GF + UG Iteration 11'!A172</f>
        <v>367</v>
      </c>
      <c r="B172" s="34" t="str">
        <f>'GF + UG Iteration 11'!B172</f>
        <v>UG</v>
      </c>
      <c r="C172" s="35">
        <f>'GF + UG Iteration 11'!C172</f>
        <v>63</v>
      </c>
      <c r="D172" s="36">
        <f>'GF + UG Iteration 11'!P$16*(C172^'GF + UG Iteration 11'!P$15)</f>
        <v>17.87601594278852</v>
      </c>
      <c r="E172" s="37">
        <f>'GF + UG Iteration 11'!E172</f>
        <v>1988</v>
      </c>
      <c r="F172" s="35">
        <f>'GF + UG Iteration 11'!F172</f>
        <v>0</v>
      </c>
      <c r="G172" s="36">
        <f>'GF + UG Iteration 11'!G172</f>
        <v>0.55588557988620213</v>
      </c>
      <c r="H172" s="38">
        <f>'GF + UG Iteration 11'!H172</f>
        <v>2004</v>
      </c>
      <c r="I172" s="35">
        <f t="shared" si="10"/>
        <v>63</v>
      </c>
      <c r="J172" s="36">
        <f t="shared" si="11"/>
        <v>18.431901522674721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2.9140829417623766</v>
      </c>
    </row>
    <row r="173" spans="1:14" x14ac:dyDescent="0.2">
      <c r="A173" s="33">
        <f>'GF + UG Iteration 11'!A173</f>
        <v>650</v>
      </c>
      <c r="B173" s="34" t="str">
        <f>'GF + UG Iteration 11'!B173</f>
        <v>UG</v>
      </c>
      <c r="C173" s="35">
        <f>'GF + UG Iteration 11'!C173</f>
        <v>37.800000000000004</v>
      </c>
      <c r="D173" s="36">
        <f>'GF + UG Iteration 11'!P$16*(C173^'GF + UG Iteration 11'!P$15)</f>
        <v>12.937053269879707</v>
      </c>
      <c r="E173" s="37">
        <f>'GF + UG Iteration 11'!E173</f>
        <v>1981</v>
      </c>
      <c r="F173" s="35">
        <f>'GF + UG Iteration 11'!F173</f>
        <v>37.800000000000004</v>
      </c>
      <c r="G173" s="36">
        <f>'GF + UG Iteration 11'!G173</f>
        <v>11.89537586181191</v>
      </c>
      <c r="H173" s="38">
        <f>'GF + UG Iteration 11'!H173</f>
        <v>2007</v>
      </c>
      <c r="I173" s="35">
        <f t="shared" si="10"/>
        <v>75.600000000000009</v>
      </c>
      <c r="J173" s="36">
        <f t="shared" si="11"/>
        <v>24.832429131691619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3.2121504252501505</v>
      </c>
    </row>
    <row r="174" spans="1:14" x14ac:dyDescent="0.2">
      <c r="A174" s="33">
        <f>'GF + UG Iteration 11'!A174</f>
        <v>902</v>
      </c>
      <c r="B174" s="34" t="str">
        <f>'GF + UG Iteration 11'!B174</f>
        <v>UG</v>
      </c>
      <c r="C174" s="35">
        <f>'GF + UG Iteration 11'!C174</f>
        <v>37.800000000000004</v>
      </c>
      <c r="D174" s="36">
        <f>'GF + UG Iteration 11'!P$16*(C174^'GF + UG Iteration 11'!P$15)</f>
        <v>12.937053269879707</v>
      </c>
      <c r="E174" s="37">
        <f>'GF + UG Iteration 11'!E174</f>
        <v>2002</v>
      </c>
      <c r="F174" s="35">
        <f>'GF + UG Iteration 11'!F174</f>
        <v>0</v>
      </c>
      <c r="G174" s="36">
        <f>'GF + UG Iteration 11'!G174</f>
        <v>0.54699963688402187</v>
      </c>
      <c r="H174" s="38">
        <f>'GF + UG Iteration 11'!H174</f>
        <v>2009</v>
      </c>
      <c r="I174" s="35">
        <f t="shared" si="10"/>
        <v>37.800000000000004</v>
      </c>
      <c r="J174" s="36">
        <f t="shared" si="11"/>
        <v>13.484052906763729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2.6015077210339275</v>
      </c>
    </row>
    <row r="175" spans="1:14" x14ac:dyDescent="0.2">
      <c r="A175" s="33">
        <f>'GF + UG Iteration 11'!A175</f>
        <v>1202</v>
      </c>
      <c r="B175" s="34" t="str">
        <f>'GF + UG Iteration 11'!B175</f>
        <v>UG</v>
      </c>
      <c r="C175" s="35">
        <f>'GF + UG Iteration 11'!C175</f>
        <v>22.5</v>
      </c>
      <c r="D175" s="36">
        <f>'GF + UG Iteration 11'!P$16*(C175^'GF + UG Iteration 11'!P$15)</f>
        <v>9.3155693435343032</v>
      </c>
      <c r="E175" s="37">
        <f>'GF + UG Iteration 11'!E175</f>
        <v>1989</v>
      </c>
      <c r="F175" s="35">
        <f>'GF + UG Iteration 11'!F175</f>
        <v>37.800000000000004</v>
      </c>
      <c r="G175" s="36">
        <f>'GF + UG Iteration 11'!G175</f>
        <v>10.745042225505973</v>
      </c>
      <c r="H175" s="38">
        <f>'GF + UG Iteration 11'!H175</f>
        <v>2012</v>
      </c>
      <c r="I175" s="35">
        <f t="shared" si="10"/>
        <v>60.300000000000004</v>
      </c>
      <c r="J175" s="36">
        <f t="shared" si="11"/>
        <v>20.060611569040276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2.9987582690601111</v>
      </c>
    </row>
    <row r="176" spans="1:14" x14ac:dyDescent="0.2">
      <c r="A176" s="33">
        <f>'GF + UG Iteration 11'!A176</f>
        <v>1338</v>
      </c>
      <c r="B176" s="34" t="str">
        <f>'GF + UG Iteration 11'!B176</f>
        <v>UG</v>
      </c>
      <c r="C176" s="35">
        <f>'GF + UG Iteration 11'!C176</f>
        <v>13.23</v>
      </c>
      <c r="D176" s="36">
        <f>'GF + UG Iteration 11'!P$16*(C176^'GF + UG Iteration 11'!P$15)</f>
        <v>6.6561015615494314</v>
      </c>
      <c r="E176" s="37" t="str">
        <f>'GF + UG Iteration 11'!E176</f>
        <v>unknown</v>
      </c>
      <c r="F176" s="35">
        <f>'GF + UG Iteration 11'!F176</f>
        <v>22.500000000000004</v>
      </c>
      <c r="G176" s="36">
        <f>'GF + UG Iteration 11'!G176</f>
        <v>6.6635813355623759</v>
      </c>
      <c r="H176" s="38">
        <f>'GF + UG Iteration 11'!H176</f>
        <v>2013</v>
      </c>
      <c r="I176" s="35">
        <f t="shared" si="10"/>
        <v>35.730000000000004</v>
      </c>
      <c r="J176" s="36">
        <f t="shared" si="11"/>
        <v>13.319682897111807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2.5892428583057256</v>
      </c>
    </row>
    <row r="177" spans="1:14" x14ac:dyDescent="0.2">
      <c r="A177" s="33">
        <f>'GF + UG Iteration 11'!A177</f>
        <v>212</v>
      </c>
      <c r="B177" s="34" t="str">
        <f>'GF + UG Iteration 11'!B177</f>
        <v>UG</v>
      </c>
      <c r="C177" s="35">
        <f>'GF + UG Iteration 11'!C177</f>
        <v>69.12</v>
      </c>
      <c r="D177" s="36">
        <f>'GF + UG Iteration 11'!P$16*(C177^'GF + UG Iteration 11'!P$15)</f>
        <v>18.956504285422053</v>
      </c>
      <c r="E177" s="37">
        <f>'GF + UG Iteration 11'!E177</f>
        <v>1978</v>
      </c>
      <c r="F177" s="35">
        <f>'GF + UG Iteration 11'!F177</f>
        <v>45</v>
      </c>
      <c r="G177" s="36">
        <f>'GF + UG Iteration 11'!G177</f>
        <v>4.6264535731184777</v>
      </c>
      <c r="H177" s="38">
        <f>'GF + UG Iteration 11'!H177</f>
        <v>2003</v>
      </c>
      <c r="I177" s="35">
        <f t="shared" si="10"/>
        <v>114.12</v>
      </c>
      <c r="J177" s="36">
        <f t="shared" si="11"/>
        <v>23.582957858540532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3.160524326535866</v>
      </c>
    </row>
    <row r="178" spans="1:14" x14ac:dyDescent="0.2">
      <c r="A178" s="33">
        <f>'GF + UG Iteration 11'!A178</f>
        <v>653</v>
      </c>
      <c r="B178" s="34" t="str">
        <f>'GF + UG Iteration 11'!B178</f>
        <v>UG</v>
      </c>
      <c r="C178" s="35">
        <f>'GF + UG Iteration 11'!C178</f>
        <v>114.12</v>
      </c>
      <c r="D178" s="36">
        <f>'GF + UG Iteration 11'!P$16*(C178^'GF + UG Iteration 11'!P$15)</f>
        <v>26.037788968503875</v>
      </c>
      <c r="E178" s="37">
        <f>'GF + UG Iteration 11'!E178</f>
        <v>1977</v>
      </c>
      <c r="F178" s="35">
        <f>'GF + UG Iteration 11'!F178</f>
        <v>0</v>
      </c>
      <c r="G178" s="36">
        <f>'GF + UG Iteration 11'!G178</f>
        <v>0.56894692945086811</v>
      </c>
      <c r="H178" s="38">
        <f>'GF + UG Iteration 11'!H178</f>
        <v>2007</v>
      </c>
      <c r="I178" s="35">
        <f t="shared" si="10"/>
        <v>114.12</v>
      </c>
      <c r="J178" s="36">
        <f t="shared" si="11"/>
        <v>26.606735897954742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3.2811644129769584</v>
      </c>
    </row>
    <row r="179" spans="1:14" x14ac:dyDescent="0.2">
      <c r="A179" s="33">
        <f>'GF + UG Iteration 11'!A179</f>
        <v>1679</v>
      </c>
      <c r="B179" s="34" t="str">
        <f>'GF + UG Iteration 11'!B179</f>
        <v>UG</v>
      </c>
      <c r="C179" s="35">
        <f>'GF + UG Iteration 11'!C179</f>
        <v>114.12</v>
      </c>
      <c r="D179" s="36">
        <f>'GF + UG Iteration 11'!P$16*(C179^'GF + UG Iteration 11'!P$15)</f>
        <v>26.037788968503875</v>
      </c>
      <c r="E179" s="37">
        <f>'GF + UG Iteration 11'!E179</f>
        <v>1977</v>
      </c>
      <c r="F179" s="35">
        <f>'GF + UG Iteration 11'!F179</f>
        <v>0</v>
      </c>
      <c r="G179" s="36">
        <f>'GF + UG Iteration 11'!G179</f>
        <v>3.0359489017822221</v>
      </c>
      <c r="H179" s="38">
        <f>'GF + UG Iteration 11'!H179</f>
        <v>2016</v>
      </c>
      <c r="I179" s="35">
        <f t="shared" si="10"/>
        <v>114.12</v>
      </c>
      <c r="J179" s="36">
        <f t="shared" si="11"/>
        <v>29.073737870286099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3.3698352880140532</v>
      </c>
    </row>
    <row r="180" spans="1:14" x14ac:dyDescent="0.2">
      <c r="A180" s="33">
        <f>'GF + UG Iteration 11'!A180</f>
        <v>1382</v>
      </c>
      <c r="B180" s="34" t="str">
        <f>'GF + UG Iteration 11'!B180</f>
        <v>UG</v>
      </c>
      <c r="C180" s="35">
        <f>'GF + UG Iteration 11'!C180</f>
        <v>60.300000000000004</v>
      </c>
      <c r="D180" s="36">
        <f>'GF + UG Iteration 11'!P$16*(C180^'GF + UG Iteration 11'!P$15)</f>
        <v>17.387157415942951</v>
      </c>
      <c r="E180" s="37" t="str">
        <f>'GF + UG Iteration 11'!E180</f>
        <v>unknown</v>
      </c>
      <c r="F180" s="35">
        <f>'GF + UG Iteration 11'!F180</f>
        <v>0</v>
      </c>
      <c r="G180" s="36">
        <f>'GF + UG Iteration 11'!G180</f>
        <v>2.4484361075925429</v>
      </c>
      <c r="H180" s="38">
        <f>'GF + UG Iteration 11'!H180</f>
        <v>2013</v>
      </c>
      <c r="I180" s="35">
        <f t="shared" si="10"/>
        <v>60.300000000000004</v>
      </c>
      <c r="J180" s="36">
        <f t="shared" si="11"/>
        <v>19.835593523535493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2.9874779765604784</v>
      </c>
    </row>
    <row r="181" spans="1:14" x14ac:dyDescent="0.2">
      <c r="A181" s="33">
        <f>'GF + UG Iteration 11'!A181</f>
        <v>1638</v>
      </c>
      <c r="B181" s="34" t="str">
        <f>'GF + UG Iteration 11'!B181</f>
        <v>UG</v>
      </c>
      <c r="C181" s="35">
        <f>'GF + UG Iteration 11'!C181</f>
        <v>60.300000000000004</v>
      </c>
      <c r="D181" s="36">
        <f>'GF + UG Iteration 11'!P$16*(C181^'GF + UG Iteration 11'!P$15)</f>
        <v>17.387157415942951</v>
      </c>
      <c r="E181" s="37" t="str">
        <f>'GF + UG Iteration 11'!E181</f>
        <v>unknown</v>
      </c>
      <c r="F181" s="35">
        <f>'GF + UG Iteration 11'!F181</f>
        <v>15.3</v>
      </c>
      <c r="G181" s="36">
        <f>'GF + UG Iteration 11'!G181</f>
        <v>1.4307693737810239</v>
      </c>
      <c r="H181" s="38">
        <f>'GF + UG Iteration 11'!H181</f>
        <v>2015</v>
      </c>
      <c r="I181" s="35">
        <f t="shared" si="10"/>
        <v>75.600000000000009</v>
      </c>
      <c r="J181" s="36">
        <f t="shared" si="11"/>
        <v>18.817926789723977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2.9348099681382762</v>
      </c>
    </row>
    <row r="182" spans="1:14" x14ac:dyDescent="0.2">
      <c r="A182" s="33">
        <f>'GF + UG Iteration 11'!A182</f>
        <v>874</v>
      </c>
      <c r="B182" s="34" t="str">
        <f>'GF + UG Iteration 11'!B182</f>
        <v>UG</v>
      </c>
      <c r="C182" s="35">
        <f>'GF + UG Iteration 11'!C182</f>
        <v>7.5600000000000005</v>
      </c>
      <c r="D182" s="36">
        <f>'GF + UG Iteration 11'!P$16*(C182^'GF + UG Iteration 11'!P$15)</f>
        <v>4.6705847702174692</v>
      </c>
      <c r="E182" s="37">
        <f>'GF + UG Iteration 11'!E182</f>
        <v>1997</v>
      </c>
      <c r="F182" s="35">
        <f>'GF + UG Iteration 11'!F182</f>
        <v>14.940000000000001</v>
      </c>
      <c r="G182" s="36">
        <f>'GF + UG Iteration 11'!G182</f>
        <v>3.6333602061432981</v>
      </c>
      <c r="H182" s="38">
        <f>'GF + UG Iteration 11'!H182</f>
        <v>2009</v>
      </c>
      <c r="I182" s="35">
        <f t="shared" si="10"/>
        <v>22.5</v>
      </c>
      <c r="J182" s="36">
        <f t="shared" si="11"/>
        <v>8.3039449763607678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2.1167307002407858</v>
      </c>
    </row>
    <row r="183" spans="1:14" x14ac:dyDescent="0.2">
      <c r="A183" s="33">
        <f>'GF + UG Iteration 11'!A183</f>
        <v>491</v>
      </c>
      <c r="B183" s="34" t="str">
        <f>'GF + UG Iteration 11'!B183</f>
        <v>UG</v>
      </c>
      <c r="C183" s="35">
        <f>'GF + UG Iteration 11'!C183</f>
        <v>75.600000000000009</v>
      </c>
      <c r="D183" s="36">
        <f>'GF + UG Iteration 11'!P$16*(C183^'GF + UG Iteration 11'!P$15)</f>
        <v>20.062926647828714</v>
      </c>
      <c r="E183" s="37">
        <f>'GF + UG Iteration 11'!E183</f>
        <v>1984</v>
      </c>
      <c r="F183" s="35">
        <f>'GF + UG Iteration 11'!F183</f>
        <v>0</v>
      </c>
      <c r="G183" s="36">
        <f>'GF + UG Iteration 11'!G183</f>
        <v>0.19252271805052243</v>
      </c>
      <c r="H183" s="38">
        <f>'GF + UG Iteration 11'!H183</f>
        <v>2006</v>
      </c>
      <c r="I183" s="35">
        <f t="shared" si="10"/>
        <v>75.600000000000009</v>
      </c>
      <c r="J183" s="36">
        <f t="shared" si="11"/>
        <v>20.255449365879237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3.0084238618382937</v>
      </c>
    </row>
    <row r="184" spans="1:14" x14ac:dyDescent="0.2">
      <c r="A184" s="33">
        <f>'GF + UG Iteration 11'!A184</f>
        <v>1396</v>
      </c>
      <c r="B184" s="34" t="str">
        <f>'GF + UG Iteration 11'!B184</f>
        <v>UG</v>
      </c>
      <c r="C184" s="35">
        <f>'GF + UG Iteration 11'!C184</f>
        <v>37.800000000000004</v>
      </c>
      <c r="D184" s="36">
        <f>'GF + UG Iteration 11'!P$16*(C184^'GF + UG Iteration 11'!P$15)</f>
        <v>12.937053269879707</v>
      </c>
      <c r="E184" s="37">
        <f>'GF + UG Iteration 11'!E184</f>
        <v>2009</v>
      </c>
      <c r="F184" s="35">
        <f>'GF + UG Iteration 11'!F184</f>
        <v>0</v>
      </c>
      <c r="G184" s="36">
        <f>'GF + UG Iteration 11'!G184</f>
        <v>0.37351117224616898</v>
      </c>
      <c r="H184" s="38">
        <f>'GF + UG Iteration 11'!H184</f>
        <v>2013</v>
      </c>
      <c r="I184" s="35">
        <f t="shared" ref="I184:I246" si="20">C184+F184</f>
        <v>37.800000000000004</v>
      </c>
      <c r="J184" s="36">
        <f t="shared" ref="J184:J246" si="21">D184+G184</f>
        <v>13.310564442125875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2.5885580388801954</v>
      </c>
    </row>
    <row r="185" spans="1:14" x14ac:dyDescent="0.2">
      <c r="A185" s="33">
        <f>'GF + UG Iteration 11'!A185</f>
        <v>1597</v>
      </c>
      <c r="B185" s="34" t="str">
        <f>'GF + UG Iteration 11'!B185</f>
        <v>UG</v>
      </c>
      <c r="C185" s="35">
        <f>'GF + UG Iteration 11'!C185</f>
        <v>37.800000000000004</v>
      </c>
      <c r="D185" s="36">
        <f>'GF + UG Iteration 11'!P$16*(C185^'GF + UG Iteration 11'!P$15)</f>
        <v>12.937053269879707</v>
      </c>
      <c r="E185" s="37">
        <f>'GF + UG Iteration 11'!E185</f>
        <v>2009</v>
      </c>
      <c r="F185" s="35">
        <f>'GF + UG Iteration 11'!F185</f>
        <v>37.800000000000004</v>
      </c>
      <c r="G185" s="36">
        <f>'GF + UG Iteration 11'!G185</f>
        <v>4.2355817632178319</v>
      </c>
      <c r="H185" s="38">
        <f>'GF + UG Iteration 11'!H185</f>
        <v>2015</v>
      </c>
      <c r="I185" s="35">
        <f t="shared" si="20"/>
        <v>75.600000000000009</v>
      </c>
      <c r="J185" s="36">
        <f t="shared" si="21"/>
        <v>17.172635033097539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2.8433171304086589</v>
      </c>
    </row>
    <row r="186" spans="1:14" x14ac:dyDescent="0.2">
      <c r="A186" s="33">
        <f>'GF + UG Iteration 11'!A186</f>
        <v>1292</v>
      </c>
      <c r="B186" s="34" t="str">
        <f>'GF + UG Iteration 11'!B186</f>
        <v>UG</v>
      </c>
      <c r="C186" s="35">
        <f>'GF + UG Iteration 11'!C186</f>
        <v>25.290000000000003</v>
      </c>
      <c r="D186" s="36">
        <f>'GF + UG Iteration 11'!P$16*(C186^'GF + UG Iteration 11'!P$15)</f>
        <v>10.031032718867166</v>
      </c>
      <c r="E186" s="37" t="str">
        <f>'GF + UG Iteration 11'!E186</f>
        <v>unknown</v>
      </c>
      <c r="F186" s="35">
        <f>'GF + UG Iteration 11'!F186</f>
        <v>12.51</v>
      </c>
      <c r="G186" s="36">
        <f>'GF + UG Iteration 11'!G186</f>
        <v>4.47116983018676</v>
      </c>
      <c r="H186" s="38">
        <f>'GF + UG Iteration 11'!H186</f>
        <v>2013</v>
      </c>
      <c r="I186" s="35">
        <f t="shared" si="20"/>
        <v>37.800000000000004</v>
      </c>
      <c r="J186" s="36">
        <f t="shared" si="21"/>
        <v>14.502202549053926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2.6743005378256552</v>
      </c>
    </row>
    <row r="187" spans="1:14" x14ac:dyDescent="0.2">
      <c r="A187" s="33">
        <f>'GF + UG Iteration 11'!A187</f>
        <v>364</v>
      </c>
      <c r="B187" s="34" t="str">
        <f>'GF + UG Iteration 11'!B187</f>
        <v>UG</v>
      </c>
      <c r="C187" s="35">
        <f>'GF + UG Iteration 11'!C187</f>
        <v>80.100000000000009</v>
      </c>
      <c r="D187" s="36">
        <f>'GF + UG Iteration 11'!P$16*(C187^'GF + UG Iteration 11'!P$15)</f>
        <v>20.810856264789695</v>
      </c>
      <c r="E187" s="37">
        <f>'GF + UG Iteration 11'!E187</f>
        <v>1975</v>
      </c>
      <c r="F187" s="35">
        <f>'GF + UG Iteration 11'!F187</f>
        <v>0</v>
      </c>
      <c r="G187" s="36">
        <f>'GF + UG Iteration 11'!G187</f>
        <v>1.3174901179839253</v>
      </c>
      <c r="H187" s="38">
        <f>'GF + UG Iteration 11'!H187</f>
        <v>2004</v>
      </c>
      <c r="I187" s="35">
        <f t="shared" si="20"/>
        <v>80.100000000000009</v>
      </c>
      <c r="J187" s="36">
        <f t="shared" si="21"/>
        <v>22.128346382773621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3.0968594283959465</v>
      </c>
    </row>
    <row r="188" spans="1:14" x14ac:dyDescent="0.2">
      <c r="A188" s="33">
        <f>'GF + UG Iteration 11'!A188</f>
        <v>1306</v>
      </c>
      <c r="B188" s="34" t="str">
        <f>'GF + UG Iteration 11'!B188</f>
        <v>UG</v>
      </c>
      <c r="C188" s="35">
        <f>'GF + UG Iteration 11'!C188</f>
        <v>37.800000000000004</v>
      </c>
      <c r="D188" s="36">
        <f>'GF + UG Iteration 11'!P$16*(C188^'GF + UG Iteration 11'!P$15)</f>
        <v>12.937053269879707</v>
      </c>
      <c r="E188" s="37">
        <f>'GF + UG Iteration 11'!E188</f>
        <v>1985</v>
      </c>
      <c r="F188" s="35">
        <f>'GF + UG Iteration 11'!F188</f>
        <v>37.800000000000004</v>
      </c>
      <c r="G188" s="36">
        <f>'GF + UG Iteration 11'!G188</f>
        <v>5.9848606370399509</v>
      </c>
      <c r="H188" s="38">
        <f>'GF + UG Iteration 11'!H188</f>
        <v>2013</v>
      </c>
      <c r="I188" s="35">
        <f t="shared" si="20"/>
        <v>75.600000000000009</v>
      </c>
      <c r="J188" s="36">
        <f t="shared" si="21"/>
        <v>18.921913906919656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2.9403207163786376</v>
      </c>
    </row>
    <row r="189" spans="1:14" x14ac:dyDescent="0.2">
      <c r="A189" s="33">
        <f>'GF + UG Iteration 11'!A189</f>
        <v>858</v>
      </c>
      <c r="B189" s="34" t="str">
        <f>'GF + UG Iteration 11'!B189</f>
        <v>UG</v>
      </c>
      <c r="C189" s="35">
        <f>'GF + UG Iteration 11'!C189</f>
        <v>37.800000000000004</v>
      </c>
      <c r="D189" s="36">
        <f>'GF + UG Iteration 11'!P$16*(C189^'GF + UG Iteration 11'!P$15)</f>
        <v>12.937053269879707</v>
      </c>
      <c r="E189" s="37">
        <f>'GF + UG Iteration 11'!E189</f>
        <v>2009</v>
      </c>
      <c r="F189" s="35">
        <f>'GF + UG Iteration 11'!F189</f>
        <v>37.800000000000004</v>
      </c>
      <c r="G189" s="36">
        <f>'GF + UG Iteration 11'!G189</f>
        <v>5.4358775042665943</v>
      </c>
      <c r="H189" s="38">
        <f>'GF + UG Iteration 11'!H189</f>
        <v>2010</v>
      </c>
      <c r="I189" s="35">
        <f t="shared" si="20"/>
        <v>75.600000000000009</v>
      </c>
      <c r="J189" s="36">
        <f t="shared" si="21"/>
        <v>18.372930774146301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2.9108784278269999</v>
      </c>
    </row>
    <row r="190" spans="1:14" x14ac:dyDescent="0.2">
      <c r="A190" s="33">
        <f>'GF + UG Iteration 11'!A190</f>
        <v>1454</v>
      </c>
      <c r="B190" s="34" t="str">
        <f>'GF + UG Iteration 11'!B190</f>
        <v>UG</v>
      </c>
      <c r="C190" s="35">
        <f>'GF + UG Iteration 11'!C190</f>
        <v>75.600000000000009</v>
      </c>
      <c r="D190" s="36">
        <f>'GF + UG Iteration 11'!P$16*(C190^'GF + UG Iteration 11'!P$15)</f>
        <v>20.062926647828714</v>
      </c>
      <c r="E190" s="37">
        <f>'GF + UG Iteration 11'!E190</f>
        <v>2009</v>
      </c>
      <c r="F190" s="35">
        <f>'GF + UG Iteration 11'!F190</f>
        <v>0</v>
      </c>
      <c r="G190" s="36">
        <f>'GF + UG Iteration 11'!G190</f>
        <v>0.45762240995573644</v>
      </c>
      <c r="H190" s="38">
        <f>'GF + UG Iteration 11'!H190</f>
        <v>2013</v>
      </c>
      <c r="I190" s="35">
        <f t="shared" si="20"/>
        <v>75.600000000000009</v>
      </c>
      <c r="J190" s="36">
        <f t="shared" si="21"/>
        <v>20.52054905778445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3.0214267771465724</v>
      </c>
    </row>
    <row r="191" spans="1:14" x14ac:dyDescent="0.2">
      <c r="A191" s="33">
        <f>'GF + UG Iteration 11'!A191</f>
        <v>637</v>
      </c>
      <c r="B191" s="34" t="str">
        <f>'GF + UG Iteration 11'!B191</f>
        <v>UG</v>
      </c>
      <c r="C191" s="35">
        <f>'GF + UG Iteration 11'!C191</f>
        <v>22.5</v>
      </c>
      <c r="D191" s="36">
        <f>'GF + UG Iteration 11'!P$16*(C191^'GF + UG Iteration 11'!P$15)</f>
        <v>9.3155693435343032</v>
      </c>
      <c r="E191" s="37">
        <f>'GF + UG Iteration 11'!E191</f>
        <v>1989</v>
      </c>
      <c r="F191" s="35">
        <f>'GF + UG Iteration 11'!F191</f>
        <v>22.5</v>
      </c>
      <c r="G191" s="36">
        <f>'GF + UG Iteration 11'!G191</f>
        <v>6.7668934628874311</v>
      </c>
      <c r="H191" s="38">
        <f>'GF + UG Iteration 11'!H191</f>
        <v>2007</v>
      </c>
      <c r="I191" s="35">
        <f t="shared" si="20"/>
        <v>45</v>
      </c>
      <c r="J191" s="36">
        <f t="shared" si="21"/>
        <v>16.082462806421734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2.7777294116264275</v>
      </c>
    </row>
    <row r="192" spans="1:14" x14ac:dyDescent="0.2">
      <c r="A192" s="33">
        <f>'GF + UG Iteration 11'!A192</f>
        <v>1254</v>
      </c>
      <c r="B192" s="34" t="str">
        <f>'GF + UG Iteration 11'!B192</f>
        <v>UG</v>
      </c>
      <c r="C192" s="35">
        <f>'GF + UG Iteration 11'!C192</f>
        <v>45</v>
      </c>
      <c r="D192" s="36">
        <f>'GF + UG Iteration 11'!P$16*(C192^'GF + UG Iteration 11'!P$15)</f>
        <v>14.446688942467995</v>
      </c>
      <c r="E192" s="37">
        <f>'GF + UG Iteration 11'!E192</f>
        <v>1989</v>
      </c>
      <c r="F192" s="35">
        <f>'GF + UG Iteration 11'!F192</f>
        <v>30.6</v>
      </c>
      <c r="G192" s="36">
        <f>'GF + UG Iteration 11'!G192</f>
        <v>6.528436764593768</v>
      </c>
      <c r="H192" s="38">
        <f>'GF + UG Iteration 11'!H192</f>
        <v>2012</v>
      </c>
      <c r="I192" s="35">
        <f t="shared" si="20"/>
        <v>75.599999999999994</v>
      </c>
      <c r="J192" s="36">
        <f t="shared" si="21"/>
        <v>20.975125707061764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3.0433372455206156</v>
      </c>
    </row>
    <row r="193" spans="1:14" x14ac:dyDescent="0.2">
      <c r="A193" s="33">
        <f>'GF + UG Iteration 11'!A193</f>
        <v>734</v>
      </c>
      <c r="B193" s="34" t="str">
        <f>'GF + UG Iteration 11'!B193</f>
        <v>UG</v>
      </c>
      <c r="C193" s="35">
        <f>'GF + UG Iteration 11'!C193</f>
        <v>37.800000000000004</v>
      </c>
      <c r="D193" s="36">
        <f>'GF + UG Iteration 11'!P$16*(C193^'GF + UG Iteration 11'!P$15)</f>
        <v>12.937053269879707</v>
      </c>
      <c r="E193" s="37">
        <f>'GF + UG Iteration 11'!E193</f>
        <v>1974</v>
      </c>
      <c r="F193" s="35">
        <f>'GF + UG Iteration 11'!F193</f>
        <v>37.800000000000004</v>
      </c>
      <c r="G193" s="36">
        <f>'GF + UG Iteration 11'!G193</f>
        <v>11.261124599264825</v>
      </c>
      <c r="H193" s="38">
        <f>'GF + UG Iteration 11'!H193</f>
        <v>2011</v>
      </c>
      <c r="I193" s="35">
        <f t="shared" ref="I193" si="25">C193+F193</f>
        <v>75.600000000000009</v>
      </c>
      <c r="J193" s="36">
        <f t="shared" ref="J193" si="26">D193+G193</f>
        <v>24.19817786914453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3.1862773356644061</v>
      </c>
    </row>
    <row r="194" spans="1:14" x14ac:dyDescent="0.2">
      <c r="A194" s="33">
        <f>'GF + UG Iteration 11'!A194</f>
        <v>1594</v>
      </c>
      <c r="B194" s="34" t="str">
        <f>'GF + UG Iteration 11'!B194</f>
        <v>UG</v>
      </c>
      <c r="C194" s="35">
        <f>'GF + UG Iteration 11'!C194</f>
        <v>75.600000000000009</v>
      </c>
      <c r="D194" s="36">
        <f>'GF + UG Iteration 11'!P$16*(C194^'GF + UG Iteration 11'!P$15)</f>
        <v>20.062926647828714</v>
      </c>
      <c r="E194" s="37">
        <f>'GF + UG Iteration 11'!E194</f>
        <v>1974</v>
      </c>
      <c r="F194" s="35">
        <f>'GF + UG Iteration 11'!F194</f>
        <v>0</v>
      </c>
      <c r="G194" s="36">
        <f>'GF + UG Iteration 11'!G194</f>
        <v>17.2334453477478</v>
      </c>
      <c r="H194" s="38">
        <f>'GF + UG Iteration 11'!H194</f>
        <v>2017</v>
      </c>
      <c r="I194" s="35">
        <f t="shared" si="20"/>
        <v>75.600000000000009</v>
      </c>
      <c r="J194" s="36">
        <f t="shared" si="21"/>
        <v>37.296371995576514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3.6188960563850294</v>
      </c>
    </row>
    <row r="195" spans="1:14" x14ac:dyDescent="0.2">
      <c r="A195" s="33">
        <f>'GF + UG Iteration 11'!A195</f>
        <v>1674</v>
      </c>
      <c r="B195" s="34" t="str">
        <f>'GF + UG Iteration 11'!B195</f>
        <v>UG</v>
      </c>
      <c r="C195" s="35">
        <f>'GF + UG Iteration 11'!C195</f>
        <v>25.2</v>
      </c>
      <c r="D195" s="36">
        <f>'GF + UG Iteration 11'!P$16*(C195^'GF + UG Iteration 11'!P$15)</f>
        <v>10.008420520310612</v>
      </c>
      <c r="E195" s="37">
        <f>'GF + UG Iteration 11'!E195</f>
        <v>0</v>
      </c>
      <c r="F195" s="35">
        <f>'GF + UG Iteration 11'!F195</f>
        <v>37.800000000000004</v>
      </c>
      <c r="G195" s="36">
        <f>'GF + UG Iteration 11'!G195</f>
        <v>10.327278566796926</v>
      </c>
      <c r="H195" s="38">
        <f>'GF + UG Iteration 11'!H195</f>
        <v>2016</v>
      </c>
      <c r="I195" s="35">
        <f t="shared" si="20"/>
        <v>63</v>
      </c>
      <c r="J195" s="36">
        <f t="shared" si="21"/>
        <v>20.335699087107535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3.0123779172835068</v>
      </c>
    </row>
    <row r="196" spans="1:14" x14ac:dyDescent="0.2">
      <c r="A196" s="33">
        <f>'GF + UG Iteration 11'!A196</f>
        <v>711</v>
      </c>
      <c r="B196" s="34" t="str">
        <f>'GF + UG Iteration 11'!B196</f>
        <v>UG</v>
      </c>
      <c r="C196" s="35">
        <f>'GF + UG Iteration 11'!C196</f>
        <v>22.5</v>
      </c>
      <c r="D196" s="36">
        <f>'GF + UG Iteration 11'!P$16*(C196^'GF + UG Iteration 11'!P$15)</f>
        <v>9.3155693435343032</v>
      </c>
      <c r="E196" s="37">
        <f>'GF + UG Iteration 11'!E196</f>
        <v>1976</v>
      </c>
      <c r="F196" s="35">
        <f>'GF + UG Iteration 11'!F196</f>
        <v>22.5</v>
      </c>
      <c r="G196" s="36">
        <f>'GF + UG Iteration 11'!G196</f>
        <v>9.2617881543087019</v>
      </c>
      <c r="H196" s="38">
        <f>'GF + UG Iteration 11'!H196</f>
        <v>2009</v>
      </c>
      <c r="I196" s="35">
        <f t="shared" si="20"/>
        <v>45</v>
      </c>
      <c r="J196" s="36">
        <f t="shared" si="21"/>
        <v>18.577357497843003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2.9219435003347223</v>
      </c>
    </row>
    <row r="197" spans="1:14" x14ac:dyDescent="0.2">
      <c r="A197" s="33">
        <f>'GF + UG Iteration 11'!A197</f>
        <v>408</v>
      </c>
      <c r="B197" s="34" t="str">
        <f>'GF + UG Iteration 11'!B197</f>
        <v>UG</v>
      </c>
      <c r="C197" s="35">
        <f>'GF + UG Iteration 11'!C197</f>
        <v>84.600000000000009</v>
      </c>
      <c r="D197" s="36">
        <f>'GF + UG Iteration 11'!P$16*(C197^'GF + UG Iteration 11'!P$15)</f>
        <v>21.543514502196516</v>
      </c>
      <c r="E197" s="37">
        <f>'GF + UG Iteration 11'!E197</f>
        <v>1976</v>
      </c>
      <c r="F197" s="35">
        <f>'GF + UG Iteration 11'!F197</f>
        <v>0</v>
      </c>
      <c r="G197" s="36">
        <f>'GF + UG Iteration 11'!G197</f>
        <v>0.58015876995711901</v>
      </c>
      <c r="H197" s="38">
        <f>'GF + UG Iteration 11'!H197</f>
        <v>2004</v>
      </c>
      <c r="I197" s="35">
        <f t="shared" si="20"/>
        <v>84.600000000000009</v>
      </c>
      <c r="J197" s="36">
        <f t="shared" si="21"/>
        <v>22.123673272153635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3.0966482239956141</v>
      </c>
    </row>
    <row r="198" spans="1:14" x14ac:dyDescent="0.2">
      <c r="A198" s="33">
        <f>'GF + UG Iteration 11'!A198</f>
        <v>698</v>
      </c>
      <c r="B198" s="34" t="str">
        <f>'GF + UG Iteration 11'!B198</f>
        <v>UG</v>
      </c>
      <c r="C198" s="35">
        <f>'GF + UG Iteration 11'!C198</f>
        <v>84.600000000000009</v>
      </c>
      <c r="D198" s="36">
        <f>'GF + UG Iteration 11'!P$16*(C198^'GF + UG Iteration 11'!P$15)</f>
        <v>21.543514502196516</v>
      </c>
      <c r="E198" s="37">
        <f>'GF + UG Iteration 11'!E198</f>
        <v>1976</v>
      </c>
      <c r="F198" s="35">
        <f>'GF + UG Iteration 11'!F198</f>
        <v>0</v>
      </c>
      <c r="G198" s="36">
        <f>'GF + UG Iteration 11'!G198</f>
        <v>1.4406821685518079</v>
      </c>
      <c r="H198" s="38">
        <f>'GF + UG Iteration 11'!H198</f>
        <v>2007</v>
      </c>
      <c r="I198" s="35">
        <f t="shared" si="20"/>
        <v>84.600000000000009</v>
      </c>
      <c r="J198" s="36">
        <f t="shared" si="21"/>
        <v>22.984196670748325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3.1348068784950742</v>
      </c>
    </row>
    <row r="199" spans="1:14" x14ac:dyDescent="0.2">
      <c r="A199" s="33">
        <f>'GF + UG Iteration 11'!A199</f>
        <v>696</v>
      </c>
      <c r="B199" s="34" t="str">
        <f>'GF + UG Iteration 11'!B199</f>
        <v>UG</v>
      </c>
      <c r="C199" s="35">
        <f>'GF + UG Iteration 11'!C199</f>
        <v>25.2</v>
      </c>
      <c r="D199" s="36">
        <f>'GF + UG Iteration 11'!P$16*(C199^'GF + UG Iteration 11'!P$15)</f>
        <v>10.008420520310612</v>
      </c>
      <c r="E199" s="37">
        <f>'GF + UG Iteration 11'!E199</f>
        <v>1981</v>
      </c>
      <c r="F199" s="35">
        <f>'GF + UG Iteration 11'!F199</f>
        <v>0</v>
      </c>
      <c r="G199" s="36">
        <f>'GF + UG Iteration 11'!G199</f>
        <v>0.26810351472539734</v>
      </c>
      <c r="H199" s="38">
        <f>'GF + UG Iteration 11'!H199</f>
        <v>2007</v>
      </c>
      <c r="I199" s="35">
        <f t="shared" si="20"/>
        <v>25.2</v>
      </c>
      <c r="J199" s="36">
        <f t="shared" si="21"/>
        <v>10.276524035036008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2.3298620739610092</v>
      </c>
    </row>
    <row r="200" spans="1:14" x14ac:dyDescent="0.2">
      <c r="A200" s="33">
        <f>'GF + UG Iteration 11'!A200</f>
        <v>1636</v>
      </c>
      <c r="B200" s="34" t="str">
        <f>'GF + UG Iteration 11'!B200</f>
        <v>UG</v>
      </c>
      <c r="C200" s="35">
        <f>'GF + UG Iteration 11'!C200</f>
        <v>22.5</v>
      </c>
      <c r="D200" s="36">
        <f>'GF + UG Iteration 11'!P$16*(C200^'GF + UG Iteration 11'!P$15)</f>
        <v>9.3155693435343032</v>
      </c>
      <c r="E200" s="37">
        <f>'GF + UG Iteration 11'!E200</f>
        <v>1981</v>
      </c>
      <c r="F200" s="35">
        <f>'GF + UG Iteration 11'!F200</f>
        <v>37.800000000000004</v>
      </c>
      <c r="G200" s="36">
        <f>'GF + UG Iteration 11'!G200</f>
        <v>6.6058972937468434</v>
      </c>
      <c r="H200" s="38">
        <f>'GF + UG Iteration 11'!H200</f>
        <v>2015</v>
      </c>
      <c r="I200" s="35">
        <f t="shared" si="20"/>
        <v>60.300000000000004</v>
      </c>
      <c r="J200" s="36">
        <f t="shared" si="21"/>
        <v>15.921466637281146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2.7676683016303061</v>
      </c>
    </row>
    <row r="201" spans="1:14" x14ac:dyDescent="0.2">
      <c r="A201" s="33">
        <f>'GF + UG Iteration 11'!A201</f>
        <v>1185</v>
      </c>
      <c r="B201" s="34" t="str">
        <f>'GF + UG Iteration 11'!B201</f>
        <v>UG</v>
      </c>
      <c r="C201" s="35">
        <f>'GF + UG Iteration 11'!C201</f>
        <v>63</v>
      </c>
      <c r="D201" s="36">
        <f>'GF + UG Iteration 11'!P$16*(C201^'GF + UG Iteration 11'!P$15)</f>
        <v>17.87601594278852</v>
      </c>
      <c r="E201" s="37">
        <f>'GF + UG Iteration 11'!E201</f>
        <v>1988</v>
      </c>
      <c r="F201" s="35">
        <f>'GF + UG Iteration 11'!F201</f>
        <v>0</v>
      </c>
      <c r="G201" s="36">
        <f>'GF + UG Iteration 11'!G201</f>
        <v>2.8087836612562955</v>
      </c>
      <c r="H201" s="38">
        <f>'GF + UG Iteration 11'!H201</f>
        <v>2011</v>
      </c>
      <c r="I201" s="35">
        <f t="shared" si="20"/>
        <v>63</v>
      </c>
      <c r="J201" s="36">
        <f t="shared" si="21"/>
        <v>20.684799604044816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3.0293991118821491</v>
      </c>
    </row>
    <row r="202" spans="1:14" x14ac:dyDescent="0.2">
      <c r="A202" s="33">
        <f>'GF + UG Iteration 11'!A202</f>
        <v>568</v>
      </c>
      <c r="B202" s="34" t="str">
        <f>'GF + UG Iteration 11'!B202</f>
        <v>UG</v>
      </c>
      <c r="C202" s="35">
        <f>'GF + UG Iteration 11'!C202</f>
        <v>75.600000000000009</v>
      </c>
      <c r="D202" s="36">
        <f>'GF + UG Iteration 11'!P$16*(C202^'GF + UG Iteration 11'!P$15)</f>
        <v>20.062926647828714</v>
      </c>
      <c r="E202" s="37">
        <f>'GF + UG Iteration 11'!E202</f>
        <v>1978</v>
      </c>
      <c r="F202" s="35">
        <f>'GF + UG Iteration 11'!F202</f>
        <v>0</v>
      </c>
      <c r="G202" s="36">
        <f>'GF + UG Iteration 11'!G202</f>
        <v>2.8818936071529556E-2</v>
      </c>
      <c r="H202" s="38">
        <f>'GF + UG Iteration 11'!H202</f>
        <v>2006</v>
      </c>
      <c r="I202" s="35">
        <f t="shared" si="20"/>
        <v>75.600000000000009</v>
      </c>
      <c r="J202" s="36">
        <f t="shared" si="21"/>
        <v>20.091745583900245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3.0003090632504028</v>
      </c>
    </row>
    <row r="203" spans="1:14" x14ac:dyDescent="0.2">
      <c r="A203" s="33">
        <f>'GF + UG Iteration 11'!A203</f>
        <v>853</v>
      </c>
      <c r="B203" s="34" t="str">
        <f>'GF + UG Iteration 11'!B203</f>
        <v>UG</v>
      </c>
      <c r="C203" s="35">
        <f>'GF + UG Iteration 11'!C203</f>
        <v>45</v>
      </c>
      <c r="D203" s="36">
        <f>'GF + UG Iteration 11'!P$16*(C203^'GF + UG Iteration 11'!P$15)</f>
        <v>14.446688942467995</v>
      </c>
      <c r="E203" s="37">
        <f>'GF + UG Iteration 11'!E203</f>
        <v>1991</v>
      </c>
      <c r="F203" s="35">
        <f>'GF + UG Iteration 11'!F203</f>
        <v>30.6</v>
      </c>
      <c r="G203" s="36">
        <f>'GF + UG Iteration 11'!G203</f>
        <v>4.2556245512411124</v>
      </c>
      <c r="H203" s="38">
        <f>'GF + UG Iteration 11'!H203</f>
        <v>2009</v>
      </c>
      <c r="I203" s="35">
        <f t="shared" si="20"/>
        <v>75.599999999999994</v>
      </c>
      <c r="J203" s="36">
        <f t="shared" si="21"/>
        <v>18.702313493709106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2.9286472324494466</v>
      </c>
    </row>
    <row r="204" spans="1:14" x14ac:dyDescent="0.2">
      <c r="A204" s="33">
        <f>'GF + UG Iteration 11'!A204</f>
        <v>1201</v>
      </c>
      <c r="B204" s="34" t="str">
        <f>'GF + UG Iteration 11'!B204</f>
        <v>UG</v>
      </c>
      <c r="C204" s="35">
        <f>'GF + UG Iteration 11'!C204</f>
        <v>25.2</v>
      </c>
      <c r="D204" s="36">
        <f>'GF + UG Iteration 11'!P$16*(C204^'GF + UG Iteration 11'!P$15)</f>
        <v>10.008420520310612</v>
      </c>
      <c r="E204" s="37" t="str">
        <f>'GF + UG Iteration 11'!E204</f>
        <v>unknown</v>
      </c>
      <c r="F204" s="35">
        <f>'GF + UG Iteration 11'!F204</f>
        <v>37.800000000000004</v>
      </c>
      <c r="G204" s="36">
        <f>'GF + UG Iteration 11'!G204</f>
        <v>7.6364894321569698</v>
      </c>
      <c r="H204" s="38">
        <f>'GF + UG Iteration 11'!H204</f>
        <v>2012</v>
      </c>
      <c r="I204" s="35">
        <f t="shared" si="20"/>
        <v>63</v>
      </c>
      <c r="J204" s="36">
        <f t="shared" si="21"/>
        <v>17.644909952467582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2.8704473538253241</v>
      </c>
    </row>
    <row r="205" spans="1:14" x14ac:dyDescent="0.2">
      <c r="A205" s="33">
        <f>'GF + UG Iteration 11'!A205</f>
        <v>654</v>
      </c>
      <c r="B205" s="34" t="str">
        <f>'GF + UG Iteration 11'!B205</f>
        <v>UG</v>
      </c>
      <c r="C205" s="35">
        <f>'GF + UG Iteration 11'!C205</f>
        <v>22.5</v>
      </c>
      <c r="D205" s="36">
        <f>'GF + UG Iteration 11'!P$16*(C205^'GF + UG Iteration 11'!P$15)</f>
        <v>9.3155693435343032</v>
      </c>
      <c r="E205" s="37">
        <f>'GF + UG Iteration 11'!E205</f>
        <v>1976</v>
      </c>
      <c r="F205" s="35">
        <f>'GF + UG Iteration 11'!F205</f>
        <v>0</v>
      </c>
      <c r="G205" s="36">
        <f>'GF + UG Iteration 11'!G205</f>
        <v>0.73672544554632269</v>
      </c>
      <c r="H205" s="38">
        <f>'GF + UG Iteration 11'!H205</f>
        <v>2007</v>
      </c>
      <c r="I205" s="35">
        <f t="shared" si="20"/>
        <v>22.5</v>
      </c>
      <c r="J205" s="36">
        <f t="shared" si="21"/>
        <v>10.052294789080626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2.3078009456620618</v>
      </c>
    </row>
    <row r="206" spans="1:14" x14ac:dyDescent="0.2">
      <c r="A206" s="33">
        <f>'GF + UG Iteration 11'!A206</f>
        <v>1394</v>
      </c>
      <c r="B206" s="34" t="str">
        <f>'GF + UG Iteration 11'!B206</f>
        <v>UG</v>
      </c>
      <c r="C206" s="35">
        <f>'GF + UG Iteration 11'!C206</f>
        <v>22.5</v>
      </c>
      <c r="D206" s="36">
        <f>'GF + UG Iteration 11'!P$16*(C206^'GF + UG Iteration 11'!P$15)</f>
        <v>9.3155693435343032</v>
      </c>
      <c r="E206" s="37">
        <f>'GF + UG Iteration 11'!E206</f>
        <v>1976</v>
      </c>
      <c r="F206" s="35">
        <f>'GF + UG Iteration 11'!F206</f>
        <v>37.800000000000004</v>
      </c>
      <c r="G206" s="36">
        <f>'GF + UG Iteration 11'!G206</f>
        <v>5.0057806862702598</v>
      </c>
      <c r="H206" s="38">
        <f>'GF + UG Iteration 11'!H206</f>
        <v>2014</v>
      </c>
      <c r="I206" s="35">
        <f t="shared" si="20"/>
        <v>60.300000000000004</v>
      </c>
      <c r="J206" s="36">
        <f t="shared" si="21"/>
        <v>14.321350029804563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2.6617514329131544</v>
      </c>
    </row>
    <row r="207" spans="1:14" x14ac:dyDescent="0.2">
      <c r="A207" s="33">
        <f>'GF + UG Iteration 11'!A207</f>
        <v>1294</v>
      </c>
      <c r="B207" s="34" t="str">
        <f>'GF + UG Iteration 11'!B207</f>
        <v>UG</v>
      </c>
      <c r="C207" s="35">
        <f>'GF + UG Iteration 11'!C207</f>
        <v>13.41</v>
      </c>
      <c r="D207" s="36">
        <f>'GF + UG Iteration 11'!P$16*(C207^'GF + UG Iteration 11'!P$15)</f>
        <v>6.713285392465778</v>
      </c>
      <c r="E207" s="37">
        <f>'GF + UG Iteration 11'!E207</f>
        <v>0</v>
      </c>
      <c r="F207" s="35">
        <f>'GF + UG Iteration 11'!F207</f>
        <v>22.5</v>
      </c>
      <c r="G207" s="36">
        <f>'GF + UG Iteration 11'!G207</f>
        <v>4.5619922667121129</v>
      </c>
      <c r="H207" s="38">
        <f>'GF + UG Iteration 11'!H207</f>
        <v>2014</v>
      </c>
      <c r="I207" s="35">
        <f t="shared" si="20"/>
        <v>35.909999999999997</v>
      </c>
      <c r="J207" s="36">
        <f t="shared" si="21"/>
        <v>11.275277659177892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2.4226125111766903</v>
      </c>
    </row>
    <row r="208" spans="1:14" x14ac:dyDescent="0.2">
      <c r="A208" s="33">
        <f>'GF + UG Iteration 11'!A208</f>
        <v>1670</v>
      </c>
      <c r="B208" s="34" t="str">
        <f>'GF + UG Iteration 11'!B208</f>
        <v>UG</v>
      </c>
      <c r="C208" s="35">
        <f>'GF + UG Iteration 11'!C208</f>
        <v>75.600000000000009</v>
      </c>
      <c r="D208" s="36">
        <f>'GF + UG Iteration 11'!P$16*(C208^'GF + UG Iteration 11'!P$15)</f>
        <v>20.062926647828714</v>
      </c>
      <c r="E208" s="37">
        <f>'GF + UG Iteration 11'!E208</f>
        <v>0</v>
      </c>
      <c r="F208" s="35">
        <f>'GF + UG Iteration 11'!F208</f>
        <v>0</v>
      </c>
      <c r="G208" s="36">
        <f>'GF + UG Iteration 11'!G208</f>
        <v>2.7943521582603679</v>
      </c>
      <c r="H208" s="38">
        <f>'GF + UG Iteration 11'!H208</f>
        <v>2016</v>
      </c>
      <c r="I208" s="35">
        <f t="shared" si="20"/>
        <v>75.600000000000009</v>
      </c>
      <c r="J208" s="36">
        <f t="shared" si="21"/>
        <v>22.857278806089081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3.1292696139272231</v>
      </c>
    </row>
    <row r="209" spans="1:14" x14ac:dyDescent="0.2">
      <c r="A209" s="33">
        <f>'GF + UG Iteration 11'!A209</f>
        <v>579</v>
      </c>
      <c r="B209" s="34" t="str">
        <f>'GF + UG Iteration 11'!B209</f>
        <v>UG</v>
      </c>
      <c r="C209" s="35">
        <f>'GF + UG Iteration 11'!C209</f>
        <v>27</v>
      </c>
      <c r="D209" s="36">
        <f>'GF + UG Iteration 11'!P$16*(C209^'GF + UG Iteration 11'!P$15)</f>
        <v>10.455214686552578</v>
      </c>
      <c r="E209" s="37" t="str">
        <f>'GF + UG Iteration 11'!E209</f>
        <v>unknown</v>
      </c>
      <c r="F209" s="35">
        <f>'GF + UG Iteration 11'!F209</f>
        <v>27</v>
      </c>
      <c r="G209" s="36">
        <f>'GF + UG Iteration 11'!G209</f>
        <v>3.6516230200538073</v>
      </c>
      <c r="H209" s="38">
        <f>'GF + UG Iteration 11'!H209</f>
        <v>2008</v>
      </c>
      <c r="I209" s="35">
        <f t="shared" si="20"/>
        <v>54</v>
      </c>
      <c r="J209" s="36">
        <f t="shared" si="21"/>
        <v>14.106837706606385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2.6466596235678619</v>
      </c>
    </row>
    <row r="210" spans="1:14" x14ac:dyDescent="0.2">
      <c r="A210" s="33">
        <f>'GF + UG Iteration 11'!A210</f>
        <v>1670</v>
      </c>
      <c r="B210" s="34" t="str">
        <f>'GF + UG Iteration 11'!B210</f>
        <v>UG</v>
      </c>
      <c r="C210" s="35">
        <f>'GF + UG Iteration 11'!C210</f>
        <v>63.089999999999996</v>
      </c>
      <c r="D210" s="36">
        <f>'GF + UG Iteration 11'!P$16*(C210^'GF + UG Iteration 11'!P$15)</f>
        <v>17.89217732198664</v>
      </c>
      <c r="E210" s="37">
        <f>'GF + UG Iteration 11'!E210</f>
        <v>0</v>
      </c>
      <c r="F210" s="35">
        <f>'GF + UG Iteration 11'!F210</f>
        <v>37.800000000000004</v>
      </c>
      <c r="G210" s="36">
        <f>'GF + UG Iteration 11'!G210</f>
        <v>18.363697996227653</v>
      </c>
      <c r="H210" s="38">
        <f>'GF + UG Iteration 11'!H210</f>
        <v>2016</v>
      </c>
      <c r="I210" s="35">
        <f t="shared" si="20"/>
        <v>100.89</v>
      </c>
      <c r="J210" s="36">
        <f t="shared" si="21"/>
        <v>36.255875318214294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3.5906014459113478</v>
      </c>
    </row>
    <row r="211" spans="1:14" x14ac:dyDescent="0.2">
      <c r="A211" s="33">
        <f>'GF + UG Iteration 11'!A211</f>
        <v>1083</v>
      </c>
      <c r="B211" s="34" t="str">
        <f>'GF + UG Iteration 11'!B211</f>
        <v>UG</v>
      </c>
      <c r="C211" s="35">
        <f>'GF + UG Iteration 11'!C211</f>
        <v>37.800000000000004</v>
      </c>
      <c r="D211" s="36">
        <f>'GF + UG Iteration 11'!P$16*(C211^'GF + UG Iteration 11'!P$15)</f>
        <v>12.937053269879707</v>
      </c>
      <c r="E211" s="37">
        <f>'GF + UG Iteration 11'!E211</f>
        <v>1981</v>
      </c>
      <c r="F211" s="35">
        <f>'GF + UG Iteration 11'!F211</f>
        <v>45</v>
      </c>
      <c r="G211" s="36">
        <f>'GF + UG Iteration 11'!G211</f>
        <v>7.4125108979310461</v>
      </c>
      <c r="H211" s="38">
        <f>'GF + UG Iteration 11'!H211</f>
        <v>2011</v>
      </c>
      <c r="I211" s="35">
        <f t="shared" si="20"/>
        <v>82.800000000000011</v>
      </c>
      <c r="J211" s="36">
        <f t="shared" si="21"/>
        <v>20.349564167810755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3.0130594948440645</v>
      </c>
    </row>
    <row r="212" spans="1:14" x14ac:dyDescent="0.2">
      <c r="A212" s="33">
        <f>'GF + UG Iteration 11'!A212</f>
        <v>552</v>
      </c>
      <c r="B212" s="34" t="str">
        <f>'GF + UG Iteration 11'!B212</f>
        <v>UG</v>
      </c>
      <c r="C212" s="35">
        <f>'GF + UG Iteration 11'!C212</f>
        <v>37.800000000000004</v>
      </c>
      <c r="D212" s="36">
        <f>'GF + UG Iteration 11'!P$16*(C212^'GF + UG Iteration 11'!P$15)</f>
        <v>12.937053269879707</v>
      </c>
      <c r="E212" s="37">
        <f>'GF + UG Iteration 11'!E212</f>
        <v>1991</v>
      </c>
      <c r="F212" s="35">
        <f>'GF + UG Iteration 11'!F212</f>
        <v>0</v>
      </c>
      <c r="G212" s="36">
        <f>'GF + UG Iteration 11'!G212</f>
        <v>1.1457716756011658</v>
      </c>
      <c r="H212" s="38">
        <f>'GF + UG Iteration 11'!H212</f>
        <v>2006</v>
      </c>
      <c r="I212" s="35">
        <f t="shared" si="20"/>
        <v>37.800000000000004</v>
      </c>
      <c r="J212" s="36">
        <f t="shared" si="21"/>
        <v>14.082824945480873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2.6449559659377679</v>
      </c>
    </row>
    <row r="213" spans="1:14" x14ac:dyDescent="0.2">
      <c r="A213" s="33">
        <f>'GF + UG Iteration 11'!A213</f>
        <v>1311</v>
      </c>
      <c r="B213" s="34" t="str">
        <f>'GF + UG Iteration 11'!B213</f>
        <v>UG</v>
      </c>
      <c r="C213" s="35">
        <f>'GF + UG Iteration 11'!C213</f>
        <v>37.800000000000004</v>
      </c>
      <c r="D213" s="36">
        <f>'GF + UG Iteration 11'!P$16*(C213^'GF + UG Iteration 11'!P$15)</f>
        <v>12.937053269879707</v>
      </c>
      <c r="E213" s="37">
        <f>'GF + UG Iteration 11'!E213</f>
        <v>1991</v>
      </c>
      <c r="F213" s="35">
        <f>'GF + UG Iteration 11'!F213</f>
        <v>37.800000000000004</v>
      </c>
      <c r="G213" s="36">
        <f>'GF + UG Iteration 11'!G213</f>
        <v>5.9841430822776953</v>
      </c>
      <c r="H213" s="38">
        <f>'GF + UG Iteration 11'!H213</f>
        <v>2013</v>
      </c>
      <c r="I213" s="35">
        <f t="shared" si="20"/>
        <v>75.600000000000009</v>
      </c>
      <c r="J213" s="36">
        <f t="shared" si="21"/>
        <v>18.921196352157402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2.9402827937682905</v>
      </c>
    </row>
    <row r="214" spans="1:14" x14ac:dyDescent="0.2">
      <c r="A214" s="33">
        <f>'GF + UG Iteration 11'!A214</f>
        <v>1078</v>
      </c>
      <c r="B214" s="34" t="str">
        <f>'GF + UG Iteration 11'!B214</f>
        <v>UG</v>
      </c>
      <c r="C214" s="35">
        <f>'GF + UG Iteration 11'!C214</f>
        <v>64.350000000000009</v>
      </c>
      <c r="D214" s="36">
        <f>'GF + UG Iteration 11'!P$16*(C214^'GF + UG Iteration 11'!P$15)</f>
        <v>18.117555921179864</v>
      </c>
      <c r="E214" s="37">
        <f>'GF + UG Iteration 11'!E214</f>
        <v>1957</v>
      </c>
      <c r="F214" s="35">
        <f>'GF + UG Iteration 11'!F214</f>
        <v>0</v>
      </c>
      <c r="G214" s="36">
        <f>'GF + UG Iteration 11'!G214</f>
        <v>1.0936387702296273</v>
      </c>
      <c r="H214" s="38">
        <f>'GF + UG Iteration 11'!H214</f>
        <v>2011</v>
      </c>
      <c r="I214" s="35">
        <f t="shared" si="20"/>
        <v>64.350000000000009</v>
      </c>
      <c r="J214" s="36">
        <f t="shared" si="21"/>
        <v>19.211194691409492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2.9554931659663808</v>
      </c>
    </row>
    <row r="215" spans="1:14" x14ac:dyDescent="0.2">
      <c r="A215" s="33">
        <f>'GF + UG Iteration 11'!A215</f>
        <v>495</v>
      </c>
      <c r="B215" s="34" t="str">
        <f>'GF + UG Iteration 11'!B215</f>
        <v>UG</v>
      </c>
      <c r="C215" s="35">
        <f>'GF + UG Iteration 11'!C215</f>
        <v>37.440000000000005</v>
      </c>
      <c r="D215" s="36">
        <f>'GF + UG Iteration 11'!P$16*(C215^'GF + UG Iteration 11'!P$15)</f>
        <v>12.858921591621726</v>
      </c>
      <c r="E215" s="37">
        <f>'GF + UG Iteration 11'!E215</f>
        <v>1982</v>
      </c>
      <c r="F215" s="35">
        <f>'GF + UG Iteration 11'!F215</f>
        <v>37.440000000000005</v>
      </c>
      <c r="G215" s="36">
        <f>'GF + UG Iteration 11'!G215</f>
        <v>3.5907902166068872</v>
      </c>
      <c r="H215" s="38">
        <f>'GF + UG Iteration 11'!H215</f>
        <v>2006</v>
      </c>
      <c r="I215" s="35">
        <f t="shared" si="20"/>
        <v>74.88000000000001</v>
      </c>
      <c r="J215" s="36">
        <f t="shared" si="21"/>
        <v>16.449711808228614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2.8003079578012975</v>
      </c>
    </row>
    <row r="216" spans="1:14" x14ac:dyDescent="0.2">
      <c r="A216" s="33">
        <f>'GF + UG Iteration 11'!A216</f>
        <v>383</v>
      </c>
      <c r="B216" s="34" t="str">
        <f>'GF + UG Iteration 11'!B216</f>
        <v>UG</v>
      </c>
      <c r="C216" s="35">
        <f>'GF + UG Iteration 11'!C216</f>
        <v>54</v>
      </c>
      <c r="D216" s="36">
        <f>'GF + UG Iteration 11'!P$16*(C216^'GF + UG Iteration 11'!P$15)</f>
        <v>16.214063664094066</v>
      </c>
      <c r="E216" s="37">
        <f>'GF + UG Iteration 11'!E216</f>
        <v>1984</v>
      </c>
      <c r="F216" s="35">
        <f>'GF + UG Iteration 11'!F216</f>
        <v>45</v>
      </c>
      <c r="G216" s="36">
        <f>'GF + UG Iteration 11'!G216</f>
        <v>3.9501723720469593</v>
      </c>
      <c r="H216" s="38">
        <f>'GF + UG Iteration 11'!H216</f>
        <v>2005</v>
      </c>
      <c r="I216" s="35">
        <f t="shared" si="20"/>
        <v>99</v>
      </c>
      <c r="J216" s="36">
        <f t="shared" si="21"/>
        <v>20.164236036141027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3.0039105419712047</v>
      </c>
    </row>
    <row r="217" spans="1:14" x14ac:dyDescent="0.2">
      <c r="A217" s="33">
        <f>'GF + UG Iteration 11'!A217</f>
        <v>1020</v>
      </c>
      <c r="B217" s="34" t="str">
        <f>'GF + UG Iteration 11'!B217</f>
        <v>UG</v>
      </c>
      <c r="C217" s="35">
        <f>'GF + UG Iteration 11'!C217</f>
        <v>29.97</v>
      </c>
      <c r="D217" s="36">
        <f>'GF + UG Iteration 11'!P$16*(C217^'GF + UG Iteration 11'!P$15)</f>
        <v>11.169235402534436</v>
      </c>
      <c r="E217" s="37">
        <f>'GF + UG Iteration 11'!E217</f>
        <v>1977</v>
      </c>
      <c r="F217" s="35">
        <f>'GF + UG Iteration 11'!F217</f>
        <v>45</v>
      </c>
      <c r="G217" s="36">
        <f>'GF + UG Iteration 11'!G217</f>
        <v>7.3449786888029998</v>
      </c>
      <c r="H217" s="38">
        <f>'GF + UG Iteration 11'!H217</f>
        <v>2010</v>
      </c>
      <c r="I217" s="35">
        <f t="shared" si="20"/>
        <v>74.97</v>
      </c>
      <c r="J217" s="36">
        <f t="shared" si="21"/>
        <v>18.514214091337436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2.9185387663319373</v>
      </c>
    </row>
    <row r="218" spans="1:14" x14ac:dyDescent="0.2">
      <c r="A218" s="33">
        <f>'GF + UG Iteration 11'!A218</f>
        <v>1364</v>
      </c>
      <c r="B218" s="34" t="str">
        <f>'GF + UG Iteration 11'!B218</f>
        <v>UG</v>
      </c>
      <c r="C218" s="35">
        <f>'GF + UG Iteration 11'!C218</f>
        <v>29.7</v>
      </c>
      <c r="D218" s="36">
        <f>'GF + UG Iteration 11'!P$16*(C218^'GF + UG Iteration 11'!P$15)</f>
        <v>11.105432527519682</v>
      </c>
      <c r="E218" s="37">
        <f>'GF + UG Iteration 11'!E218</f>
        <v>0</v>
      </c>
      <c r="F218" s="35">
        <f>'GF + UG Iteration 11'!F218</f>
        <v>45</v>
      </c>
      <c r="G218" s="36">
        <f>'GF + UG Iteration 11'!G218</f>
        <v>8.7951197470845859</v>
      </c>
      <c r="H218" s="38">
        <f>'GF + UG Iteration 11'!H218</f>
        <v>2013</v>
      </c>
      <c r="I218" s="35">
        <f t="shared" si="20"/>
        <v>74.7</v>
      </c>
      <c r="J218" s="36">
        <f t="shared" si="21"/>
        <v>19.900552274604266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2.9907474838380299</v>
      </c>
    </row>
    <row r="219" spans="1:14" x14ac:dyDescent="0.2">
      <c r="A219" s="33">
        <f>'GF + UG Iteration 11'!A219</f>
        <v>503</v>
      </c>
      <c r="B219" s="34" t="str">
        <f>'GF + UG Iteration 11'!B219</f>
        <v>UG</v>
      </c>
      <c r="C219" s="35">
        <f>'GF + UG Iteration 11'!C219</f>
        <v>45</v>
      </c>
      <c r="D219" s="36">
        <f>'GF + UG Iteration 11'!P$16*(C219^'GF + UG Iteration 11'!P$15)</f>
        <v>14.446688942467995</v>
      </c>
      <c r="E219" s="37">
        <f>'GF + UG Iteration 11'!E219</f>
        <v>1972</v>
      </c>
      <c r="F219" s="35">
        <f>'GF + UG Iteration 11'!F219</f>
        <v>45</v>
      </c>
      <c r="G219" s="36">
        <f>'GF + UG Iteration 11'!G219</f>
        <v>3.8033222269089473</v>
      </c>
      <c r="H219" s="38">
        <f>'GF + UG Iteration 11'!H219</f>
        <v>2007</v>
      </c>
      <c r="I219" s="35">
        <f t="shared" si="20"/>
        <v>90</v>
      </c>
      <c r="J219" s="36">
        <f t="shared" si="21"/>
        <v>18.250011169376943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2.9041656920489678</v>
      </c>
    </row>
    <row r="220" spans="1:14" x14ac:dyDescent="0.2">
      <c r="A220" s="33">
        <f>'GF + UG Iteration 11'!A220</f>
        <v>925</v>
      </c>
      <c r="B220" s="34" t="str">
        <f>'GF + UG Iteration 11'!B220</f>
        <v>UG</v>
      </c>
      <c r="C220" s="35">
        <f>'GF + UG Iteration 11'!C220</f>
        <v>90</v>
      </c>
      <c r="D220" s="36">
        <f>'GF + UG Iteration 11'!P$16*(C220^'GF + UG Iteration 11'!P$15)</f>
        <v>22.404086503342384</v>
      </c>
      <c r="E220" s="37">
        <f>'GF + UG Iteration 11'!E220</f>
        <v>1972</v>
      </c>
      <c r="F220" s="35">
        <f>'GF + UG Iteration 11'!F220</f>
        <v>0</v>
      </c>
      <c r="G220" s="36">
        <f>'GF + UG Iteration 11'!G220</f>
        <v>3.3164697860941139</v>
      </c>
      <c r="H220" s="38">
        <f>'GF + UG Iteration 11'!H220</f>
        <v>2011</v>
      </c>
      <c r="I220" s="35">
        <f t="shared" si="20"/>
        <v>90</v>
      </c>
      <c r="J220" s="36">
        <f t="shared" si="21"/>
        <v>25.720556289436498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3.247290527807237</v>
      </c>
    </row>
    <row r="221" spans="1:14" x14ac:dyDescent="0.2">
      <c r="A221" s="33">
        <f>'GF + UG Iteration 11'!A221</f>
        <v>821</v>
      </c>
      <c r="B221" s="34" t="str">
        <f>'GF + UG Iteration 11'!B221</f>
        <v>UG</v>
      </c>
      <c r="C221" s="35">
        <f>'GF + UG Iteration 11'!C221</f>
        <v>45</v>
      </c>
      <c r="D221" s="36">
        <f>'GF + UG Iteration 11'!P$16*(C221^'GF + UG Iteration 11'!P$15)</f>
        <v>14.446688942467995</v>
      </c>
      <c r="E221" s="37">
        <f>'GF + UG Iteration 11'!E221</f>
        <v>2006</v>
      </c>
      <c r="F221" s="35">
        <f>'GF + UG Iteration 11'!F221</f>
        <v>45</v>
      </c>
      <c r="G221" s="36">
        <f>'GF + UG Iteration 11'!G221</f>
        <v>9.4177371403666275</v>
      </c>
      <c r="H221" s="38">
        <f>'GF + UG Iteration 11'!H221</f>
        <v>2011</v>
      </c>
      <c r="I221" s="35">
        <f t="shared" si="20"/>
        <v>90</v>
      </c>
      <c r="J221" s="36">
        <f t="shared" si="21"/>
        <v>23.864426082834623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3.1723889016807214</v>
      </c>
    </row>
    <row r="222" spans="1:14" x14ac:dyDescent="0.2">
      <c r="A222" s="33">
        <f>'GF + UG Iteration 11'!A222</f>
        <v>486</v>
      </c>
      <c r="B222" s="34" t="str">
        <f>'GF + UG Iteration 11'!B222</f>
        <v>UG</v>
      </c>
      <c r="C222" s="35">
        <f>'GF + UG Iteration 11'!C222</f>
        <v>11.97</v>
      </c>
      <c r="D222" s="36">
        <f>'GF + UG Iteration 11'!P$16*(C222^'GF + UG Iteration 11'!P$15)</f>
        <v>6.247484034442941</v>
      </c>
      <c r="E222" s="37">
        <f>'GF + UG Iteration 11'!E222</f>
        <v>1993</v>
      </c>
      <c r="F222" s="35">
        <f>'GF + UG Iteration 11'!F222</f>
        <v>2.4299999999999993</v>
      </c>
      <c r="G222" s="36">
        <f>'GF + UG Iteration 11'!G222</f>
        <v>0.34692120274319505</v>
      </c>
      <c r="H222" s="38">
        <f>'GF + UG Iteration 11'!H222</f>
        <v>2005</v>
      </c>
      <c r="I222" s="35">
        <f t="shared" si="20"/>
        <v>14.4</v>
      </c>
      <c r="J222" s="36">
        <f t="shared" si="21"/>
        <v>6.5944052371861357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1.8862215982034718</v>
      </c>
    </row>
    <row r="223" spans="1:14" x14ac:dyDescent="0.2">
      <c r="A223" s="33">
        <f>'GF + UG Iteration 11'!A223</f>
        <v>779</v>
      </c>
      <c r="B223" s="34" t="str">
        <f>'GF + UG Iteration 11'!B223</f>
        <v>UG</v>
      </c>
      <c r="C223" s="35">
        <f>'GF + UG Iteration 11'!C223</f>
        <v>14.4</v>
      </c>
      <c r="D223" s="36">
        <f>'GF + UG Iteration 11'!P$16*(C223^'GF + UG Iteration 11'!P$15)</f>
        <v>7.0229061296374233</v>
      </c>
      <c r="E223" s="37">
        <f>'GF + UG Iteration 11'!E223</f>
        <v>1993</v>
      </c>
      <c r="F223" s="35">
        <f>'GF + UG Iteration 11'!F223</f>
        <v>23.040000000000003</v>
      </c>
      <c r="G223" s="36">
        <f>'GF + UG Iteration 11'!G223</f>
        <v>0.91575874480529229</v>
      </c>
      <c r="H223" s="38">
        <f>'GF + UG Iteration 11'!H223</f>
        <v>2008</v>
      </c>
      <c r="I223" s="35">
        <f t="shared" si="20"/>
        <v>37.440000000000005</v>
      </c>
      <c r="J223" s="36">
        <f t="shared" si="21"/>
        <v>7.9386648744427157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2.0717451092865287</v>
      </c>
    </row>
    <row r="224" spans="1:14" x14ac:dyDescent="0.2">
      <c r="A224" s="33">
        <f>'GF + UG Iteration 11'!A224</f>
        <v>1416</v>
      </c>
      <c r="B224" s="34" t="str">
        <f>'GF + UG Iteration 11'!B224</f>
        <v>UG</v>
      </c>
      <c r="C224" s="35">
        <f>'GF + UG Iteration 11'!C224</f>
        <v>37.440000000000005</v>
      </c>
      <c r="D224" s="36">
        <f>'GF + UG Iteration 11'!P$16*(C224^'GF + UG Iteration 11'!P$15)</f>
        <v>12.858921591621726</v>
      </c>
      <c r="E224" s="37">
        <f>'GF + UG Iteration 11'!E224</f>
        <v>1993</v>
      </c>
      <c r="F224" s="35">
        <f>'GF + UG Iteration 11'!F224</f>
        <v>0</v>
      </c>
      <c r="G224" s="36">
        <f>'GF + UG Iteration 11'!G224</f>
        <v>1.4181567457767223</v>
      </c>
      <c r="H224" s="38">
        <f>'GF + UG Iteration 11'!H224</f>
        <v>2014</v>
      </c>
      <c r="I224" s="35">
        <f t="shared" si="20"/>
        <v>37.440000000000005</v>
      </c>
      <c r="J224" s="36">
        <f t="shared" si="21"/>
        <v>14.277078337398448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2.6586553377569699</v>
      </c>
    </row>
    <row r="225" spans="1:14" x14ac:dyDescent="0.2">
      <c r="A225" s="33">
        <f>'GF + UG Iteration 11'!A225</f>
        <v>554</v>
      </c>
      <c r="B225" s="34" t="str">
        <f>'GF + UG Iteration 11'!B225</f>
        <v>UG</v>
      </c>
      <c r="C225" s="35">
        <f>'GF + UG Iteration 11'!C225</f>
        <v>119.88</v>
      </c>
      <c r="D225" s="36">
        <f>'GF + UG Iteration 11'!P$16*(C225^'GF + UG Iteration 11'!P$15)</f>
        <v>26.86218167741497</v>
      </c>
      <c r="E225" s="37">
        <f>'GF + UG Iteration 11'!E225</f>
        <v>1968</v>
      </c>
      <c r="F225" s="35">
        <f>'GF + UG Iteration 11'!F225</f>
        <v>0</v>
      </c>
      <c r="G225" s="36">
        <f>'GF + UG Iteration 11'!G225</f>
        <v>1.061095708813089</v>
      </c>
      <c r="H225" s="38">
        <f>'GF + UG Iteration 11'!H225</f>
        <v>2006</v>
      </c>
      <c r="I225" s="35">
        <f t="shared" si="20"/>
        <v>119.88</v>
      </c>
      <c r="J225" s="36">
        <f t="shared" si="21"/>
        <v>27.923277386228058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3.3294606558986595</v>
      </c>
    </row>
    <row r="226" spans="1:14" x14ac:dyDescent="0.2">
      <c r="A226" s="33">
        <f>'GF + UG Iteration 11'!A226</f>
        <v>1581</v>
      </c>
      <c r="B226" s="34" t="str">
        <f>'GF + UG Iteration 11'!B226</f>
        <v>UG</v>
      </c>
      <c r="C226" s="35">
        <f>'GF + UG Iteration 11'!C226</f>
        <v>11.700000000000001</v>
      </c>
      <c r="D226" s="36">
        <f>'GF + UG Iteration 11'!P$16*(C226^'GF + UG Iteration 11'!P$15)</f>
        <v>6.1579049356379425</v>
      </c>
      <c r="E226" s="37" t="str">
        <f>'GF + UG Iteration 11'!E226</f>
        <v>unknown</v>
      </c>
      <c r="F226" s="35">
        <f>'GF + UG Iteration 11'!F226</f>
        <v>33.300000000000004</v>
      </c>
      <c r="G226" s="36">
        <f>'GF + UG Iteration 11'!G226</f>
        <v>5.3848313505476417</v>
      </c>
      <c r="H226" s="38">
        <f>'GF + UG Iteration 11'!H226</f>
        <v>2015</v>
      </c>
      <c r="I226" s="35">
        <f t="shared" si="20"/>
        <v>45.000000000000007</v>
      </c>
      <c r="J226" s="36">
        <f t="shared" si="21"/>
        <v>11.542736286185583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2.4460563461607232</v>
      </c>
    </row>
    <row r="227" spans="1:14" x14ac:dyDescent="0.2">
      <c r="A227" s="33">
        <f>'GF + UG Iteration 11'!A227</f>
        <v>880</v>
      </c>
      <c r="B227" s="34" t="str">
        <f>'GF + UG Iteration 11'!B227</f>
        <v>UG</v>
      </c>
      <c r="C227" s="35">
        <f>'GF + UG Iteration 11'!C227</f>
        <v>29.7</v>
      </c>
      <c r="D227" s="36">
        <f>'GF + UG Iteration 11'!P$16*(C227^'GF + UG Iteration 11'!P$15)</f>
        <v>11.105432527519682</v>
      </c>
      <c r="E227" s="37">
        <f>'GF + UG Iteration 11'!E227</f>
        <v>1966</v>
      </c>
      <c r="F227" s="35">
        <f>'GF + UG Iteration 11'!F227</f>
        <v>30.239999999999995</v>
      </c>
      <c r="G227" s="36">
        <f>'GF + UG Iteration 11'!G227</f>
        <v>4.5763928166345611</v>
      </c>
      <c r="H227" s="38">
        <f>'GF + UG Iteration 11'!H227</f>
        <v>2010</v>
      </c>
      <c r="I227" s="35">
        <f t="shared" si="20"/>
        <v>59.94</v>
      </c>
      <c r="J227" s="36">
        <f t="shared" si="21"/>
        <v>15.681825344154243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2.752502420401616</v>
      </c>
    </row>
    <row r="228" spans="1:14" x14ac:dyDescent="0.2">
      <c r="A228" s="33">
        <f>'GF + UG Iteration 11'!A228</f>
        <v>1047</v>
      </c>
      <c r="B228" s="34" t="str">
        <f>'GF + UG Iteration 11'!B228</f>
        <v>UG</v>
      </c>
      <c r="C228" s="35">
        <f>'GF + UG Iteration 11'!C228</f>
        <v>14.4</v>
      </c>
      <c r="D228" s="36">
        <f>'GF + UG Iteration 11'!P$16*(C228^'GF + UG Iteration 11'!P$15)</f>
        <v>7.0229061296374233</v>
      </c>
      <c r="E228" s="37">
        <f>'GF + UG Iteration 11'!E228</f>
        <v>1965</v>
      </c>
      <c r="F228" s="35">
        <f>'GF + UG Iteration 11'!F228</f>
        <v>15.3</v>
      </c>
      <c r="G228" s="36">
        <f>'GF + UG Iteration 11'!G228</f>
        <v>6.2586429220605622</v>
      </c>
      <c r="H228" s="38">
        <f>'GF + UG Iteration 11'!H228</f>
        <v>2012</v>
      </c>
      <c r="I228" s="35">
        <f t="shared" si="20"/>
        <v>29.700000000000003</v>
      </c>
      <c r="J228" s="36">
        <f t="shared" si="21"/>
        <v>13.281549051697986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2.5863757827049207</v>
      </c>
    </row>
    <row r="229" spans="1:14" x14ac:dyDescent="0.2">
      <c r="A229" s="33">
        <f>'GF + UG Iteration 11'!A229</f>
        <v>1045</v>
      </c>
      <c r="B229" s="34" t="str">
        <f>'GF + UG Iteration 11'!B229</f>
        <v>UG</v>
      </c>
      <c r="C229" s="35">
        <f>'GF + UG Iteration 11'!C229</f>
        <v>69.84</v>
      </c>
      <c r="D229" s="36">
        <f>'GF + UG Iteration 11'!P$16*(C229^'GF + UG Iteration 11'!P$15)</f>
        <v>19.081265494120117</v>
      </c>
      <c r="E229" s="37">
        <f>'GF + UG Iteration 11'!E229</f>
        <v>1971</v>
      </c>
      <c r="F229" s="35">
        <f>'GF + UG Iteration 11'!F229</f>
        <v>21.6</v>
      </c>
      <c r="G229" s="36">
        <f>'GF + UG Iteration 11'!G229</f>
        <v>3.8009199870921253</v>
      </c>
      <c r="H229" s="38">
        <f>'GF + UG Iteration 11'!H229</f>
        <v>2011</v>
      </c>
      <c r="I229" s="35">
        <f t="shared" si="20"/>
        <v>91.44</v>
      </c>
      <c r="J229" s="36">
        <f t="shared" si="21"/>
        <v>22.882185481212243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3.1303586812336728</v>
      </c>
    </row>
    <row r="230" spans="1:14" x14ac:dyDescent="0.2">
      <c r="A230" s="33">
        <f>'GF + UG Iteration 11'!A230</f>
        <v>1616</v>
      </c>
      <c r="B230" s="34" t="str">
        <f>'GF + UG Iteration 11'!B230</f>
        <v>UG</v>
      </c>
      <c r="C230" s="35">
        <f>'GF + UG Iteration 11'!C230</f>
        <v>74.88000000000001</v>
      </c>
      <c r="D230" s="36">
        <f>'GF + UG Iteration 11'!P$16*(C230^'GF + UG Iteration 11'!P$15)</f>
        <v>19.941759168878065</v>
      </c>
      <c r="E230" s="37" t="str">
        <f>'GF + UG Iteration 11'!E230</f>
        <v>unknown</v>
      </c>
      <c r="F230" s="35">
        <f>'GF + UG Iteration 11'!F230</f>
        <v>0</v>
      </c>
      <c r="G230" s="36">
        <f>'GF + UG Iteration 11'!G230</f>
        <v>0.84818580502502572</v>
      </c>
      <c r="H230" s="38">
        <f>'GF + UG Iteration 11'!H230</f>
        <v>2015</v>
      </c>
      <c r="I230" s="35">
        <f t="shared" si="20"/>
        <v>74.88000000000001</v>
      </c>
      <c r="J230" s="36">
        <f t="shared" si="21"/>
        <v>20.78994497390309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3.034469455108511</v>
      </c>
    </row>
    <row r="231" spans="1:14" x14ac:dyDescent="0.2">
      <c r="A231" s="33">
        <f>'GF + UG Iteration 11'!A231</f>
        <v>362</v>
      </c>
      <c r="B231" s="34" t="str">
        <f>'GF + UG Iteration 11'!B231</f>
        <v>UG</v>
      </c>
      <c r="C231" s="35">
        <f>'GF + UG Iteration 11'!C231</f>
        <v>84.600000000000009</v>
      </c>
      <c r="D231" s="36">
        <f>'GF + UG Iteration 11'!P$16*(C231^'GF + UG Iteration 11'!P$15)</f>
        <v>21.543514502196516</v>
      </c>
      <c r="E231" s="37">
        <f>'GF + UG Iteration 11'!E231</f>
        <v>1971</v>
      </c>
      <c r="F231" s="35">
        <f>'GF + UG Iteration 11'!F231</f>
        <v>0</v>
      </c>
      <c r="G231" s="36">
        <f>'GF + UG Iteration 11'!G231</f>
        <v>0.78848028183233532</v>
      </c>
      <c r="H231" s="38">
        <f>'GF + UG Iteration 11'!H231</f>
        <v>2004</v>
      </c>
      <c r="I231" s="35">
        <f t="shared" si="20"/>
        <v>84.600000000000009</v>
      </c>
      <c r="J231" s="36">
        <f t="shared" si="21"/>
        <v>22.331994784028851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3.1060203938831954</v>
      </c>
    </row>
    <row r="232" spans="1:14" x14ac:dyDescent="0.2">
      <c r="A232" s="33">
        <f>'GF + UG Iteration 11'!A232</f>
        <v>924</v>
      </c>
      <c r="B232" s="34" t="str">
        <f>'GF + UG Iteration 11'!B232</f>
        <v>UG</v>
      </c>
      <c r="C232" s="35">
        <f>'GF + UG Iteration 11'!C232</f>
        <v>90</v>
      </c>
      <c r="D232" s="36">
        <f>'GF + UG Iteration 11'!P$16*(C232^'GF + UG Iteration 11'!P$15)</f>
        <v>22.404086503342384</v>
      </c>
      <c r="E232" s="37">
        <f>'GF + UG Iteration 11'!E232</f>
        <v>1982</v>
      </c>
      <c r="F232" s="35">
        <f>'GF + UG Iteration 11'!F232</f>
        <v>0</v>
      </c>
      <c r="G232" s="36">
        <f>'GF + UG Iteration 11'!G232</f>
        <v>1.4264307906682692</v>
      </c>
      <c r="H232" s="38">
        <f>'GF + UG Iteration 11'!H232</f>
        <v>2010</v>
      </c>
      <c r="I232" s="35">
        <f t="shared" si="20"/>
        <v>90</v>
      </c>
      <c r="J232" s="36">
        <f t="shared" si="21"/>
        <v>23.830517294010654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3.1709669985548854</v>
      </c>
    </row>
    <row r="233" spans="1:14" x14ac:dyDescent="0.2">
      <c r="A233" s="33">
        <f>'GF + UG Iteration 11'!A233</f>
        <v>1241</v>
      </c>
      <c r="B233" s="34" t="str">
        <f>'GF + UG Iteration 11'!B233</f>
        <v>UG</v>
      </c>
      <c r="C233" s="35">
        <f>'GF + UG Iteration 11'!C233</f>
        <v>37.440000000000005</v>
      </c>
      <c r="D233" s="36">
        <f>'GF + UG Iteration 11'!P$16*(C233^'GF + UG Iteration 11'!P$15)</f>
        <v>12.858921591621726</v>
      </c>
      <c r="E233" s="37" t="str">
        <f>'GF + UG Iteration 11'!E233</f>
        <v>unknown</v>
      </c>
      <c r="F233" s="35">
        <f>'GF + UG Iteration 11'!F233</f>
        <v>0</v>
      </c>
      <c r="G233" s="36">
        <f>'GF + UG Iteration 11'!G233</f>
        <v>2.625007735639064</v>
      </c>
      <c r="H233" s="38">
        <f>'GF + UG Iteration 11'!H233</f>
        <v>2012</v>
      </c>
      <c r="I233" s="35">
        <f t="shared" si="20"/>
        <v>37.440000000000005</v>
      </c>
      <c r="J233" s="36">
        <f t="shared" si="21"/>
        <v>15.483929327260791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2.7398026684619468</v>
      </c>
    </row>
    <row r="234" spans="1:14" x14ac:dyDescent="0.2">
      <c r="A234" s="33">
        <f>'GF + UG Iteration 11'!A234</f>
        <v>438</v>
      </c>
      <c r="B234" s="34" t="str">
        <f>'GF + UG Iteration 11'!B234</f>
        <v>UG</v>
      </c>
      <c r="C234" s="35">
        <f>'GF + UG Iteration 11'!C234</f>
        <v>27</v>
      </c>
      <c r="D234" s="36">
        <f>'GF + UG Iteration 11'!P$16*(C234^'GF + UG Iteration 11'!P$15)</f>
        <v>10.455214686552578</v>
      </c>
      <c r="E234" s="37">
        <f>'GF + UG Iteration 11'!E234</f>
        <v>1978</v>
      </c>
      <c r="F234" s="35">
        <f>'GF + UG Iteration 11'!F234</f>
        <v>1.5030000000000017</v>
      </c>
      <c r="G234" s="36">
        <f>'GF + UG Iteration 11'!G234</f>
        <v>0.18095315250984781</v>
      </c>
      <c r="H234" s="38">
        <f>'GF + UG Iteration 11'!H234</f>
        <v>2004</v>
      </c>
      <c r="I234" s="35">
        <f t="shared" si="20"/>
        <v>28.503</v>
      </c>
      <c r="J234" s="36">
        <f t="shared" si="21"/>
        <v>10.636167839062425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2.3642602535366746</v>
      </c>
    </row>
    <row r="235" spans="1:14" x14ac:dyDescent="0.2">
      <c r="A235" s="33">
        <f>'GF + UG Iteration 11'!A235</f>
        <v>748</v>
      </c>
      <c r="B235" s="34" t="str">
        <f>'GF + UG Iteration 11'!B235</f>
        <v>UG</v>
      </c>
      <c r="C235" s="35">
        <f>'GF + UG Iteration 11'!C235</f>
        <v>37.53</v>
      </c>
      <c r="D235" s="36">
        <f>'GF + UG Iteration 11'!P$16*(C235^'GF + UG Iteration 11'!P$15)</f>
        <v>12.878480262336829</v>
      </c>
      <c r="E235" s="37">
        <f>'GF + UG Iteration 11'!E235</f>
        <v>1995</v>
      </c>
      <c r="F235" s="35">
        <f>'GF + UG Iteration 11'!F235</f>
        <v>0</v>
      </c>
      <c r="G235" s="36">
        <f>'GF + UG Iteration 11'!G235</f>
        <v>0.38858476644316492</v>
      </c>
      <c r="H235" s="38">
        <f>'GF + UG Iteration 11'!H235</f>
        <v>2008</v>
      </c>
      <c r="I235" s="35">
        <f t="shared" si="20"/>
        <v>37.53</v>
      </c>
      <c r="J235" s="36">
        <f t="shared" si="21"/>
        <v>13.267065028779994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2.5852846504664466</v>
      </c>
    </row>
    <row r="236" spans="1:14" x14ac:dyDescent="0.2">
      <c r="A236" s="33">
        <f>'GF + UG Iteration 11'!A236</f>
        <v>1319</v>
      </c>
      <c r="B236" s="34" t="str">
        <f>'GF + UG Iteration 11'!B236</f>
        <v>UG</v>
      </c>
      <c r="C236" s="35">
        <f>'GF + UG Iteration 11'!C236</f>
        <v>36</v>
      </c>
      <c r="D236" s="36">
        <f>'GF + UG Iteration 11'!P$16*(C236^'GF + UG Iteration 11'!P$15)</f>
        <v>12.5435958334622</v>
      </c>
      <c r="E236" s="37">
        <f>'GF + UG Iteration 11'!E236</f>
        <v>0</v>
      </c>
      <c r="F236" s="35">
        <f>'GF + UG Iteration 11'!F236</f>
        <v>19.440000000000001</v>
      </c>
      <c r="G236" s="36">
        <f>'GF + UG Iteration 11'!G236</f>
        <v>3.2376779482440865</v>
      </c>
      <c r="H236" s="38">
        <f>'GF + UG Iteration 11'!H236</f>
        <v>2014</v>
      </c>
      <c r="I236" s="35">
        <f t="shared" si="20"/>
        <v>55.44</v>
      </c>
      <c r="J236" s="36">
        <f t="shared" si="21"/>
        <v>15.781273781706286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2.7588240334341041</v>
      </c>
    </row>
    <row r="237" spans="1:14" x14ac:dyDescent="0.2">
      <c r="A237" s="33">
        <f>'GF + UG Iteration 11'!A237</f>
        <v>892</v>
      </c>
      <c r="B237" s="34" t="str">
        <f>'GF + UG Iteration 11'!B237</f>
        <v>UG</v>
      </c>
      <c r="C237" s="35">
        <f>'GF + UG Iteration 11'!C237</f>
        <v>27</v>
      </c>
      <c r="D237" s="36">
        <f>'GF + UG Iteration 11'!P$16*(C237^'GF + UG Iteration 11'!P$15)</f>
        <v>10.455214686552578</v>
      </c>
      <c r="E237" s="37">
        <f>'GF + UG Iteration 11'!E237</f>
        <v>1972</v>
      </c>
      <c r="F237" s="35">
        <f>'GF + UG Iteration 11'!F237</f>
        <v>13.5</v>
      </c>
      <c r="G237" s="36">
        <f>'GF + UG Iteration 11'!G237</f>
        <v>3.2490818561124843</v>
      </c>
      <c r="H237" s="38">
        <f>'GF + UG Iteration 11'!H237</f>
        <v>2011</v>
      </c>
      <c r="I237" s="35">
        <f t="shared" si="20"/>
        <v>40.5</v>
      </c>
      <c r="J237" s="36">
        <f t="shared" si="21"/>
        <v>13.704296542665062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2.6177093999197059</v>
      </c>
    </row>
    <row r="238" spans="1:14" x14ac:dyDescent="0.2">
      <c r="A238" s="33">
        <f>'GF + UG Iteration 11'!A238</f>
        <v>504</v>
      </c>
      <c r="B238" s="34" t="str">
        <f>'GF + UG Iteration 11'!B238</f>
        <v>UG</v>
      </c>
      <c r="C238" s="35">
        <f>'GF + UG Iteration 11'!C238</f>
        <v>11.97</v>
      </c>
      <c r="D238" s="36">
        <f>'GF + UG Iteration 11'!P$16*(C238^'GF + UG Iteration 11'!P$15)</f>
        <v>6.247484034442941</v>
      </c>
      <c r="E238" s="37">
        <f>'GF + UG Iteration 11'!E238</f>
        <v>2007</v>
      </c>
      <c r="F238" s="35">
        <f>'GF + UG Iteration 11'!F238</f>
        <v>22.499999999999996</v>
      </c>
      <c r="G238" s="36">
        <f>'GF + UG Iteration 11'!G238</f>
        <v>2.1923137026225539</v>
      </c>
      <c r="H238" s="38">
        <f>'GF + UG Iteration 11'!H238</f>
        <v>2006</v>
      </c>
      <c r="I238" s="35">
        <f t="shared" si="20"/>
        <v>34.47</v>
      </c>
      <c r="J238" s="36">
        <f t="shared" si="21"/>
        <v>8.4397977370654953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2.1329583435180388</v>
      </c>
    </row>
    <row r="239" spans="1:14" x14ac:dyDescent="0.2">
      <c r="A239" s="33">
        <f>'GF + UG Iteration 11'!A239</f>
        <v>618</v>
      </c>
      <c r="B239" s="34" t="str">
        <f>'GF + UG Iteration 11'!B239</f>
        <v>UG</v>
      </c>
      <c r="C239" s="35">
        <f>'GF + UG Iteration 11'!C239</f>
        <v>22.5</v>
      </c>
      <c r="D239" s="36">
        <f>'GF + UG Iteration 11'!P$16*(C239^'GF + UG Iteration 11'!P$15)</f>
        <v>9.3155693435343032</v>
      </c>
      <c r="E239" s="37">
        <f>'GF + UG Iteration 11'!E239</f>
        <v>1995</v>
      </c>
      <c r="F239" s="35">
        <f>'GF + UG Iteration 11'!F239</f>
        <v>14.940000000000001</v>
      </c>
      <c r="G239" s="36">
        <f>'GF + UG Iteration 11'!G239</f>
        <v>2.3464649770982668</v>
      </c>
      <c r="H239" s="38">
        <f>'GF + UG Iteration 11'!H239</f>
        <v>2006</v>
      </c>
      <c r="I239" s="35">
        <f t="shared" si="20"/>
        <v>37.44</v>
      </c>
      <c r="J239" s="36">
        <f t="shared" si="21"/>
        <v>11.66203432063257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2.4563386357413179</v>
      </c>
    </row>
    <row r="240" spans="1:14" x14ac:dyDescent="0.2">
      <c r="A240" s="33">
        <f>'GF + UG Iteration 11'!A240</f>
        <v>712</v>
      </c>
      <c r="B240" s="34" t="str">
        <f>'GF + UG Iteration 11'!B240</f>
        <v>UG</v>
      </c>
      <c r="C240" s="35">
        <f>'GF + UG Iteration 11'!C240</f>
        <v>14.940000000000001</v>
      </c>
      <c r="D240" s="36">
        <f>'GF + UG Iteration 11'!P$16*(C240^'GF + UG Iteration 11'!P$15)</f>
        <v>7.1884904878629214</v>
      </c>
      <c r="E240" s="37">
        <f>'GF + UG Iteration 11'!E240</f>
        <v>1980</v>
      </c>
      <c r="F240" s="35">
        <f>'GF + UG Iteration 11'!F240</f>
        <v>14.940000000000001</v>
      </c>
      <c r="G240" s="36">
        <f>'GF + UG Iteration 11'!G240</f>
        <v>7.8904141673966368</v>
      </c>
      <c r="H240" s="38">
        <f>'GF + UG Iteration 11'!H240</f>
        <v>2011</v>
      </c>
      <c r="I240" s="35">
        <f t="shared" si="20"/>
        <v>29.880000000000003</v>
      </c>
      <c r="J240" s="36">
        <f t="shared" si="21"/>
        <v>15.078904655259558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2.7132967243488499</v>
      </c>
    </row>
    <row r="241" spans="1:14" x14ac:dyDescent="0.2">
      <c r="A241" s="33">
        <f>'GF + UG Iteration 11'!A241</f>
        <v>726</v>
      </c>
      <c r="B241" s="34" t="str">
        <f>'GF + UG Iteration 11'!B241</f>
        <v>UG</v>
      </c>
      <c r="C241" s="35">
        <f>'GF + UG Iteration 11'!C241</f>
        <v>119.7</v>
      </c>
      <c r="D241" s="36">
        <f>'GF + UG Iteration 11'!P$16*(C241^'GF + UG Iteration 11'!P$15)</f>
        <v>26.836642536877367</v>
      </c>
      <c r="E241" s="37">
        <f>'GF + UG Iteration 11'!E241</f>
        <v>1982</v>
      </c>
      <c r="F241" s="35">
        <f>'GF + UG Iteration 11'!F241</f>
        <v>0</v>
      </c>
      <c r="G241" s="36">
        <f>'GF + UG Iteration 11'!G241</f>
        <v>1.031633192087684</v>
      </c>
      <c r="H241" s="38">
        <f>'GF + UG Iteration 11'!H241</f>
        <v>2008</v>
      </c>
      <c r="I241" s="35">
        <f t="shared" si="20"/>
        <v>119.7</v>
      </c>
      <c r="J241" s="36">
        <f t="shared" si="21"/>
        <v>27.868275728965052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3.3274889712256095</v>
      </c>
    </row>
    <row r="242" spans="1:14" x14ac:dyDescent="0.2">
      <c r="A242" s="33">
        <f>'GF + UG Iteration 11'!A242</f>
        <v>530</v>
      </c>
      <c r="B242" s="34" t="str">
        <f>'GF + UG Iteration 11'!B242</f>
        <v>UG</v>
      </c>
      <c r="C242" s="35">
        <f>'GF + UG Iteration 11'!C242</f>
        <v>37.440000000000005</v>
      </c>
      <c r="D242" s="36">
        <f>'GF + UG Iteration 11'!P$16*(C242^'GF + UG Iteration 11'!P$15)</f>
        <v>12.858921591621726</v>
      </c>
      <c r="E242" s="37">
        <f>'GF + UG Iteration 11'!E242</f>
        <v>1982</v>
      </c>
      <c r="F242" s="35">
        <f>'GF + UG Iteration 11'!F242</f>
        <v>37.440000000000005</v>
      </c>
      <c r="G242" s="36">
        <f>'GF + UG Iteration 11'!G242</f>
        <v>4.5022608459814819</v>
      </c>
      <c r="H242" s="38">
        <f>'GF + UG Iteration 11'!H242</f>
        <v>2006</v>
      </c>
      <c r="I242" s="35">
        <f t="shared" si="20"/>
        <v>74.88000000000001</v>
      </c>
      <c r="J242" s="36">
        <f t="shared" si="21"/>
        <v>17.361182437603208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2.854236819677797</v>
      </c>
    </row>
    <row r="243" spans="1:14" x14ac:dyDescent="0.2">
      <c r="A243" s="33">
        <f>'GF + UG Iteration 11'!A243</f>
        <v>755</v>
      </c>
      <c r="B243" s="34" t="str">
        <f>'GF + UG Iteration 11'!B243</f>
        <v>UG</v>
      </c>
      <c r="C243" s="35">
        <f>'GF + UG Iteration 11'!C243</f>
        <v>23.400000000000002</v>
      </c>
      <c r="D243" s="36">
        <f>'GF + UG Iteration 11'!P$16*(C243^'GF + UG Iteration 11'!P$15)</f>
        <v>9.5497477246729456</v>
      </c>
      <c r="E243" s="37">
        <f>'GF + UG Iteration 11'!E243</f>
        <v>1983</v>
      </c>
      <c r="F243" s="35">
        <f>'GF + UG Iteration 11'!F243</f>
        <v>0</v>
      </c>
      <c r="G243" s="36">
        <f>'GF + UG Iteration 11'!G243</f>
        <v>0.74649134624932623</v>
      </c>
      <c r="H243" s="38">
        <f>'GF + UG Iteration 11'!H243</f>
        <v>2008</v>
      </c>
      <c r="I243" s="35">
        <f t="shared" si="20"/>
        <v>23.400000000000002</v>
      </c>
      <c r="J243" s="36">
        <f t="shared" si="21"/>
        <v>10.296239070922272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2.3317786898107959</v>
      </c>
    </row>
    <row r="244" spans="1:14" x14ac:dyDescent="0.2">
      <c r="A244" s="33">
        <f>'GF + UG Iteration 11'!A244</f>
        <v>1081</v>
      </c>
      <c r="B244" s="34" t="str">
        <f>'GF + UG Iteration 11'!B244</f>
        <v>UG</v>
      </c>
      <c r="C244" s="35">
        <f>'GF + UG Iteration 11'!C244</f>
        <v>23.400000000000002</v>
      </c>
      <c r="D244" s="36">
        <f>'GF + UG Iteration 11'!P$16*(C244^'GF + UG Iteration 11'!P$15)</f>
        <v>9.5497477246729456</v>
      </c>
      <c r="E244" s="37">
        <f>'GF + UG Iteration 11'!E244</f>
        <v>1983</v>
      </c>
      <c r="F244" s="35">
        <f>'GF + UG Iteration 11'!F244</f>
        <v>0</v>
      </c>
      <c r="G244" s="36">
        <f>'GF + UG Iteration 11'!G244</f>
        <v>0.74615854172219498</v>
      </c>
      <c r="H244" s="38">
        <f>'GF + UG Iteration 11'!H244</f>
        <v>2010</v>
      </c>
      <c r="I244" s="35">
        <f t="shared" si="20"/>
        <v>23.400000000000002</v>
      </c>
      <c r="J244" s="36">
        <f t="shared" si="21"/>
        <v>10.295906266395141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2.3317463663669091</v>
      </c>
    </row>
    <row r="245" spans="1:14" x14ac:dyDescent="0.2">
      <c r="A245" s="33">
        <f>'GF + UG Iteration 11'!A245</f>
        <v>307</v>
      </c>
      <c r="B245" s="34" t="str">
        <f>'GF + UG Iteration 11'!B245</f>
        <v>UG</v>
      </c>
      <c r="C245" s="35">
        <f>'GF + UG Iteration 11'!C245</f>
        <v>11.97</v>
      </c>
      <c r="D245" s="36">
        <f>'GF + UG Iteration 11'!P$16*(C245^'GF + UG Iteration 11'!P$15)</f>
        <v>6.247484034442941</v>
      </c>
      <c r="E245" s="37">
        <f>'GF + UG Iteration 11'!E245</f>
        <v>1985</v>
      </c>
      <c r="F245" s="35">
        <f>'GF + UG Iteration 11'!F245</f>
        <v>1.9799999999999993</v>
      </c>
      <c r="G245" s="36">
        <f>'GF + UG Iteration 11'!G245</f>
        <v>2.5230801807757093</v>
      </c>
      <c r="H245" s="38">
        <f>'GF + UG Iteration 11'!H245</f>
        <v>2003</v>
      </c>
      <c r="I245" s="35">
        <f t="shared" si="20"/>
        <v>13.95</v>
      </c>
      <c r="J245" s="36">
        <f t="shared" si="21"/>
        <v>8.7705642152186503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2.1714011390032621</v>
      </c>
    </row>
    <row r="246" spans="1:14" x14ac:dyDescent="0.2">
      <c r="A246" s="33">
        <f>'GF + UG Iteration 11'!A246</f>
        <v>1466</v>
      </c>
      <c r="B246" s="34" t="str">
        <f>'GF + UG Iteration 11'!B246</f>
        <v>UG</v>
      </c>
      <c r="C246" s="35">
        <f>'GF + UG Iteration 11'!C246</f>
        <v>13.950000000000001</v>
      </c>
      <c r="D246" s="36">
        <f>'GF + UG Iteration 11'!P$16*(C246^'GF + UG Iteration 11'!P$15)</f>
        <v>6.8831710477239172</v>
      </c>
      <c r="E246" s="37">
        <f>'GF + UG Iteration 11'!E246</f>
        <v>1985</v>
      </c>
      <c r="F246" s="35">
        <f>'GF + UG Iteration 11'!F246</f>
        <v>8.5500000000000007</v>
      </c>
      <c r="G246" s="36">
        <f>'GF + UG Iteration 11'!G246</f>
        <v>4.634839878669343</v>
      </c>
      <c r="H246" s="38">
        <f>'GF + UG Iteration 11'!H246</f>
        <v>2015</v>
      </c>
      <c r="I246" s="35">
        <f t="shared" si="20"/>
        <v>22.5</v>
      </c>
      <c r="J246" s="36">
        <f t="shared" si="21"/>
        <v>11.518010926393259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2.4439119777203615</v>
      </c>
    </row>
    <row r="247" spans="1:14" x14ac:dyDescent="0.2">
      <c r="A247" s="33">
        <f>'GF + UG Iteration 11'!A247</f>
        <v>1091</v>
      </c>
      <c r="B247" s="34" t="str">
        <f>'GF + UG Iteration 11'!B247</f>
        <v>UG</v>
      </c>
      <c r="C247" s="35">
        <f>'GF + UG Iteration 11'!C247</f>
        <v>22.5</v>
      </c>
      <c r="D247" s="36">
        <f>'GF + UG Iteration 11'!P$16*(C247^'GF + UG Iteration 11'!P$15)</f>
        <v>9.3155693435343032</v>
      </c>
      <c r="E247" s="37">
        <f>'GF + UG Iteration 11'!E247</f>
        <v>1982</v>
      </c>
      <c r="F247" s="35">
        <f>'GF + UG Iteration 11'!F247</f>
        <v>37.800000000000004</v>
      </c>
      <c r="G247" s="36">
        <f>'GF + UG Iteration 11'!G247</f>
        <v>7.6638380518522098</v>
      </c>
      <c r="H247" s="38">
        <f>'GF + UG Iteration 11'!H247</f>
        <v>2011</v>
      </c>
      <c r="I247" s="35">
        <f t="shared" ref="I247:I292" si="30">C247+F247</f>
        <v>60.300000000000004</v>
      </c>
      <c r="J247" s="36">
        <f t="shared" ref="J247:J292" si="31">D247+G247</f>
        <v>16.979407395386513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2.8320012801202612</v>
      </c>
    </row>
    <row r="248" spans="1:14" x14ac:dyDescent="0.2">
      <c r="A248" s="33">
        <f>'GF + UG Iteration 11'!A248</f>
        <v>666</v>
      </c>
      <c r="B248" s="34" t="str">
        <f>'GF + UG Iteration 11'!B248</f>
        <v>UG</v>
      </c>
      <c r="C248" s="35">
        <f>'GF + UG Iteration 11'!C248</f>
        <v>37.440000000000005</v>
      </c>
      <c r="D248" s="36">
        <f>'GF + UG Iteration 11'!P$16*(C248^'GF + UG Iteration 11'!P$15)</f>
        <v>12.858921591621726</v>
      </c>
      <c r="E248" s="37">
        <f>'GF + UG Iteration 11'!E248</f>
        <v>1987</v>
      </c>
      <c r="F248" s="35">
        <f>'GF + UG Iteration 11'!F248</f>
        <v>37.799999999999997</v>
      </c>
      <c r="G248" s="36">
        <f>'GF + UG Iteration 11'!G248</f>
        <v>3.7978038117047683</v>
      </c>
      <c r="H248" s="38">
        <f>'GF + UG Iteration 11'!H248</f>
        <v>2008</v>
      </c>
      <c r="I248" s="35">
        <f t="shared" si="30"/>
        <v>75.240000000000009</v>
      </c>
      <c r="J248" s="36">
        <f t="shared" si="31"/>
        <v>16.656725403326494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2.8128140629971652</v>
      </c>
    </row>
    <row r="249" spans="1:14" x14ac:dyDescent="0.2">
      <c r="A249" s="33">
        <f>'GF + UG Iteration 11'!A249</f>
        <v>556</v>
      </c>
      <c r="B249" s="34" t="str">
        <f>'GF + UG Iteration 11'!B249</f>
        <v>UG</v>
      </c>
      <c r="C249" s="35">
        <f>'GF + UG Iteration 11'!C249</f>
        <v>11.97</v>
      </c>
      <c r="D249" s="36">
        <f>'GF + UG Iteration 11'!P$16*(C249^'GF + UG Iteration 11'!P$15)</f>
        <v>6.247484034442941</v>
      </c>
      <c r="E249" s="37">
        <f>'GF + UG Iteration 11'!E249</f>
        <v>1985</v>
      </c>
      <c r="F249" s="35">
        <f>'GF + UG Iteration 11'!F249</f>
        <v>22.499999999999996</v>
      </c>
      <c r="G249" s="36">
        <f>'GF + UG Iteration 11'!G249</f>
        <v>4.169357216226925</v>
      </c>
      <c r="H249" s="38">
        <f>'GF + UG Iteration 11'!H249</f>
        <v>2007</v>
      </c>
      <c r="I249" s="35">
        <f t="shared" si="30"/>
        <v>34.47</v>
      </c>
      <c r="J249" s="36">
        <f t="shared" si="31"/>
        <v>10.416841250669865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2.3434238474381597</v>
      </c>
    </row>
    <row r="250" spans="1:14" x14ac:dyDescent="0.2">
      <c r="A250" s="33">
        <f>'GF + UG Iteration 11'!A250</f>
        <v>452</v>
      </c>
      <c r="B250" s="34" t="str">
        <f>'GF + UG Iteration 11'!B250</f>
        <v>UG</v>
      </c>
      <c r="C250" s="35">
        <f>'GF + UG Iteration 11'!C250</f>
        <v>14.4</v>
      </c>
      <c r="D250" s="36">
        <f>'GF + UG Iteration 11'!P$16*(C250^'GF + UG Iteration 11'!P$15)</f>
        <v>7.0229061296374233</v>
      </c>
      <c r="E250" s="37">
        <f>'GF + UG Iteration 11'!E250</f>
        <v>1986</v>
      </c>
      <c r="F250" s="35">
        <f>'GF + UG Iteration 11'!F250</f>
        <v>0</v>
      </c>
      <c r="G250" s="36">
        <f>'GF + UG Iteration 11'!G250</f>
        <v>3.4437072461958511</v>
      </c>
      <c r="H250" s="38">
        <f>'GF + UG Iteration 11'!H250</f>
        <v>2005</v>
      </c>
      <c r="I250" s="35">
        <f t="shared" si="30"/>
        <v>14.4</v>
      </c>
      <c r="J250" s="36">
        <f t="shared" si="31"/>
        <v>10.466613375833274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2.3481905127522391</v>
      </c>
    </row>
    <row r="251" spans="1:14" x14ac:dyDescent="0.2">
      <c r="A251" s="33">
        <f>'GF + UG Iteration 11'!A251</f>
        <v>613</v>
      </c>
      <c r="B251" s="34" t="str">
        <f>'GF + UG Iteration 11'!B251</f>
        <v>UG</v>
      </c>
      <c r="C251" s="35">
        <f>'GF + UG Iteration 11'!C251</f>
        <v>22.5</v>
      </c>
      <c r="D251" s="36">
        <f>'GF + UG Iteration 11'!P$16*(C251^'GF + UG Iteration 11'!P$15)</f>
        <v>9.3155693435343032</v>
      </c>
      <c r="E251" s="37">
        <f>'GF + UG Iteration 11'!E251</f>
        <v>1999</v>
      </c>
      <c r="F251" s="35">
        <f>'GF + UG Iteration 11'!F251</f>
        <v>0</v>
      </c>
      <c r="G251" s="36">
        <f>'GF + UG Iteration 11'!G251</f>
        <v>0.43131820582676678</v>
      </c>
      <c r="H251" s="38">
        <f>'GF + UG Iteration 11'!H251</f>
        <v>2006</v>
      </c>
      <c r="I251" s="35">
        <f t="shared" si="30"/>
        <v>22.5</v>
      </c>
      <c r="J251" s="36">
        <f t="shared" si="31"/>
        <v>9.7468875493610696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2.276948008339827</v>
      </c>
    </row>
    <row r="252" spans="1:14" x14ac:dyDescent="0.2">
      <c r="A252" s="33">
        <f>'GF + UG Iteration 11'!A252</f>
        <v>778</v>
      </c>
      <c r="B252" s="34" t="str">
        <f>'GF + UG Iteration 11'!B252</f>
        <v>UG</v>
      </c>
      <c r="C252" s="35">
        <f>'GF + UG Iteration 11'!C252</f>
        <v>74.88000000000001</v>
      </c>
      <c r="D252" s="36">
        <f>'GF + UG Iteration 11'!P$16*(C252^'GF + UG Iteration 11'!P$15)</f>
        <v>19.941759168878065</v>
      </c>
      <c r="E252" s="37">
        <f>'GF + UG Iteration 11'!E252</f>
        <v>1988</v>
      </c>
      <c r="F252" s="35">
        <f>'GF + UG Iteration 11'!F252</f>
        <v>0</v>
      </c>
      <c r="G252" s="36">
        <f>'GF + UG Iteration 11'!G252</f>
        <v>0.48701021540648831</v>
      </c>
      <c r="H252" s="38">
        <f>'GF + UG Iteration 11'!H252</f>
        <v>2008</v>
      </c>
      <c r="I252" s="35">
        <f t="shared" si="30"/>
        <v>74.88000000000001</v>
      </c>
      <c r="J252" s="36">
        <f t="shared" si="31"/>
        <v>20.428769384284553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3.0169441712974483</v>
      </c>
    </row>
    <row r="253" spans="1:14" x14ac:dyDescent="0.2">
      <c r="A253" s="33">
        <f>'GF + UG Iteration 11'!A253</f>
        <v>1571</v>
      </c>
      <c r="B253" s="34" t="str">
        <f>'GF + UG Iteration 11'!B253</f>
        <v>UG</v>
      </c>
      <c r="C253" s="35">
        <f>'GF + UG Iteration 11'!C253</f>
        <v>74.88000000000001</v>
      </c>
      <c r="D253" s="36">
        <f>'GF + UG Iteration 11'!P$16*(C253^'GF + UG Iteration 11'!P$15)</f>
        <v>19.941759168878065</v>
      </c>
      <c r="E253" s="37">
        <f>'GF + UG Iteration 11'!E253</f>
        <v>1988</v>
      </c>
      <c r="F253" s="35">
        <f>'GF + UG Iteration 11'!F253</f>
        <v>0</v>
      </c>
      <c r="G253" s="36">
        <f>'GF + UG Iteration 11'!G253</f>
        <v>1.5920457896917759</v>
      </c>
      <c r="H253" s="38">
        <f>'GF + UG Iteration 11'!H253</f>
        <v>2016</v>
      </c>
      <c r="I253" s="35">
        <f t="shared" si="30"/>
        <v>74.88000000000001</v>
      </c>
      <c r="J253" s="36">
        <f t="shared" si="31"/>
        <v>21.533804958569842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3.0696240239813655</v>
      </c>
    </row>
    <row r="254" spans="1:14" x14ac:dyDescent="0.2">
      <c r="A254" s="33">
        <f>'GF + UG Iteration 11'!A254</f>
        <v>525</v>
      </c>
      <c r="B254" s="34" t="str">
        <f>'GF + UG Iteration 11'!B254</f>
        <v>UG</v>
      </c>
      <c r="C254" s="35">
        <f>'GF + UG Iteration 11'!C254</f>
        <v>150.30000000000001</v>
      </c>
      <c r="D254" s="36">
        <f>'GF + UG Iteration 11'!P$16*(C254^'GF + UG Iteration 11'!P$15)</f>
        <v>30.996445587994469</v>
      </c>
      <c r="E254" s="37">
        <f>'GF + UG Iteration 11'!E254</f>
        <v>1995</v>
      </c>
      <c r="F254" s="35">
        <f>'GF + UG Iteration 11'!F254</f>
        <v>45</v>
      </c>
      <c r="G254" s="36">
        <f>'GF + UG Iteration 11'!G254</f>
        <v>2.107818995325883</v>
      </c>
      <c r="H254" s="38">
        <f>'GF + UG Iteration 11'!H254</f>
        <v>2006</v>
      </c>
      <c r="I254" s="35">
        <f t="shared" si="30"/>
        <v>195.3</v>
      </c>
      <c r="J254" s="36">
        <f t="shared" si="31"/>
        <v>33.104264583320351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3.4996621134591748</v>
      </c>
    </row>
    <row r="255" spans="1:14" x14ac:dyDescent="0.2">
      <c r="A255" s="33">
        <f>'GF + UG Iteration 11'!A255</f>
        <v>1324</v>
      </c>
      <c r="B255" s="34" t="str">
        <f>'GF + UG Iteration 11'!B255</f>
        <v>UG</v>
      </c>
      <c r="C255" s="35">
        <f>'GF + UG Iteration 11'!C255</f>
        <v>90</v>
      </c>
      <c r="D255" s="36">
        <f>'GF + UG Iteration 11'!P$16*(C255^'GF + UG Iteration 11'!P$15)</f>
        <v>22.404086503342384</v>
      </c>
      <c r="E255" s="37">
        <f>'GF + UG Iteration 11'!E255</f>
        <v>2012</v>
      </c>
      <c r="F255" s="35">
        <f>'GF + UG Iteration 11'!F255</f>
        <v>0</v>
      </c>
      <c r="G255" s="36">
        <f>'GF + UG Iteration 11'!G255</f>
        <v>2.2692987542218521</v>
      </c>
      <c r="H255" s="38">
        <f>'GF + UG Iteration 11'!H255</f>
        <v>2014</v>
      </c>
      <c r="I255" s="35">
        <f t="shared" si="30"/>
        <v>90</v>
      </c>
      <c r="J255" s="36">
        <f t="shared" si="31"/>
        <v>24.673385257564235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3.2057251427552989</v>
      </c>
    </row>
    <row r="256" spans="1:14" x14ac:dyDescent="0.2">
      <c r="A256" s="33">
        <f>'GF + UG Iteration 11'!A256</f>
        <v>511</v>
      </c>
      <c r="B256" s="34" t="str">
        <f>'GF + UG Iteration 11'!B256</f>
        <v>UG</v>
      </c>
      <c r="C256" s="35">
        <f>'GF + UG Iteration 11'!C256</f>
        <v>225</v>
      </c>
      <c r="D256" s="36">
        <f>'GF + UG Iteration 11'!P$16*(C256^'GF + UG Iteration 11'!P$15)</f>
        <v>40.015885294249436</v>
      </c>
      <c r="E256" s="37">
        <f>'GF + UG Iteration 11'!E256</f>
        <v>2004</v>
      </c>
      <c r="F256" s="35">
        <f>'GF + UG Iteration 11'!F256</f>
        <v>0</v>
      </c>
      <c r="G256" s="36">
        <f>'GF + UG Iteration 11'!G256</f>
        <v>0.42903557118440139</v>
      </c>
      <c r="H256" s="38">
        <f>'GF + UG Iteration 11'!H256</f>
        <v>2004</v>
      </c>
      <c r="I256" s="35">
        <f t="shared" si="30"/>
        <v>225</v>
      </c>
      <c r="J256" s="36">
        <f t="shared" si="31"/>
        <v>40.444920865433836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3.6999410698709894</v>
      </c>
    </row>
    <row r="257" spans="1:14" x14ac:dyDescent="0.2">
      <c r="A257" s="33">
        <f>'GF + UG Iteration 11'!A257</f>
        <v>1094</v>
      </c>
      <c r="B257" s="34" t="str">
        <f>'GF + UG Iteration 11'!B257</f>
        <v>UG</v>
      </c>
      <c r="C257" s="35">
        <f>'GF + UG Iteration 11'!C257</f>
        <v>225</v>
      </c>
      <c r="D257" s="36">
        <f>'GF + UG Iteration 11'!P$16*(C257^'GF + UG Iteration 11'!P$15)</f>
        <v>40.015885294249436</v>
      </c>
      <c r="E257" s="37">
        <f>'GF + UG Iteration 11'!E257</f>
        <v>2004</v>
      </c>
      <c r="F257" s="35">
        <f>'GF + UG Iteration 11'!F257</f>
        <v>0</v>
      </c>
      <c r="G257" s="36">
        <f>'GF + UG Iteration 11'!G257</f>
        <v>1.0646458657975095</v>
      </c>
      <c r="H257" s="38">
        <f>'GF + UG Iteration 11'!H257</f>
        <v>2011</v>
      </c>
      <c r="I257" s="35">
        <f t="shared" si="30"/>
        <v>225</v>
      </c>
      <c r="J257" s="36">
        <f t="shared" si="31"/>
        <v>41.080531160046945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3.7155343148708018</v>
      </c>
    </row>
    <row r="258" spans="1:14" x14ac:dyDescent="0.2">
      <c r="A258" s="33">
        <f>'GF + UG Iteration 11'!A258</f>
        <v>775</v>
      </c>
      <c r="B258" s="34" t="str">
        <f>'GF + UG Iteration 11'!B258</f>
        <v>UG</v>
      </c>
      <c r="C258" s="35">
        <f>'GF + UG Iteration 11'!C258</f>
        <v>14.940000000000001</v>
      </c>
      <c r="D258" s="36">
        <f>'GF + UG Iteration 11'!P$16*(C258^'GF + UG Iteration 11'!P$15)</f>
        <v>7.1884904878629214</v>
      </c>
      <c r="E258" s="37">
        <f>'GF + UG Iteration 11'!E258</f>
        <v>2002</v>
      </c>
      <c r="F258" s="35">
        <f>'GF + UG Iteration 11'!F258</f>
        <v>0</v>
      </c>
      <c r="G258" s="36">
        <f>'GF + UG Iteration 11'!G258</f>
        <v>1.4058744428987999</v>
      </c>
      <c r="H258" s="38">
        <f>'GF + UG Iteration 11'!H258</f>
        <v>2008</v>
      </c>
      <c r="I258" s="35">
        <f t="shared" si="30"/>
        <v>14.940000000000001</v>
      </c>
      <c r="J258" s="36">
        <f t="shared" si="31"/>
        <v>8.5943649307617207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2.1511067478864119</v>
      </c>
    </row>
    <row r="259" spans="1:14" x14ac:dyDescent="0.2">
      <c r="A259" s="33">
        <f>'GF + UG Iteration 11'!A259</f>
        <v>1646</v>
      </c>
      <c r="B259" s="34" t="str">
        <f>'GF + UG Iteration 11'!B259</f>
        <v>UG</v>
      </c>
      <c r="C259" s="35">
        <f>'GF + UG Iteration 11'!C259</f>
        <v>7.2</v>
      </c>
      <c r="D259" s="36">
        <f>'GF + UG Iteration 11'!P$16*(C259^'GF + UG Iteration 11'!P$15)</f>
        <v>4.5285372519824696</v>
      </c>
      <c r="E259" s="37" t="str">
        <f>'GF + UG Iteration 11'!E259</f>
        <v>unknown</v>
      </c>
      <c r="F259" s="35">
        <f>'GF + UG Iteration 11'!F259</f>
        <v>14.940000000000001</v>
      </c>
      <c r="G259" s="36">
        <f>'GF + UG Iteration 11'!G259</f>
        <v>6.6895680450065891</v>
      </c>
      <c r="H259" s="38">
        <f>'GF + UG Iteration 11'!H259</f>
        <v>2016</v>
      </c>
      <c r="I259" s="35">
        <f t="shared" si="30"/>
        <v>22.14</v>
      </c>
      <c r="J259" s="36">
        <f t="shared" si="31"/>
        <v>11.218105296989059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2.4175290174736368</v>
      </c>
    </row>
    <row r="260" spans="1:14" x14ac:dyDescent="0.2">
      <c r="A260" s="33">
        <f>'GF + UG Iteration 11'!A260</f>
        <v>467</v>
      </c>
      <c r="B260" s="34" t="str">
        <f>'GF + UG Iteration 11'!B260</f>
        <v>UG</v>
      </c>
      <c r="C260" s="35">
        <f>'GF + UG Iteration 11'!C260</f>
        <v>11.97</v>
      </c>
      <c r="D260" s="36">
        <f>'GF + UG Iteration 11'!P$16*(C260^'GF + UG Iteration 11'!P$15)</f>
        <v>6.247484034442941</v>
      </c>
      <c r="E260" s="37">
        <f>'GF + UG Iteration 11'!E260</f>
        <v>1996</v>
      </c>
      <c r="F260" s="35">
        <f>'GF + UG Iteration 11'!F260</f>
        <v>31.5</v>
      </c>
      <c r="G260" s="36">
        <f>'GF + UG Iteration 11'!G260</f>
        <v>3.4855022233326953</v>
      </c>
      <c r="H260" s="38">
        <f>'GF + UG Iteration 11'!H260</f>
        <v>2005</v>
      </c>
      <c r="I260" s="35">
        <f t="shared" si="30"/>
        <v>43.47</v>
      </c>
      <c r="J260" s="36">
        <f t="shared" si="31"/>
        <v>9.7329862577756359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2.2755207615226403</v>
      </c>
    </row>
    <row r="261" spans="1:14" x14ac:dyDescent="0.2">
      <c r="A261" s="33">
        <f>'GF + UG Iteration 11'!A261</f>
        <v>437</v>
      </c>
      <c r="B261" s="34" t="str">
        <f>'GF + UG Iteration 11'!B261</f>
        <v>UG</v>
      </c>
      <c r="C261" s="35">
        <f>'GF + UG Iteration 11'!C261</f>
        <v>42.03</v>
      </c>
      <c r="D261" s="36">
        <f>'GF + UG Iteration 11'!P$16*(C261^'GF + UG Iteration 11'!P$15)</f>
        <v>13.835574962940075</v>
      </c>
      <c r="E261" s="37">
        <f>'GF + UG Iteration 11'!E261</f>
        <v>2001</v>
      </c>
      <c r="F261" s="35">
        <f>'GF + UG Iteration 11'!F261</f>
        <v>45</v>
      </c>
      <c r="G261" s="36">
        <f>'GF + UG Iteration 11'!G261</f>
        <v>3.6313804067567292</v>
      </c>
      <c r="H261" s="38">
        <f>'GF + UG Iteration 11'!H261</f>
        <v>2008</v>
      </c>
      <c r="I261" s="35">
        <f t="shared" si="30"/>
        <v>87.03</v>
      </c>
      <c r="J261" s="36">
        <f t="shared" si="31"/>
        <v>17.466955369696805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2.8603108313217231</v>
      </c>
    </row>
    <row r="262" spans="1:14" x14ac:dyDescent="0.2">
      <c r="A262" s="33">
        <f>'GF + UG Iteration 11'!A262</f>
        <v>1233</v>
      </c>
      <c r="B262" s="34" t="str">
        <f>'GF + UG Iteration 11'!B262</f>
        <v>UG</v>
      </c>
      <c r="C262" s="35">
        <f>'GF + UG Iteration 11'!C262</f>
        <v>87.03</v>
      </c>
      <c r="D262" s="36">
        <f>'GF + UG Iteration 11'!P$16*(C262^'GF + UG Iteration 11'!P$15)</f>
        <v>21.933193159503297</v>
      </c>
      <c r="E262" s="37">
        <f>'GF + UG Iteration 11'!E262</f>
        <v>2001</v>
      </c>
      <c r="F262" s="35">
        <f>'GF + UG Iteration 11'!F262</f>
        <v>0</v>
      </c>
      <c r="G262" s="36">
        <f>'GF + UG Iteration 11'!G262</f>
        <v>3.8904117673360803</v>
      </c>
      <c r="H262" s="38">
        <f>'GF + UG Iteration 11'!H262</f>
        <v>2011</v>
      </c>
      <c r="I262" s="35">
        <f t="shared" si="30"/>
        <v>87.03</v>
      </c>
      <c r="J262" s="36">
        <f t="shared" si="31"/>
        <v>25.823604926839376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3.2512889932886417</v>
      </c>
    </row>
    <row r="263" spans="1:14" x14ac:dyDescent="0.2">
      <c r="A263" s="33">
        <f>'GF + UG Iteration 11'!A263</f>
        <v>361</v>
      </c>
      <c r="B263" s="34" t="str">
        <f>'GF + UG Iteration 11'!B263</f>
        <v>UG</v>
      </c>
      <c r="C263" s="35">
        <f>'GF + UG Iteration 11'!C263</f>
        <v>27.900000000000002</v>
      </c>
      <c r="D263" s="36">
        <f>'GF + UG Iteration 11'!P$16*(C263^'GF + UG Iteration 11'!P$15)</f>
        <v>10.674498508594862</v>
      </c>
      <c r="E263" s="37">
        <f>'GF + UG Iteration 11'!E263</f>
        <v>1986</v>
      </c>
      <c r="F263" s="35">
        <f>'GF + UG Iteration 11'!F263</f>
        <v>32.4</v>
      </c>
      <c r="G263" s="36">
        <f>'GF + UG Iteration 11'!G263</f>
        <v>1.1719780512644304</v>
      </c>
      <c r="H263" s="38">
        <f>'GF + UG Iteration 11'!H263</f>
        <v>2002</v>
      </c>
      <c r="I263" s="35">
        <f t="shared" si="30"/>
        <v>60.3</v>
      </c>
      <c r="J263" s="36">
        <f t="shared" si="31"/>
        <v>11.846476559859292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2.4720304866470784</v>
      </c>
    </row>
    <row r="264" spans="1:14" x14ac:dyDescent="0.2">
      <c r="A264" s="33">
        <f>'GF + UG Iteration 11'!A264</f>
        <v>645</v>
      </c>
      <c r="B264" s="34" t="str">
        <f>'GF + UG Iteration 11'!B264</f>
        <v>UG</v>
      </c>
      <c r="C264" s="35">
        <f>'GF + UG Iteration 11'!C264</f>
        <v>60.300000000000004</v>
      </c>
      <c r="D264" s="36">
        <f>'GF + UG Iteration 11'!P$16*(C264^'GF + UG Iteration 11'!P$15)</f>
        <v>17.387157415942951</v>
      </c>
      <c r="E264" s="37">
        <f>'GF + UG Iteration 11'!E264</f>
        <v>1986</v>
      </c>
      <c r="F264" s="35">
        <f>'GF + UG Iteration 11'!F264</f>
        <v>0</v>
      </c>
      <c r="G264" s="36">
        <f>'GF + UG Iteration 11'!G264</f>
        <v>0.22667756309168191</v>
      </c>
      <c r="H264" s="38">
        <f>'GF + UG Iteration 11'!H264</f>
        <v>2006</v>
      </c>
      <c r="I264" s="35">
        <f t="shared" si="30"/>
        <v>60.300000000000004</v>
      </c>
      <c r="J264" s="36">
        <f t="shared" si="31"/>
        <v>17.613834979034632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2.8686846716005725</v>
      </c>
    </row>
    <row r="265" spans="1:14" x14ac:dyDescent="0.2">
      <c r="A265" s="33">
        <f>'GF + UG Iteration 11'!A265</f>
        <v>720</v>
      </c>
      <c r="B265" s="34" t="str">
        <f>'GF + UG Iteration 11'!B265</f>
        <v>UG</v>
      </c>
      <c r="C265" s="35">
        <f>'GF + UG Iteration 11'!C265</f>
        <v>36.9</v>
      </c>
      <c r="D265" s="36">
        <f>'GF + UG Iteration 11'!P$16*(C265^'GF + UG Iteration 11'!P$15)</f>
        <v>12.741205074854925</v>
      </c>
      <c r="E265" s="37">
        <f>'GF + UG Iteration 11'!E265</f>
        <v>1974</v>
      </c>
      <c r="F265" s="35">
        <f>'GF + UG Iteration 11'!F265</f>
        <v>13.5</v>
      </c>
      <c r="G265" s="36">
        <f>'GF + UG Iteration 11'!G265</f>
        <v>3.214674226156069</v>
      </c>
      <c r="H265" s="38">
        <f>'GF + UG Iteration 11'!H265</f>
        <v>2009</v>
      </c>
      <c r="I265" s="35">
        <f t="shared" si="30"/>
        <v>50.4</v>
      </c>
      <c r="J265" s="36">
        <f t="shared" si="31"/>
        <v>15.955879301010993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2.769827369525391</v>
      </c>
    </row>
    <row r="266" spans="1:14" x14ac:dyDescent="0.2">
      <c r="A266" s="33">
        <f>'GF + UG Iteration 11'!A266</f>
        <v>1554</v>
      </c>
      <c r="B266" s="34" t="str">
        <f>'GF + UG Iteration 11'!B266</f>
        <v>UG</v>
      </c>
      <c r="C266" s="35">
        <f>'GF + UG Iteration 11'!C266</f>
        <v>22.5</v>
      </c>
      <c r="D266" s="36">
        <f>'GF + UG Iteration 11'!P$16*(C266^'GF + UG Iteration 11'!P$15)</f>
        <v>9.3155693435343032</v>
      </c>
      <c r="E266" s="37">
        <f>'GF + UG Iteration 11'!E266</f>
        <v>2013</v>
      </c>
      <c r="F266" s="35">
        <f>'GF + UG Iteration 11'!F266</f>
        <v>22.5</v>
      </c>
      <c r="G266" s="36">
        <f>'GF + UG Iteration 11'!G266</f>
        <v>4.0040929633677633</v>
      </c>
      <c r="H266" s="38">
        <f>'GF + UG Iteration 11'!H266</f>
        <v>2015</v>
      </c>
      <c r="I266" s="35">
        <f t="shared" si="30"/>
        <v>45</v>
      </c>
      <c r="J266" s="36">
        <f t="shared" si="31"/>
        <v>13.319662306902067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2.5892413124561875</v>
      </c>
    </row>
    <row r="267" spans="1:14" x14ac:dyDescent="0.2">
      <c r="A267" s="33">
        <f>'GF + UG Iteration 11'!A267</f>
        <v>1570</v>
      </c>
      <c r="B267" s="34" t="str">
        <f>'GF + UG Iteration 11'!B267</f>
        <v>UG</v>
      </c>
      <c r="C267" s="35">
        <f>'GF + UG Iteration 11'!C267</f>
        <v>22.5</v>
      </c>
      <c r="D267" s="36">
        <f>'GF + UG Iteration 11'!P$16*(C267^'GF + UG Iteration 11'!P$15)</f>
        <v>9.3155693435343032</v>
      </c>
      <c r="E267" s="37">
        <f>'GF + UG Iteration 11'!E267</f>
        <v>0</v>
      </c>
      <c r="F267" s="35">
        <f>'GF + UG Iteration 11'!F267</f>
        <v>22.5</v>
      </c>
      <c r="G267" s="36">
        <f>'GF + UG Iteration 11'!G267</f>
        <v>5.7128729653456798</v>
      </c>
      <c r="H267" s="38">
        <f>'GF + UG Iteration 11'!H267</f>
        <v>2016</v>
      </c>
      <c r="I267" s="35">
        <f t="shared" si="30"/>
        <v>45</v>
      </c>
      <c r="J267" s="36">
        <f t="shared" si="31"/>
        <v>15.028442308879983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2.7099445595969383</v>
      </c>
    </row>
    <row r="268" spans="1:14" x14ac:dyDescent="0.2">
      <c r="A268" s="33">
        <f>'GF + UG Iteration 11'!A268</f>
        <v>1280</v>
      </c>
      <c r="B268" s="34" t="str">
        <f>'GF + UG Iteration 11'!B268</f>
        <v>UG</v>
      </c>
      <c r="C268" s="35">
        <f>'GF + UG Iteration 11'!C268</f>
        <v>22.5</v>
      </c>
      <c r="D268" s="36">
        <f>'GF + UG Iteration 11'!P$16*(C268^'GF + UG Iteration 11'!P$15)</f>
        <v>9.3155693435343032</v>
      </c>
      <c r="E268" s="37">
        <f>'GF + UG Iteration 11'!E268</f>
        <v>0</v>
      </c>
      <c r="F268" s="35">
        <f>'GF + UG Iteration 11'!F268</f>
        <v>22.5</v>
      </c>
      <c r="G268" s="36">
        <f>'GF + UG Iteration 11'!G268</f>
        <v>3.9567117678399111</v>
      </c>
      <c r="H268" s="38">
        <f>'GF + UG Iteration 11'!H268</f>
        <v>2013</v>
      </c>
      <c r="I268" s="35">
        <f t="shared" si="30"/>
        <v>45</v>
      </c>
      <c r="J268" s="36">
        <f t="shared" si="31"/>
        <v>13.272281111374214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2.5856777334485095</v>
      </c>
    </row>
    <row r="269" spans="1:14" x14ac:dyDescent="0.2">
      <c r="A269" s="33">
        <f>'GF + UG Iteration 11'!A269</f>
        <v>659</v>
      </c>
      <c r="B269" s="34" t="str">
        <f>'GF + UG Iteration 11'!B269</f>
        <v>UG</v>
      </c>
      <c r="C269" s="35">
        <f>'GF + UG Iteration 11'!C269</f>
        <v>134.46</v>
      </c>
      <c r="D269" s="36">
        <f>'GF + UG Iteration 11'!P$16*(C269^'GF + UG Iteration 11'!P$15)</f>
        <v>28.886517259289825</v>
      </c>
      <c r="E269" s="37">
        <f>'GF + UG Iteration 11'!E269</f>
        <v>1974</v>
      </c>
      <c r="F269" s="35">
        <f>'GF + UG Iteration 11'!F269</f>
        <v>0</v>
      </c>
      <c r="G269" s="36">
        <f>'GF + UG Iteration 11'!G269</f>
        <v>0.19038861907506671</v>
      </c>
      <c r="H269" s="38">
        <f>'GF + UG Iteration 11'!H269</f>
        <v>2006</v>
      </c>
      <c r="I269" s="35">
        <f t="shared" si="30"/>
        <v>134.46</v>
      </c>
      <c r="J269" s="36">
        <f t="shared" si="31"/>
        <v>29.07690587836489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3.3699442466730707</v>
      </c>
    </row>
    <row r="270" spans="1:14" x14ac:dyDescent="0.2">
      <c r="A270" s="33">
        <f>'GF + UG Iteration 11'!A270</f>
        <v>1240</v>
      </c>
      <c r="B270" s="34" t="str">
        <f>'GF + UG Iteration 11'!B270</f>
        <v>UG</v>
      </c>
      <c r="C270" s="35">
        <f>'GF + UG Iteration 11'!C270</f>
        <v>15.03</v>
      </c>
      <c r="D270" s="36">
        <f>'GF + UG Iteration 11'!P$16*(C270^'GF + UG Iteration 11'!P$15)</f>
        <v>7.2158728003837451</v>
      </c>
      <c r="E270" s="37">
        <f>'GF + UG Iteration 11'!E270</f>
        <v>0</v>
      </c>
      <c r="F270" s="35">
        <f>'GF + UG Iteration 11'!F270</f>
        <v>0</v>
      </c>
      <c r="G270" s="36">
        <f>'GF + UG Iteration 11'!G270</f>
        <v>2.4762389627807444</v>
      </c>
      <c r="H270" s="38">
        <f>'GF + UG Iteration 11'!H270</f>
        <v>2013</v>
      </c>
      <c r="I270" s="35">
        <f t="shared" si="30"/>
        <v>15.03</v>
      </c>
      <c r="J270" s="36">
        <f t="shared" si="31"/>
        <v>9.6921117631644904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2.2713123343740169</v>
      </c>
    </row>
    <row r="271" spans="1:14" x14ac:dyDescent="0.2">
      <c r="A271" s="33">
        <f>'GF + UG Iteration 11'!A271</f>
        <v>317</v>
      </c>
      <c r="B271" s="34" t="str">
        <f>'GF + UG Iteration 11'!B271</f>
        <v>UG</v>
      </c>
      <c r="C271" s="35">
        <f>'GF + UG Iteration 11'!C271</f>
        <v>42.300000000000004</v>
      </c>
      <c r="D271" s="36">
        <f>'GF + UG Iteration 11'!P$16*(C271^'GF + UG Iteration 11'!P$15)</f>
        <v>13.891771605789394</v>
      </c>
      <c r="E271" s="37">
        <f>'GF + UG Iteration 11'!E271</f>
        <v>1978</v>
      </c>
      <c r="F271" s="35">
        <f>'GF + UG Iteration 11'!F271</f>
        <v>37.800000000000004</v>
      </c>
      <c r="G271" s="36">
        <f>'GF + UG Iteration 11'!G271</f>
        <v>3.7336154837609361</v>
      </c>
      <c r="H271" s="38">
        <f>'GF + UG Iteration 11'!H271</f>
        <v>2002</v>
      </c>
      <c r="I271" s="35">
        <f t="shared" si="30"/>
        <v>80.100000000000009</v>
      </c>
      <c r="J271" s="36">
        <f t="shared" si="31"/>
        <v>17.62538708955033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2.8693403109848377</v>
      </c>
    </row>
    <row r="272" spans="1:14" x14ac:dyDescent="0.2">
      <c r="A272" s="33">
        <f>'GF + UG Iteration 11'!A272</f>
        <v>1510</v>
      </c>
      <c r="B272" s="34" t="str">
        <f>'GF + UG Iteration 11'!B272</f>
        <v>UG</v>
      </c>
      <c r="C272" s="35">
        <f>'GF + UG Iteration 11'!C272</f>
        <v>80.100000000000009</v>
      </c>
      <c r="D272" s="36">
        <f>'GF + UG Iteration 11'!P$16*(C272^'GF + UG Iteration 11'!P$15)</f>
        <v>20.810856264789695</v>
      </c>
      <c r="E272" s="37">
        <f>'GF + UG Iteration 11'!E272</f>
        <v>1978</v>
      </c>
      <c r="F272" s="35">
        <f>'GF + UG Iteration 11'!F272</f>
        <v>0</v>
      </c>
      <c r="G272" s="36">
        <f>'GF + UG Iteration 11'!G272</f>
        <v>1.0378442790997116</v>
      </c>
      <c r="H272" s="38">
        <f>'GF + UG Iteration 11'!H272</f>
        <v>2014</v>
      </c>
      <c r="I272" s="35">
        <f t="shared" si="30"/>
        <v>80.100000000000009</v>
      </c>
      <c r="J272" s="36">
        <f t="shared" si="31"/>
        <v>21.848700543889407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3.0841414480975469</v>
      </c>
    </row>
    <row r="273" spans="1:14" x14ac:dyDescent="0.2">
      <c r="A273" s="33">
        <f>'GF + UG Iteration 11'!A273</f>
        <v>1678</v>
      </c>
      <c r="B273" s="34" t="str">
        <f>'GF + UG Iteration 11'!B273</f>
        <v>UG</v>
      </c>
      <c r="C273" s="35">
        <f>'GF + UG Iteration 11'!C273</f>
        <v>450</v>
      </c>
      <c r="D273" s="36">
        <f>'GF + UG Iteration 11'!P$16*(C273^'GF + UG Iteration 11'!P$15)</f>
        <v>62.057081675286256</v>
      </c>
      <c r="E273" s="37">
        <f>'GF + UG Iteration 11'!E273</f>
        <v>0</v>
      </c>
      <c r="F273" s="35">
        <f>'GF + UG Iteration 11'!F273</f>
        <v>0</v>
      </c>
      <c r="G273" s="36">
        <f>'GF + UG Iteration 11'!G273</f>
        <v>0.1876880715541229</v>
      </c>
      <c r="H273" s="38">
        <f>'GF + UG Iteration 11'!H273</f>
        <v>2015</v>
      </c>
      <c r="I273" s="35">
        <f t="shared" si="30"/>
        <v>450</v>
      </c>
      <c r="J273" s="36">
        <f t="shared" si="31"/>
        <v>62.244769746840376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4.1310745116838499</v>
      </c>
    </row>
    <row r="274" spans="1:14" x14ac:dyDescent="0.2">
      <c r="A274" s="33">
        <f>'GF + UG Iteration 11'!A274</f>
        <v>409</v>
      </c>
      <c r="B274" s="34" t="str">
        <f>'GF + UG Iteration 11'!B274</f>
        <v>UG</v>
      </c>
      <c r="C274" s="35">
        <f>'GF + UG Iteration 11'!C274</f>
        <v>56.7</v>
      </c>
      <c r="D274" s="36">
        <f>'GF + UG Iteration 11'!P$16*(C274^'GF + UG Iteration 11'!P$15)</f>
        <v>16.722653386521678</v>
      </c>
      <c r="E274" s="37" t="str">
        <f>'GF + UG Iteration 11'!E274</f>
        <v>unknown</v>
      </c>
      <c r="F274" s="35">
        <f>'GF + UG Iteration 11'!F274</f>
        <v>56.7</v>
      </c>
      <c r="G274" s="36">
        <f>'GF + UG Iteration 11'!G274</f>
        <v>6.9500275644125207</v>
      </c>
      <c r="H274" s="38">
        <f>'GF + UG Iteration 11'!H274</f>
        <v>2004</v>
      </c>
      <c r="I274" s="35">
        <f t="shared" si="30"/>
        <v>113.4</v>
      </c>
      <c r="J274" s="36">
        <f t="shared" si="31"/>
        <v>23.6726809509342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3.1643216807763572</v>
      </c>
    </row>
    <row r="275" spans="1:14" x14ac:dyDescent="0.2">
      <c r="A275" s="33">
        <f>'GF + UG Iteration 11'!A275</f>
        <v>620</v>
      </c>
      <c r="B275" s="34" t="str">
        <f>'GF + UG Iteration 11'!B275</f>
        <v>UG</v>
      </c>
      <c r="C275" s="35">
        <f>'GF + UG Iteration 11'!C275</f>
        <v>120.06</v>
      </c>
      <c r="D275" s="36">
        <f>'GF + UG Iteration 11'!P$16*(C275^'GF + UG Iteration 11'!P$15)</f>
        <v>26.887706749335486</v>
      </c>
      <c r="E275" s="37" t="str">
        <f>'GF + UG Iteration 11'!E275</f>
        <v>unknown</v>
      </c>
      <c r="F275" s="35">
        <f>'GF + UG Iteration 11'!F275</f>
        <v>0</v>
      </c>
      <c r="G275" s="36">
        <f>'GF + UG Iteration 11'!G275</f>
        <v>5.2327101351069411E-2</v>
      </c>
      <c r="H275" s="38">
        <f>'GF + UG Iteration 11'!H275</f>
        <v>2006</v>
      </c>
      <c r="I275" s="35">
        <f t="shared" si="30"/>
        <v>120.06</v>
      </c>
      <c r="J275" s="36">
        <f t="shared" si="31"/>
        <v>26.940033850686554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3.2936134275028297</v>
      </c>
    </row>
    <row r="276" spans="1:14" x14ac:dyDescent="0.2">
      <c r="A276" s="33">
        <f>'GF + UG Iteration 11'!A276</f>
        <v>1085</v>
      </c>
      <c r="B276" s="34" t="str">
        <f>'GF + UG Iteration 11'!B276</f>
        <v>UG</v>
      </c>
      <c r="C276" s="35">
        <f>'GF + UG Iteration 11'!C276</f>
        <v>120.06</v>
      </c>
      <c r="D276" s="36">
        <f>'GF + UG Iteration 11'!P$16*(C276^'GF + UG Iteration 11'!P$15)</f>
        <v>26.887706749335486</v>
      </c>
      <c r="E276" s="37" t="str">
        <f>'GF + UG Iteration 11'!E276</f>
        <v>unknown</v>
      </c>
      <c r="F276" s="35">
        <f>'GF + UG Iteration 11'!F276</f>
        <v>0</v>
      </c>
      <c r="G276" s="36">
        <f>'GF + UG Iteration 11'!G276</f>
        <v>7.9312358901564406E-2</v>
      </c>
      <c r="H276" s="38">
        <f>'GF + UG Iteration 11'!H276</f>
        <v>2010</v>
      </c>
      <c r="I276" s="35">
        <f t="shared" si="30"/>
        <v>120.06</v>
      </c>
      <c r="J276" s="36">
        <f t="shared" si="31"/>
        <v>26.96701910823705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3.2946146048376446</v>
      </c>
    </row>
    <row r="277" spans="1:14" x14ac:dyDescent="0.2">
      <c r="A277" s="33">
        <f>'GF + UG Iteration 11'!A277</f>
        <v>589</v>
      </c>
      <c r="B277" s="34" t="str">
        <f>'GF + UG Iteration 11'!B277</f>
        <v>UG</v>
      </c>
      <c r="C277" s="35">
        <f>'GF + UG Iteration 11'!C277</f>
        <v>81</v>
      </c>
      <c r="D277" s="36">
        <f>'GF + UG Iteration 11'!P$16*(C277^'GF + UG Iteration 11'!P$15)</f>
        <v>20.95857232596537</v>
      </c>
      <c r="E277" s="37">
        <f>'GF + UG Iteration 11'!E277</f>
        <v>1974</v>
      </c>
      <c r="F277" s="35">
        <f>'GF + UG Iteration 11'!F277</f>
        <v>14.4</v>
      </c>
      <c r="G277" s="36">
        <f>'GF + UG Iteration 11'!G277</f>
        <v>3.2007376892660457E-2</v>
      </c>
      <c r="H277" s="38">
        <f>'GF + UG Iteration 11'!H277</f>
        <v>2005</v>
      </c>
      <c r="I277" s="35">
        <f t="shared" si="30"/>
        <v>95.4</v>
      </c>
      <c r="J277" s="36">
        <f t="shared" si="31"/>
        <v>20.990579702858032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3.044073751500624</v>
      </c>
    </row>
    <row r="278" spans="1:14" x14ac:dyDescent="0.2">
      <c r="A278" s="33">
        <f>'GF + UG Iteration 11'!A278</f>
        <v>836</v>
      </c>
      <c r="B278" s="34" t="str">
        <f>'GF + UG Iteration 11'!B278</f>
        <v>UG</v>
      </c>
      <c r="C278" s="35">
        <f>'GF + UG Iteration 11'!C278</f>
        <v>95.4</v>
      </c>
      <c r="D278" s="36">
        <f>'GF + UG Iteration 11'!P$16*(C278^'GF + UG Iteration 11'!P$15)</f>
        <v>23.245903802575484</v>
      </c>
      <c r="E278" s="37">
        <f>'GF + UG Iteration 11'!E278</f>
        <v>1974</v>
      </c>
      <c r="F278" s="35">
        <f>'GF + UG Iteration 11'!F278</f>
        <v>0</v>
      </c>
      <c r="G278" s="36">
        <f>'GF + UG Iteration 11'!G278</f>
        <v>0.20824846319974696</v>
      </c>
      <c r="H278" s="38">
        <f>'GF + UG Iteration 11'!H278</f>
        <v>2008</v>
      </c>
      <c r="I278" s="35">
        <f t="shared" si="30"/>
        <v>95.4</v>
      </c>
      <c r="J278" s="36">
        <f t="shared" si="31"/>
        <v>23.454152265775232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3.1550475481204354</v>
      </c>
    </row>
    <row r="279" spans="1:14" x14ac:dyDescent="0.2">
      <c r="A279" s="33">
        <f>'GF + UG Iteration 11'!A279</f>
        <v>1417</v>
      </c>
      <c r="B279" s="34" t="str">
        <f>'GF + UG Iteration 11'!B279</f>
        <v>UG</v>
      </c>
      <c r="C279" s="35">
        <f>'GF + UG Iteration 11'!C279</f>
        <v>90</v>
      </c>
      <c r="D279" s="36">
        <f>'GF + UG Iteration 11'!P$16*(C279^'GF + UG Iteration 11'!P$15)</f>
        <v>22.404086503342384</v>
      </c>
      <c r="E279" s="37">
        <f>'GF + UG Iteration 11'!E279</f>
        <v>0</v>
      </c>
      <c r="F279" s="35">
        <f>'GF + UG Iteration 11'!F279</f>
        <v>0</v>
      </c>
      <c r="G279" s="36">
        <f>'GF + UG Iteration 11'!G279</f>
        <v>0.36631755287404399</v>
      </c>
      <c r="H279" s="38">
        <f>'GF + UG Iteration 11'!H279</f>
        <v>2013</v>
      </c>
      <c r="I279" s="35">
        <f t="shared" si="30"/>
        <v>90</v>
      </c>
      <c r="J279" s="36">
        <f t="shared" si="31"/>
        <v>22.770404056216428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3.1254616250309164</v>
      </c>
    </row>
    <row r="280" spans="1:14" x14ac:dyDescent="0.2">
      <c r="A280" s="33">
        <f>'GF + UG Iteration 11'!A280</f>
        <v>1575</v>
      </c>
      <c r="B280" s="34" t="str">
        <f>'GF + UG Iteration 11'!B280</f>
        <v>UG</v>
      </c>
      <c r="C280" s="35">
        <f>'GF + UG Iteration 11'!C280</f>
        <v>261.72000000000003</v>
      </c>
      <c r="D280" s="36">
        <f>'GF + UG Iteration 11'!P$16*(C280^'GF + UG Iteration 11'!P$15)</f>
        <v>44.034510439045164</v>
      </c>
      <c r="E280" s="37">
        <f>'GF + UG Iteration 11'!E280</f>
        <v>0</v>
      </c>
      <c r="F280" s="35">
        <f>'GF + UG Iteration 11'!F280</f>
        <v>0</v>
      </c>
      <c r="G280" s="36">
        <f>'GF + UG Iteration 11'!G280</f>
        <v>8.4606138058298655E-2</v>
      </c>
      <c r="H280" s="38">
        <f>'GF + UG Iteration 11'!H280</f>
        <v>2014</v>
      </c>
      <c r="I280" s="35">
        <f t="shared" si="30"/>
        <v>261.72000000000003</v>
      </c>
      <c r="J280" s="36">
        <f t="shared" si="31"/>
        <v>44.119116577103462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3.7868931710004166</v>
      </c>
    </row>
    <row r="281" spans="1:14" x14ac:dyDescent="0.2">
      <c r="A281" s="33">
        <f>'GF + UG Iteration 11'!A281</f>
        <v>1480</v>
      </c>
      <c r="B281" s="34" t="str">
        <f>'GF + UG Iteration 11'!B281</f>
        <v>UG</v>
      </c>
      <c r="C281" s="35">
        <f>'GF + UG Iteration 11'!C281</f>
        <v>180</v>
      </c>
      <c r="D281" s="36">
        <f>'GF + UG Iteration 11'!P$16*(C281^'GF + UG Iteration 11'!P$15)</f>
        <v>34.744507481829913</v>
      </c>
      <c r="E281" s="37">
        <f>'GF + UG Iteration 11'!E281</f>
        <v>0</v>
      </c>
      <c r="F281" s="35">
        <f>'GF + UG Iteration 11'!F281</f>
        <v>0</v>
      </c>
      <c r="G281" s="36">
        <f>'GF + UG Iteration 11'!G281</f>
        <v>1.4186292000498641</v>
      </c>
      <c r="H281" s="38">
        <f>'GF + UG Iteration 11'!H281</f>
        <v>2015</v>
      </c>
      <c r="I281" s="35">
        <f t="shared" si="30"/>
        <v>180</v>
      </c>
      <c r="J281" s="36">
        <f t="shared" si="31"/>
        <v>36.163136681879777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3.5880402762828987</v>
      </c>
    </row>
    <row r="282" spans="1:14" x14ac:dyDescent="0.2">
      <c r="A282" s="33">
        <f>'GF + UG Iteration 11'!A282</f>
        <v>1644</v>
      </c>
      <c r="B282" s="34" t="str">
        <f>'GF + UG Iteration 11'!B282</f>
        <v>UG</v>
      </c>
      <c r="C282" s="48">
        <f>'GF + UG Iteration 11'!C282</f>
        <v>45</v>
      </c>
      <c r="D282" s="36">
        <f>'GF + UG Iteration 11'!P$16*(C282^'GF + UG Iteration 11'!P$15)</f>
        <v>14.446688942467995</v>
      </c>
      <c r="E282" s="37">
        <f>'GF + UG Iteration 11'!E282</f>
        <v>0</v>
      </c>
      <c r="F282" s="48">
        <f>'GF + UG Iteration 11'!F282</f>
        <v>45</v>
      </c>
      <c r="G282" s="36">
        <f>'GF + UG Iteration 11'!G282</f>
        <v>6.4881768587089867</v>
      </c>
      <c r="H282" s="38">
        <f>'GF + UG Iteration 11'!H282</f>
        <v>2016</v>
      </c>
      <c r="I282" s="35">
        <f t="shared" si="30"/>
        <v>90</v>
      </c>
      <c r="J282" s="36">
        <f t="shared" si="31"/>
        <v>20.934865801176983</v>
      </c>
      <c r="K282" s="38">
        <f t="shared" si="32"/>
        <v>2016</v>
      </c>
      <c r="M282" s="21">
        <f t="shared" si="33"/>
        <v>4.499809670330265</v>
      </c>
      <c r="N282" s="21">
        <f t="shared" si="34"/>
        <v>3.0414159891891317</v>
      </c>
    </row>
    <row r="283" spans="1:14" x14ac:dyDescent="0.2">
      <c r="A283" s="33">
        <f>'GF + UG Iteration 11'!A283</f>
        <v>1276</v>
      </c>
      <c r="B283" s="34" t="str">
        <f>'GF + UG Iteration 11'!B283</f>
        <v>UG</v>
      </c>
      <c r="C283" s="35">
        <f>'GF + UG Iteration 11'!C283</f>
        <v>154.80000000000001</v>
      </c>
      <c r="D283" s="36">
        <f>'GF + UG Iteration 11'!P$16*(C283^'GF + UG Iteration 11'!P$15)</f>
        <v>31.5807304693746</v>
      </c>
      <c r="E283" s="37" t="str">
        <f>'GF + UG Iteration 11'!E283</f>
        <v>unknown</v>
      </c>
      <c r="F283" s="35">
        <f>'GF + UG Iteration 11'!F283</f>
        <v>0</v>
      </c>
      <c r="G283" s="36">
        <f>'GF + UG Iteration 11'!G283</f>
        <v>0.69755192087391271</v>
      </c>
      <c r="H283" s="38">
        <f>'GF + UG Iteration 11'!H283</f>
        <v>2012</v>
      </c>
      <c r="I283" s="35">
        <f t="shared" si="30"/>
        <v>154.80000000000001</v>
      </c>
      <c r="J283" s="36">
        <f t="shared" si="31"/>
        <v>32.278282390248513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3.4743946322663741</v>
      </c>
    </row>
    <row r="284" spans="1:14" x14ac:dyDescent="0.2">
      <c r="A284" s="33">
        <f>'GF + UG Iteration 11'!A284</f>
        <v>823</v>
      </c>
      <c r="B284" s="34" t="str">
        <f>'GF + UG Iteration 11'!B284</f>
        <v>UG</v>
      </c>
      <c r="C284" s="35">
        <f>'GF + UG Iteration 11'!C284</f>
        <v>54</v>
      </c>
      <c r="D284" s="36">
        <f>'GF + UG Iteration 11'!P$16*(C284^'GF + UG Iteration 11'!P$15)</f>
        <v>16.214063664094066</v>
      </c>
      <c r="E284" s="37" t="str">
        <f>'GF + UG Iteration 11'!E284</f>
        <v>unknown</v>
      </c>
      <c r="F284" s="35">
        <f>'GF + UG Iteration 11'!F284</f>
        <v>36</v>
      </c>
      <c r="G284" s="36">
        <f>'GF + UG Iteration 11'!G284</f>
        <v>12.939055822706036</v>
      </c>
      <c r="H284" s="38">
        <f>'GF + UG Iteration 11'!H284</f>
        <v>2009</v>
      </c>
      <c r="I284" s="35">
        <f t="shared" si="30"/>
        <v>90</v>
      </c>
      <c r="J284" s="36">
        <f t="shared" si="31"/>
        <v>29.153119486800101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3.3725619220553726</v>
      </c>
    </row>
    <row r="285" spans="1:14" x14ac:dyDescent="0.2">
      <c r="A285" s="33">
        <f>'GF + UG Iteration 11'!A285</f>
        <v>1601</v>
      </c>
      <c r="B285" s="34" t="str">
        <f>'GF + UG Iteration 11'!B285</f>
        <v>UG</v>
      </c>
      <c r="C285" s="35">
        <f>'GF + UG Iteration 11'!C285</f>
        <v>120.24</v>
      </c>
      <c r="D285" s="36">
        <f>'GF + UG Iteration 11'!P$16*(C285^'GF + UG Iteration 11'!P$15)</f>
        <v>26.913217781463739</v>
      </c>
      <c r="E285" s="37">
        <f>'GF + UG Iteration 11'!E285</f>
        <v>0</v>
      </c>
      <c r="F285" s="35">
        <f>'GF + UG Iteration 11'!F285</f>
        <v>0</v>
      </c>
      <c r="G285" s="36">
        <f>'GF + UG Iteration 11'!G285</f>
        <v>4.0094648670350015</v>
      </c>
      <c r="H285" s="38">
        <f>'GF + UG Iteration 11'!H285</f>
        <v>2015</v>
      </c>
      <c r="I285" s="35">
        <f t="shared" si="30"/>
        <v>120.24</v>
      </c>
      <c r="J285" s="36">
        <f t="shared" si="31"/>
        <v>30.922682648498743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3.4314899809032737</v>
      </c>
    </row>
    <row r="286" spans="1:14" x14ac:dyDescent="0.2">
      <c r="A286" s="33">
        <f>'GF + UG Iteration 11'!A286</f>
        <v>1046</v>
      </c>
      <c r="B286" s="34" t="str">
        <f>'GF + UG Iteration 11'!B286</f>
        <v>UG</v>
      </c>
      <c r="C286" s="35">
        <f>'GF + UG Iteration 11'!C286</f>
        <v>54</v>
      </c>
      <c r="D286" s="36">
        <f>'GF + UG Iteration 11'!P$16*(C286^'GF + UG Iteration 11'!P$15)</f>
        <v>16.214063664094066</v>
      </c>
      <c r="E286" s="37" t="str">
        <f>'GF + UG Iteration 11'!E286</f>
        <v>unknown</v>
      </c>
      <c r="F286" s="35">
        <f>'GF + UG Iteration 11'!F286</f>
        <v>45</v>
      </c>
      <c r="G286" s="36">
        <f>'GF + UG Iteration 11'!G286</f>
        <v>13.838101419471103</v>
      </c>
      <c r="H286" s="38">
        <f>'GF + UG Iteration 11'!H286</f>
        <v>2011</v>
      </c>
      <c r="I286" s="35">
        <f t="shared" si="30"/>
        <v>99</v>
      </c>
      <c r="J286" s="36">
        <f t="shared" si="31"/>
        <v>30.052165083565171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3.4029347077556746</v>
      </c>
    </row>
    <row r="287" spans="1:14" x14ac:dyDescent="0.2">
      <c r="A287" s="33">
        <f>'GF + UG Iteration 11'!A287</f>
        <v>873</v>
      </c>
      <c r="B287" s="34" t="str">
        <f>'GF + UG Iteration 11'!B287</f>
        <v>UG</v>
      </c>
      <c r="C287" s="35">
        <f>'GF + UG Iteration 11'!C287</f>
        <v>69.03</v>
      </c>
      <c r="D287" s="36">
        <f>'GF + UG Iteration 11'!P$16*(C287^'GF + UG Iteration 11'!P$15)</f>
        <v>18.940875675524701</v>
      </c>
      <c r="E287" s="37" t="str">
        <f>'GF + UG Iteration 11'!E287</f>
        <v>unknown</v>
      </c>
      <c r="F287" s="35">
        <f>'GF + UG Iteration 11'!F287</f>
        <v>45</v>
      </c>
      <c r="G287" s="36">
        <f>'GF + UG Iteration 11'!G287</f>
        <v>10.835025062169574</v>
      </c>
      <c r="H287" s="38">
        <f>'GF + UG Iteration 11'!H287</f>
        <v>2011</v>
      </c>
      <c r="I287" s="35">
        <f t="shared" si="30"/>
        <v>114.03</v>
      </c>
      <c r="J287" s="36">
        <f t="shared" si="31"/>
        <v>29.775900737694275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3.3936993662596753</v>
      </c>
    </row>
    <row r="288" spans="1:14" x14ac:dyDescent="0.2">
      <c r="A288" s="33">
        <f>'GF + UG Iteration 11'!A288</f>
        <v>630</v>
      </c>
      <c r="B288" s="34" t="str">
        <f>'GF + UG Iteration 11'!B288</f>
        <v>UG</v>
      </c>
      <c r="C288" s="35">
        <f>'GF + UG Iteration 11'!C288</f>
        <v>101.97</v>
      </c>
      <c r="D288" s="36">
        <f>'GF + UG Iteration 11'!P$16*(C288^'GF + UG Iteration 11'!P$15)</f>
        <v>24.246888899162506</v>
      </c>
      <c r="E288" s="37" t="str">
        <f>'GF + UG Iteration 11'!E288</f>
        <v>unknown</v>
      </c>
      <c r="F288" s="35">
        <f>'GF + UG Iteration 11'!F288</f>
        <v>0</v>
      </c>
      <c r="G288" s="36">
        <f>'GF + UG Iteration 11'!G288</f>
        <v>0.76181860016629799</v>
      </c>
      <c r="H288" s="38">
        <f>'GF + UG Iteration 11'!H288</f>
        <v>2007</v>
      </c>
      <c r="I288" s="35">
        <f t="shared" si="30"/>
        <v>101.97</v>
      </c>
      <c r="J288" s="36">
        <f t="shared" si="31"/>
        <v>25.008707499328803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3.2192240641989982</v>
      </c>
    </row>
    <row r="289" spans="1:20" x14ac:dyDescent="0.2">
      <c r="A289" s="33">
        <f>'GF + UG Iteration 11'!A289</f>
        <v>1107</v>
      </c>
      <c r="B289" s="34" t="str">
        <f>'GF + UG Iteration 11'!B289</f>
        <v>UG</v>
      </c>
      <c r="C289" s="35">
        <f>'GF + UG Iteration 11'!C289</f>
        <v>45</v>
      </c>
      <c r="D289" s="36">
        <f>'GF + UG Iteration 11'!P$16*(C289^'GF + UG Iteration 11'!P$15)</f>
        <v>14.446688942467995</v>
      </c>
      <c r="E289" s="37">
        <f>'GF + UG Iteration 11'!E289</f>
        <v>2010</v>
      </c>
      <c r="F289" s="35">
        <f>'GF + UG Iteration 11'!F289</f>
        <v>45</v>
      </c>
      <c r="G289" s="36">
        <f>'GF + UG Iteration 11'!G289</f>
        <v>7.7000094501504579</v>
      </c>
      <c r="H289" s="38">
        <f>'GF + UG Iteration 11'!H289</f>
        <v>2014</v>
      </c>
      <c r="I289" s="35">
        <f t="shared" si="30"/>
        <v>90</v>
      </c>
      <c r="J289" s="36">
        <f t="shared" si="31"/>
        <v>22.146698392618454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3.0976884286144197</v>
      </c>
    </row>
    <row r="290" spans="1:20" x14ac:dyDescent="0.2">
      <c r="A290" s="33">
        <f>'GF + UG Iteration 11'!A290</f>
        <v>682</v>
      </c>
      <c r="B290" s="34" t="str">
        <f>'GF + UG Iteration 11'!B290</f>
        <v>UG</v>
      </c>
      <c r="C290" s="35">
        <f>'GF + UG Iteration 11'!C290</f>
        <v>27</v>
      </c>
      <c r="D290" s="36">
        <f>'GF + UG Iteration 11'!P$16*(C290^'GF + UG Iteration 11'!P$15)</f>
        <v>10.455214686552578</v>
      </c>
      <c r="E290" s="37">
        <f>'GF + UG Iteration 11'!E290</f>
        <v>2005</v>
      </c>
      <c r="F290" s="35">
        <f>'GF + UG Iteration 11'!F290</f>
        <v>27</v>
      </c>
      <c r="G290" s="36">
        <f>'GF + UG Iteration 11'!G290</f>
        <v>4.2252233548626927</v>
      </c>
      <c r="H290" s="38">
        <f>'GF + UG Iteration 11'!H290</f>
        <v>2009</v>
      </c>
      <c r="I290" s="35">
        <f t="shared" si="30"/>
        <v>54</v>
      </c>
      <c r="J290" s="36">
        <f t="shared" si="31"/>
        <v>14.680438041415272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2.6865158620746508</v>
      </c>
    </row>
    <row r="291" spans="1:20" x14ac:dyDescent="0.2">
      <c r="A291" s="33">
        <f>'GF + UG Iteration 11'!A291</f>
        <v>677</v>
      </c>
      <c r="B291" s="34" t="str">
        <f>'GF + UG Iteration 11'!B291</f>
        <v>UG</v>
      </c>
      <c r="C291" s="35">
        <f>'GF + UG Iteration 11'!C291</f>
        <v>279</v>
      </c>
      <c r="D291" s="36">
        <f>'GF + UG Iteration 11'!P$16*(C291^'GF + UG Iteration 11'!P$15)</f>
        <v>45.853290565653097</v>
      </c>
      <c r="E291" s="37" t="str">
        <f>'GF + UG Iteration 11'!E291</f>
        <v>unknown</v>
      </c>
      <c r="F291" s="35">
        <f>'GF + UG Iteration 11'!F291</f>
        <v>45</v>
      </c>
      <c r="G291" s="36">
        <f>'GF + UG Iteration 11'!G291</f>
        <v>5.9672660834890454</v>
      </c>
      <c r="H291" s="38">
        <f>'GF + UG Iteration 11'!H291</f>
        <v>2009</v>
      </c>
      <c r="I291" s="35">
        <f t="shared" ref="I291" si="35">C291+F291</f>
        <v>324</v>
      </c>
      <c r="J291" s="36">
        <f t="shared" ref="J291" si="36">D291+G291</f>
        <v>51.820556649142141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3.9477869170512236</v>
      </c>
    </row>
    <row r="292" spans="1:20" x14ac:dyDescent="0.2">
      <c r="A292" s="33">
        <f>'GF + UG Iteration 11'!A292</f>
        <v>643</v>
      </c>
      <c r="B292" s="34" t="str">
        <f>'GF + UG Iteration 11'!B292</f>
        <v>UG</v>
      </c>
      <c r="C292" s="35">
        <f>'GF + UG Iteration 11'!C292</f>
        <v>77.400000000000006</v>
      </c>
      <c r="D292" s="36">
        <f>'GF + UG Iteration 11'!P$16*(C292^'GF + UG Iteration 11'!P$15)</f>
        <v>20.364007682210641</v>
      </c>
      <c r="E292" s="37" t="str">
        <f>'GF + UG Iteration 11'!E292</f>
        <v>unknown</v>
      </c>
      <c r="F292" s="35">
        <f>'GF + UG Iteration 11'!F292</f>
        <v>42.570000000000014</v>
      </c>
      <c r="G292" s="36">
        <f>'GF + UG Iteration 11'!G292</f>
        <v>4.4086715648995529</v>
      </c>
      <c r="H292" s="38">
        <f>'GF + UG Iteration 11'!H292</f>
        <v>2009</v>
      </c>
      <c r="I292" s="35">
        <f t="shared" si="30"/>
        <v>119.97000000000003</v>
      </c>
      <c r="J292" s="36">
        <f t="shared" si="31"/>
        <v>24.772679247110194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3.2097414026542861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46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94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12'!A8</f>
        <v>476</v>
      </c>
      <c r="B8" s="25" t="str">
        <f>'GF + UG Iteration 12'!B8</f>
        <v>GF</v>
      </c>
      <c r="C8" s="18">
        <f>'GF + UG Iteration 12'!C8</f>
        <v>22.5</v>
      </c>
      <c r="D8" s="19">
        <f>'GF + UG Iteration 12'!D8</f>
        <v>16.861812370959647</v>
      </c>
      <c r="E8" s="30">
        <f>'GF + UG Iteration 12'!E8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0.6330319127904338</v>
      </c>
      <c r="Q8" s="22">
        <v>0.26072347898489534</v>
      </c>
      <c r="R8" s="5" t="s">
        <v>19</v>
      </c>
    </row>
    <row r="9" spans="1:20" x14ac:dyDescent="0.2">
      <c r="A9" s="25">
        <f>'GF + UG Iteration 12'!A9</f>
        <v>478</v>
      </c>
      <c r="B9" s="25" t="str">
        <f>'GF + UG Iteration 12'!B9</f>
        <v>GF</v>
      </c>
      <c r="C9" s="18">
        <f>'GF + UG Iteration 12'!C9</f>
        <v>15.03</v>
      </c>
      <c r="D9" s="19">
        <f>'GF + UG Iteration 12'!D9</f>
        <v>6.0182252638842719</v>
      </c>
      <c r="E9" s="30">
        <f>'GF + UG Iteration 12'!E9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2.9513844158999568E-2</v>
      </c>
      <c r="Q9" s="22">
        <v>0.11748298069285897</v>
      </c>
      <c r="R9" s="5" t="s">
        <v>21</v>
      </c>
    </row>
    <row r="10" spans="1:20" x14ac:dyDescent="0.2">
      <c r="A10" s="25">
        <f>'GF + UG Iteration 12'!A10</f>
        <v>473</v>
      </c>
      <c r="B10" s="25" t="str">
        <f>'GF + UG Iteration 12'!B10</f>
        <v>GF</v>
      </c>
      <c r="C10" s="18">
        <f>'GF + UG Iteration 12'!C10</f>
        <v>45</v>
      </c>
      <c r="D10" s="19">
        <f>'GF + UG Iteration 12'!D10</f>
        <v>14.998991377977235</v>
      </c>
      <c r="E10" s="30">
        <f>'GF + UG Iteration 12'!E10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0.61913441516420697</v>
      </c>
      <c r="Q10" s="22">
        <v>0.35351625425351069</v>
      </c>
      <c r="R10" s="5" t="s">
        <v>22</v>
      </c>
    </row>
    <row r="11" spans="1:20" x14ac:dyDescent="0.2">
      <c r="A11" s="25">
        <f>'GF + UG Iteration 12'!A11</f>
        <v>1042</v>
      </c>
      <c r="B11" s="25" t="str">
        <f>'GF + UG Iteration 12'!B11</f>
        <v>GF</v>
      </c>
      <c r="C11" s="18">
        <f>'GF + UG Iteration 12'!C11</f>
        <v>22.5</v>
      </c>
      <c r="D11" s="19">
        <f>'GF + UG Iteration 12'!D11</f>
        <v>11.164764224012115</v>
      </c>
      <c r="E11" s="30">
        <f>'GF + UG Iteration 12'!E11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460.0442950680698</v>
      </c>
      <c r="Q11" s="22">
        <v>283</v>
      </c>
      <c r="R11" s="5" t="s">
        <v>24</v>
      </c>
    </row>
    <row r="12" spans="1:20" x14ac:dyDescent="0.2">
      <c r="A12" s="25">
        <f>'GF + UG Iteration 12'!A12</f>
        <v>443</v>
      </c>
      <c r="B12" s="25" t="str">
        <f>'GF + UG Iteration 12'!B12</f>
        <v>GF</v>
      </c>
      <c r="C12" s="18">
        <f>'GF + UG Iteration 12'!C12</f>
        <v>35.1</v>
      </c>
      <c r="D12" s="19">
        <f>'GF + UG Iteration 12'!D12</f>
        <v>11.705577131494863</v>
      </c>
      <c r="E12" s="30">
        <f>'GF + UG Iteration 12'!E12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57.493457050268873</v>
      </c>
      <c r="Q12" s="22">
        <v>35.367568992065486</v>
      </c>
      <c r="R12" s="5" t="s">
        <v>26</v>
      </c>
    </row>
    <row r="13" spans="1:20" x14ac:dyDescent="0.2">
      <c r="A13" s="25">
        <f>'GF + UG Iteration 12'!A13</f>
        <v>1195</v>
      </c>
      <c r="B13" s="25" t="str">
        <f>'GF + UG Iteration 12'!B13</f>
        <v>GF</v>
      </c>
      <c r="C13" s="18">
        <f>'GF + UG Iteration 12'!C13</f>
        <v>45</v>
      </c>
      <c r="D13" s="19">
        <f>'GF + UG Iteration 12'!D13</f>
        <v>31.659927445331629</v>
      </c>
      <c r="E13" s="30">
        <f>'GF + UG Iteration 12'!E13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12'!A14</f>
        <v>420</v>
      </c>
      <c r="B14" s="25" t="str">
        <f>'GF + UG Iteration 12'!B14</f>
        <v>GF</v>
      </c>
      <c r="C14" s="18">
        <f>'GF + UG Iteration 12'!C14</f>
        <v>22.5</v>
      </c>
      <c r="D14" s="19">
        <f>'GF + UG Iteration 12'!D14</f>
        <v>9.6396451057157435</v>
      </c>
      <c r="E14" s="30">
        <f>'GF + UG Iteration 12'!E14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12'!A15</f>
        <v>440</v>
      </c>
      <c r="B15" s="25" t="str">
        <f>'GF + UG Iteration 12'!B15</f>
        <v>GF</v>
      </c>
      <c r="C15" s="18">
        <f>'GF + UG Iteration 12'!C15</f>
        <v>37.800000000000004</v>
      </c>
      <c r="D15" s="19">
        <f>'GF + UG Iteration 12'!D15</f>
        <v>17.226881731570497</v>
      </c>
      <c r="E15" s="30">
        <f>'GF + UG Iteration 12'!E15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0.6330319127904338</v>
      </c>
      <c r="Q15" s="31">
        <f>(P15-'GF + UG Iteration 12'!P15)/'GF + UG Iteration 12'!P15</f>
        <v>3.7805586495040038E-6</v>
      </c>
      <c r="R15" s="32" t="s">
        <v>30</v>
      </c>
    </row>
    <row r="16" spans="1:20" x14ac:dyDescent="0.2">
      <c r="A16" s="25">
        <f>'GF + UG Iteration 12'!A16</f>
        <v>1102</v>
      </c>
      <c r="B16" s="25" t="str">
        <f>'GF + UG Iteration 12'!B16</f>
        <v>GF</v>
      </c>
      <c r="C16" s="18">
        <f>'GF + UG Iteration 12'!C16</f>
        <v>45</v>
      </c>
      <c r="D16" s="19">
        <f>'GF + UG Iteration 12'!D16</f>
        <v>16.293644713264708</v>
      </c>
      <c r="E16" s="30">
        <f>'GF + UG Iteration 12'!E16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1.2978687278309895</v>
      </c>
      <c r="Q16" s="31">
        <f>(P16-'GF + UG Iteration 12'!P16)/'GF + UG Iteration 12'!P16</f>
        <v>-1.0224918236464606E-5</v>
      </c>
      <c r="R16" s="32" t="s">
        <v>31</v>
      </c>
    </row>
    <row r="17" spans="1:18" x14ac:dyDescent="0.2">
      <c r="A17" s="25">
        <f>'GF + UG Iteration 12'!A17</f>
        <v>324</v>
      </c>
      <c r="B17" s="25" t="str">
        <f>'GF + UG Iteration 12'!B17</f>
        <v>GF</v>
      </c>
      <c r="C17" s="18">
        <f>'GF + UG Iteration 12'!C17</f>
        <v>22.5</v>
      </c>
      <c r="D17" s="19">
        <f>'GF + UG Iteration 12'!D17</f>
        <v>8.9094125785416409</v>
      </c>
      <c r="E17" s="30">
        <f>'GF + UG Iteration 12'!E17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12'!A18</f>
        <v>1103</v>
      </c>
      <c r="B18" s="25" t="str">
        <f>'GF + UG Iteration 12'!B18</f>
        <v>GF</v>
      </c>
      <c r="C18" s="18">
        <f>'GF + UG Iteration 12'!C18</f>
        <v>23.400000000000002</v>
      </c>
      <c r="D18" s="19">
        <f>'GF + UG Iteration 12'!D18</f>
        <v>17.299482978955592</v>
      </c>
      <c r="E18" s="30">
        <f>'GF + UG Iteration 12'!E18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12'!A19</f>
        <v>386</v>
      </c>
      <c r="B19" s="25" t="str">
        <f>'GF + UG Iteration 12'!B19</f>
        <v>GF</v>
      </c>
      <c r="C19" s="18">
        <f>'GF + UG Iteration 12'!C19</f>
        <v>14.940000000000001</v>
      </c>
      <c r="D19" s="19">
        <f>'GF + UG Iteration 12'!D19</f>
        <v>9.9511250787738224</v>
      </c>
      <c r="E19" s="30">
        <f>'GF + UG Iteration 12'!E19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12'!A20</f>
        <v>80</v>
      </c>
      <c r="B20" s="25" t="str">
        <f>'GF + UG Iteration 12'!B20</f>
        <v>GF</v>
      </c>
      <c r="C20" s="18">
        <f>'GF + UG Iteration 12'!C20</f>
        <v>14.940000000000001</v>
      </c>
      <c r="D20" s="19">
        <f>'GF + UG Iteration 12'!D20</f>
        <v>6.0754029342110369</v>
      </c>
      <c r="E20" s="30">
        <f>'GF + UG Iteration 12'!E20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12'!A21</f>
        <v>1052</v>
      </c>
      <c r="B21" s="25" t="str">
        <f>'GF + UG Iteration 12'!B21</f>
        <v>GF</v>
      </c>
      <c r="C21" s="18">
        <f>'GF + UG Iteration 12'!C21</f>
        <v>37.800000000000004</v>
      </c>
      <c r="D21" s="19">
        <f>'GF + UG Iteration 12'!D21</f>
        <v>10.90270245998838</v>
      </c>
      <c r="E21" s="30">
        <f>'GF + UG Iteration 12'!E21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12'!A22</f>
        <v>347</v>
      </c>
      <c r="B22" s="25" t="str">
        <f>'GF + UG Iteration 12'!B22</f>
        <v>GF</v>
      </c>
      <c r="C22" s="18">
        <f>'GF + UG Iteration 12'!C22</f>
        <v>75.600000000000009</v>
      </c>
      <c r="D22" s="19">
        <f>'GF + UG Iteration 12'!D22</f>
        <v>9.3004925979781259</v>
      </c>
      <c r="E22" s="30">
        <f>'GF + UG Iteration 12'!E22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12'!A23</f>
        <v>1358</v>
      </c>
      <c r="B23" s="25" t="str">
        <f>'GF + UG Iteration 12'!B23</f>
        <v>GF</v>
      </c>
      <c r="C23" s="18">
        <f>'GF + UG Iteration 12'!C23</f>
        <v>59.4</v>
      </c>
      <c r="D23" s="19">
        <f>'GF + UG Iteration 12'!D23</f>
        <v>13.07265503282744</v>
      </c>
      <c r="E23" s="30">
        <f>'GF + UG Iteration 12'!E23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12'!A24</f>
        <v>584</v>
      </c>
      <c r="B24" s="25" t="str">
        <f>'GF + UG Iteration 12'!B24</f>
        <v>GF</v>
      </c>
      <c r="C24" s="18">
        <f>'GF + UG Iteration 12'!C24</f>
        <v>37.800000000000004</v>
      </c>
      <c r="D24" s="19">
        <f>'GF + UG Iteration 12'!D24</f>
        <v>34.903749706800433</v>
      </c>
      <c r="E24" s="30">
        <f>'GF + UG Iteration 12'!E24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12'!A25</f>
        <v>422</v>
      </c>
      <c r="B25" s="25" t="str">
        <f>'GF + UG Iteration 12'!B25</f>
        <v>GF</v>
      </c>
      <c r="C25" s="18">
        <f>'GF + UG Iteration 12'!C25</f>
        <v>45</v>
      </c>
      <c r="D25" s="19">
        <f>'GF + UG Iteration 12'!D25</f>
        <v>13.650794587226329</v>
      </c>
      <c r="E25" s="30">
        <f>'GF + UG Iteration 12'!E25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12'!A26</f>
        <v>944</v>
      </c>
      <c r="B26" s="25" t="str">
        <f>'GF + UG Iteration 12'!B26</f>
        <v>GF</v>
      </c>
      <c r="C26" s="18">
        <f>'GF + UG Iteration 12'!C26</f>
        <v>135</v>
      </c>
      <c r="D26" s="19">
        <f>'GF + UG Iteration 12'!D26</f>
        <v>26.816090615909914</v>
      </c>
      <c r="E26" s="30">
        <f>'GF + UG Iteration 12'!E26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12'!A27</f>
        <v>387</v>
      </c>
      <c r="B27" s="25" t="str">
        <f>'GF + UG Iteration 12'!B27</f>
        <v>GF</v>
      </c>
      <c r="C27" s="18">
        <f>'GF + UG Iteration 12'!C27</f>
        <v>14.940000000000001</v>
      </c>
      <c r="D27" s="19">
        <f>'GF + UG Iteration 12'!D27</f>
        <v>9.5130592102135658</v>
      </c>
      <c r="E27" s="30">
        <f>'GF + UG Iteration 12'!E27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12'!A28</f>
        <v>587</v>
      </c>
      <c r="B28" s="25" t="str">
        <f>'GF + UG Iteration 12'!B28</f>
        <v>GF</v>
      </c>
      <c r="C28" s="18">
        <f>'GF + UG Iteration 12'!C28</f>
        <v>22.5</v>
      </c>
      <c r="D28" s="19">
        <f>'GF + UG Iteration 12'!D28</f>
        <v>20.241468864701357</v>
      </c>
      <c r="E28" s="30">
        <f>'GF + UG Iteration 12'!E28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12'!A29</f>
        <v>585</v>
      </c>
      <c r="B29" s="25" t="str">
        <f>'GF + UG Iteration 12'!B29</f>
        <v>GF</v>
      </c>
      <c r="C29" s="18">
        <f>'GF + UG Iteration 12'!C29</f>
        <v>37.800000000000004</v>
      </c>
      <c r="D29" s="19">
        <f>'GF + UG Iteration 12'!D29</f>
        <v>11.291169205189183</v>
      </c>
      <c r="E29" s="30">
        <f>'GF + UG Iteration 12'!E29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12'!A30</f>
        <v>831</v>
      </c>
      <c r="B30" s="25" t="str">
        <f>'GF + UG Iteration 12'!B30</f>
        <v>GF</v>
      </c>
      <c r="C30" s="18">
        <f>'GF + UG Iteration 12'!C30</f>
        <v>37.800000000000004</v>
      </c>
      <c r="D30" s="19">
        <f>'GF + UG Iteration 12'!D30</f>
        <v>20.965601428070691</v>
      </c>
      <c r="E30" s="30">
        <f>'GF + UG Iteration 12'!E30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12'!A31</f>
        <v>340</v>
      </c>
      <c r="B31" s="25" t="str">
        <f>'GF + UG Iteration 12'!B31</f>
        <v>GF</v>
      </c>
      <c r="C31" s="18">
        <f>'GF + UG Iteration 12'!C31</f>
        <v>45</v>
      </c>
      <c r="D31" s="19">
        <f>'GF + UG Iteration 12'!D31</f>
        <v>13.309615571039751</v>
      </c>
      <c r="E31" s="30">
        <f>'GF + UG Iteration 12'!E31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12'!A32</f>
        <v>334</v>
      </c>
      <c r="B32" s="25" t="str">
        <f>'GF + UG Iteration 12'!B32</f>
        <v>GF</v>
      </c>
      <c r="C32" s="18">
        <f>'GF + UG Iteration 12'!C32</f>
        <v>22.5</v>
      </c>
      <c r="D32" s="19">
        <f>'GF + UG Iteration 12'!D32</f>
        <v>7.9463711126733889</v>
      </c>
      <c r="E32" s="30">
        <f>'GF + UG Iteration 12'!E32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12'!A33</f>
        <v>343</v>
      </c>
      <c r="B33" s="25" t="str">
        <f>'GF + UG Iteration 12'!B33</f>
        <v>GF</v>
      </c>
      <c r="C33" s="18">
        <f>'GF + UG Iteration 12'!C33</f>
        <v>22.5</v>
      </c>
      <c r="D33" s="19">
        <f>'GF + UG Iteration 12'!D33</f>
        <v>13.99971574022935</v>
      </c>
      <c r="E33" s="30">
        <f>'GF + UG Iteration 12'!E33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12'!A34</f>
        <v>358</v>
      </c>
      <c r="B34" s="25" t="str">
        <f>'GF + UG Iteration 12'!B34</f>
        <v>GF</v>
      </c>
      <c r="C34" s="18">
        <f>'GF + UG Iteration 12'!C34</f>
        <v>35.1</v>
      </c>
      <c r="D34" s="19">
        <f>'GF + UG Iteration 12'!D34</f>
        <v>7.2248521864398549</v>
      </c>
      <c r="E34" s="30">
        <f>'GF + UG Iteration 12'!E34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12'!A35</f>
        <v>702</v>
      </c>
      <c r="B35" s="25" t="str">
        <f>'GF + UG Iteration 12'!B35</f>
        <v>GF</v>
      </c>
      <c r="C35" s="18">
        <f>'GF + UG Iteration 12'!C35</f>
        <v>37.800000000000004</v>
      </c>
      <c r="D35" s="19">
        <f>'GF + UG Iteration 12'!D35</f>
        <v>5.2101531080390755</v>
      </c>
      <c r="E35" s="30">
        <f>'GF + UG Iteration 12'!E35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12'!A36</f>
        <v>526</v>
      </c>
      <c r="B36" s="25" t="str">
        <f>'GF + UG Iteration 12'!B36</f>
        <v>GF</v>
      </c>
      <c r="C36" s="18">
        <f>'GF + UG Iteration 12'!C36</f>
        <v>22.5</v>
      </c>
      <c r="D36" s="19">
        <f>'GF + UG Iteration 12'!D36</f>
        <v>13.758834109767626</v>
      </c>
      <c r="E36" s="30">
        <f>'GF + UG Iteration 12'!E36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12'!A37</f>
        <v>288</v>
      </c>
      <c r="B37" s="25" t="str">
        <f>'GF + UG Iteration 12'!B37</f>
        <v>GF</v>
      </c>
      <c r="C37" s="18">
        <f>'GF + UG Iteration 12'!C37</f>
        <v>22.5</v>
      </c>
      <c r="D37" s="19">
        <f>'GF + UG Iteration 12'!D37</f>
        <v>4.4533584840568787</v>
      </c>
      <c r="E37" s="30">
        <f>'GF + UG Iteration 12'!E37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12'!A38</f>
        <v>851</v>
      </c>
      <c r="B38" s="25" t="str">
        <f>'GF + UG Iteration 12'!B38</f>
        <v>GF</v>
      </c>
      <c r="C38" s="18">
        <f>'GF + UG Iteration 12'!C38</f>
        <v>29.97</v>
      </c>
      <c r="D38" s="19">
        <f>'GF + UG Iteration 12'!D38</f>
        <v>12.931754132918639</v>
      </c>
      <c r="E38" s="30">
        <f>'GF + UG Iteration 12'!E38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12'!A39</f>
        <v>648</v>
      </c>
      <c r="B39" s="25" t="str">
        <f>'GF + UG Iteration 12'!B39</f>
        <v>GF</v>
      </c>
      <c r="C39" s="18">
        <f>'GF + UG Iteration 12'!C39</f>
        <v>45</v>
      </c>
      <c r="D39" s="19">
        <f>'GF + UG Iteration 12'!D39</f>
        <v>18.252962343541284</v>
      </c>
      <c r="E39" s="30">
        <f>'GF + UG Iteration 12'!E39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12'!A40</f>
        <v>855</v>
      </c>
      <c r="B40" s="25" t="str">
        <f>'GF + UG Iteration 12'!B40</f>
        <v>GF</v>
      </c>
      <c r="C40" s="18">
        <f>'GF + UG Iteration 12'!C40</f>
        <v>37.800000000000004</v>
      </c>
      <c r="D40" s="19">
        <f>'GF + UG Iteration 12'!D40</f>
        <v>28.66706963950903</v>
      </c>
      <c r="E40" s="30">
        <f>'GF + UG Iteration 12'!E40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12'!A41</f>
        <v>700</v>
      </c>
      <c r="B41" s="25" t="str">
        <f>'GF + UG Iteration 12'!B41</f>
        <v>GF</v>
      </c>
      <c r="C41" s="18">
        <f>'GF + UG Iteration 12'!C41</f>
        <v>37.800000000000004</v>
      </c>
      <c r="D41" s="19">
        <f>'GF + UG Iteration 12'!D41</f>
        <v>7.0657947644327148</v>
      </c>
      <c r="E41" s="30">
        <f>'GF + UG Iteration 12'!E41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12'!A42</f>
        <v>683</v>
      </c>
      <c r="B42" s="25" t="str">
        <f>'GF + UG Iteration 12'!B42</f>
        <v>GF</v>
      </c>
      <c r="C42" s="18">
        <f>'GF + UG Iteration 12'!C42</f>
        <v>90</v>
      </c>
      <c r="D42" s="19">
        <f>'GF + UG Iteration 12'!D42</f>
        <v>16.03232257186292</v>
      </c>
      <c r="E42" s="30">
        <f>'GF + UG Iteration 12'!E42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12'!A43</f>
        <v>559</v>
      </c>
      <c r="B43" s="25" t="str">
        <f>'GF + UG Iteration 12'!B43</f>
        <v>GF</v>
      </c>
      <c r="C43" s="18">
        <f>'GF + UG Iteration 12'!C43</f>
        <v>360</v>
      </c>
      <c r="D43" s="19">
        <f>'GF + UG Iteration 12'!D43</f>
        <v>56.859498956472109</v>
      </c>
      <c r="E43" s="30">
        <f>'GF + UG Iteration 12'!E43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12'!A44</f>
        <v>1074</v>
      </c>
      <c r="B44" s="25" t="str">
        <f>'GF + UG Iteration 12'!B44</f>
        <v>GF</v>
      </c>
      <c r="C44" s="18">
        <f>'GF + UG Iteration 12'!C44</f>
        <v>90</v>
      </c>
      <c r="D44" s="19">
        <f>'GF + UG Iteration 12'!D44</f>
        <v>43.13883453102715</v>
      </c>
      <c r="E44" s="30">
        <f>'GF + UG Iteration 12'!E44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12'!A45</f>
        <v>34</v>
      </c>
      <c r="B45" s="25" t="str">
        <f>'GF + UG Iteration 12'!B45</f>
        <v>GF</v>
      </c>
      <c r="C45" s="18">
        <f>'GF + UG Iteration 12'!C45</f>
        <v>45</v>
      </c>
      <c r="D45" s="19">
        <f>'GF + UG Iteration 12'!D45</f>
        <v>7.5134124542159286</v>
      </c>
      <c r="E45" s="30">
        <f>'GF + UG Iteration 12'!E45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12'!A46</f>
        <v>433</v>
      </c>
      <c r="B46" s="25" t="str">
        <f>'GF + UG Iteration 12'!B46</f>
        <v>GF</v>
      </c>
      <c r="C46" s="18">
        <f>'GF + UG Iteration 12'!C46</f>
        <v>90</v>
      </c>
      <c r="D46" s="19">
        <f>'GF + UG Iteration 12'!D46</f>
        <v>22.308265318441425</v>
      </c>
      <c r="E46" s="30">
        <f>'GF + UG Iteration 12'!E46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12'!A47</f>
        <v>79A</v>
      </c>
      <c r="B47" s="25" t="str">
        <f>'GF + UG Iteration 12'!B47</f>
        <v>GF</v>
      </c>
      <c r="C47" s="18">
        <f>'GF + UG Iteration 12'!C47</f>
        <v>37.440000000000005</v>
      </c>
      <c r="D47" s="19">
        <f>'GF + UG Iteration 12'!D47</f>
        <v>5.0823375539699818</v>
      </c>
      <c r="E47" s="30">
        <f>'GF + UG Iteration 12'!E47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12'!A48</f>
        <v>10A</v>
      </c>
      <c r="B48" s="25" t="str">
        <f>'GF + UG Iteration 12'!B48</f>
        <v>GF</v>
      </c>
      <c r="C48" s="18">
        <f>'GF + UG Iteration 12'!C48</f>
        <v>22.5</v>
      </c>
      <c r="D48" s="19">
        <f>'GF + UG Iteration 12'!D48</f>
        <v>8.9160103759227685</v>
      </c>
      <c r="E48" s="30">
        <f>'GF + UG Iteration 12'!E48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12'!A49</f>
        <v>345</v>
      </c>
      <c r="B49" s="25" t="str">
        <f>'GF + UG Iteration 12'!B49</f>
        <v>GF</v>
      </c>
      <c r="C49" s="18">
        <f>'GF + UG Iteration 12'!C49</f>
        <v>45</v>
      </c>
      <c r="D49" s="19">
        <f>'GF + UG Iteration 12'!D49</f>
        <v>8.3689831482940882</v>
      </c>
      <c r="E49" s="30">
        <f>'GF + UG Iteration 12'!E49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12'!A50</f>
        <v>1049</v>
      </c>
      <c r="B50" s="25" t="str">
        <f>'GF + UG Iteration 12'!B50</f>
        <v>GF</v>
      </c>
      <c r="C50" s="18">
        <f>'GF + UG Iteration 12'!C50</f>
        <v>90</v>
      </c>
      <c r="D50" s="19">
        <f>'GF + UG Iteration 12'!D50</f>
        <v>54.551770509232071</v>
      </c>
      <c r="E50" s="30">
        <f>'GF + UG Iteration 12'!E50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12'!A51</f>
        <v>230</v>
      </c>
      <c r="B51" s="25" t="str">
        <f>'GF + UG Iteration 12'!B51</f>
        <v>GF</v>
      </c>
      <c r="C51" s="18">
        <f>'GF + UG Iteration 12'!C51</f>
        <v>45</v>
      </c>
      <c r="D51" s="19">
        <f>'GF + UG Iteration 12'!D51</f>
        <v>10.739901169983137</v>
      </c>
      <c r="E51" s="30">
        <f>'GF + UG Iteration 12'!E51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12'!A52</f>
        <v>79B</v>
      </c>
      <c r="B52" s="25" t="str">
        <f>'GF + UG Iteration 12'!B52</f>
        <v>GF</v>
      </c>
      <c r="C52" s="18">
        <f>'GF + UG Iteration 12'!C52</f>
        <v>14.940000000000001</v>
      </c>
      <c r="D52" s="19">
        <f>'GF + UG Iteration 12'!D52</f>
        <v>3.3788339951362953</v>
      </c>
      <c r="E52" s="30">
        <f>'GF + UG Iteration 12'!E52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12'!A53</f>
        <v>10B</v>
      </c>
      <c r="B53" s="25" t="str">
        <f>'GF + UG Iteration 12'!B53</f>
        <v>GF</v>
      </c>
      <c r="C53" s="18">
        <f>'GF + UG Iteration 12'!C53</f>
        <v>22.5</v>
      </c>
      <c r="D53" s="19">
        <f>'GF + UG Iteration 12'!D53</f>
        <v>9.7991326901064184</v>
      </c>
      <c r="E53" s="30">
        <f>'GF + UG Iteration 12'!E53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12'!A54</f>
        <v>8</v>
      </c>
      <c r="B54" s="25" t="str">
        <f>'GF + UG Iteration 12'!B54</f>
        <v>GF</v>
      </c>
      <c r="C54" s="18">
        <f>'GF + UG Iteration 12'!C54</f>
        <v>42.03</v>
      </c>
      <c r="D54" s="19">
        <f>'GF + UG Iteration 12'!D54</f>
        <v>11.984110505191126</v>
      </c>
      <c r="E54" s="30">
        <f>'GF + UG Iteration 12'!E54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12'!A55</f>
        <v>487</v>
      </c>
      <c r="B55" s="25" t="str">
        <f>'GF + UG Iteration 12'!B55</f>
        <v>GF</v>
      </c>
      <c r="C55" s="18">
        <f>'GF + UG Iteration 12'!C55</f>
        <v>37.440000000000005</v>
      </c>
      <c r="D55" s="19">
        <f>'GF + UG Iteration 12'!D55</f>
        <v>16.813794941974642</v>
      </c>
      <c r="E55" s="30">
        <f>'GF + UG Iteration 12'!E55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12'!A56</f>
        <v>385</v>
      </c>
      <c r="B56" s="25" t="str">
        <f>'GF + UG Iteration 12'!B56</f>
        <v>GF</v>
      </c>
      <c r="C56" s="18">
        <f>'GF + UG Iteration 12'!C56</f>
        <v>14.940000000000001</v>
      </c>
      <c r="D56" s="19">
        <f>'GF + UG Iteration 12'!D56</f>
        <v>8.5880709825089685</v>
      </c>
      <c r="E56" s="30">
        <f>'GF + UG Iteration 12'!E56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12'!A57</f>
        <v>865</v>
      </c>
      <c r="B57" s="25" t="str">
        <f>'GF + UG Iteration 12'!B57</f>
        <v>GF</v>
      </c>
      <c r="C57" s="18">
        <f>'GF + UG Iteration 12'!C57</f>
        <v>29.97</v>
      </c>
      <c r="D57" s="19">
        <f>'GF + UG Iteration 12'!D57</f>
        <v>8.6091983279462436</v>
      </c>
      <c r="E57" s="30">
        <f>'GF + UG Iteration 12'!E57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12'!A58</f>
        <v>863</v>
      </c>
      <c r="B58" s="25" t="str">
        <f>'GF + UG Iteration 12'!B58</f>
        <v>GF</v>
      </c>
      <c r="C58" s="18">
        <f>'GF + UG Iteration 12'!C58</f>
        <v>29.97</v>
      </c>
      <c r="D58" s="19">
        <f>'GF + UG Iteration 12'!D58</f>
        <v>8.2434360504581008</v>
      </c>
      <c r="E58" s="30">
        <f>'GF + UG Iteration 12'!E58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12'!A59</f>
        <v>527</v>
      </c>
      <c r="B59" s="25" t="str">
        <f>'GF + UG Iteration 12'!B59</f>
        <v>GF</v>
      </c>
      <c r="C59" s="18">
        <f>'GF + UG Iteration 12'!C59</f>
        <v>22.5</v>
      </c>
      <c r="D59" s="19">
        <f>'GF + UG Iteration 12'!D59</f>
        <v>6.9318595783251213</v>
      </c>
      <c r="E59" s="30">
        <f>'GF + UG Iteration 12'!E59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12'!A60</f>
        <v>595</v>
      </c>
      <c r="B60" s="25" t="str">
        <f>'GF + UG Iteration 12'!B60</f>
        <v>GF</v>
      </c>
      <c r="C60" s="18">
        <f>'GF + UG Iteration 12'!C60</f>
        <v>37.800000000000004</v>
      </c>
      <c r="D60" s="19">
        <f>'GF + UG Iteration 12'!D60</f>
        <v>19.087371326529755</v>
      </c>
      <c r="E60" s="30">
        <f>'GF + UG Iteration 12'!E60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12'!A61</f>
        <v>528</v>
      </c>
      <c r="B61" s="25" t="str">
        <f>'GF + UG Iteration 12'!B61</f>
        <v>GF</v>
      </c>
      <c r="C61" s="18">
        <f>'GF + UG Iteration 12'!C61</f>
        <v>22.5</v>
      </c>
      <c r="D61" s="19">
        <f>'GF + UG Iteration 12'!D61</f>
        <v>5.2657663175025586</v>
      </c>
      <c r="E61" s="30">
        <f>'GF + UG Iteration 12'!E61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12'!A62</f>
        <v>529</v>
      </c>
      <c r="B62" s="25" t="str">
        <f>'GF + UG Iteration 12'!B62</f>
        <v>GF</v>
      </c>
      <c r="C62" s="18">
        <f>'GF + UG Iteration 12'!C62</f>
        <v>22.5</v>
      </c>
      <c r="D62" s="19">
        <f>'GF + UG Iteration 12'!D62</f>
        <v>7.7921694439597555</v>
      </c>
      <c r="E62" s="30">
        <f>'GF + UG Iteration 12'!E62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12'!A63</f>
        <v>1095</v>
      </c>
      <c r="B63" s="25" t="str">
        <f>'GF + UG Iteration 12'!B63</f>
        <v>GF</v>
      </c>
      <c r="C63" s="18">
        <f>'GF + UG Iteration 12'!C63</f>
        <v>22.5</v>
      </c>
      <c r="D63" s="19">
        <f>'GF + UG Iteration 12'!D63</f>
        <v>11.923356574074873</v>
      </c>
      <c r="E63" s="30">
        <f>'GF + UG Iteration 12'!E63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12'!A64</f>
        <v>561</v>
      </c>
      <c r="B64" s="25" t="str">
        <f>'GF + UG Iteration 12'!B64</f>
        <v>GF</v>
      </c>
      <c r="C64" s="18">
        <f>'GF + UG Iteration 12'!C64</f>
        <v>135</v>
      </c>
      <c r="D64" s="19">
        <f>'GF + UG Iteration 12'!D64</f>
        <v>58.100097147658744</v>
      </c>
      <c r="E64" s="30">
        <f>'GF + UG Iteration 12'!E64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12'!A65</f>
        <v>1018</v>
      </c>
      <c r="B65" s="25" t="str">
        <f>'GF + UG Iteration 12'!B65</f>
        <v>GF</v>
      </c>
      <c r="C65" s="18">
        <f>'GF + UG Iteration 12'!C65</f>
        <v>22.5</v>
      </c>
      <c r="D65" s="19">
        <f>'GF + UG Iteration 12'!D65</f>
        <v>10.634643135603309</v>
      </c>
      <c r="E65" s="30">
        <f>'GF + UG Iteration 12'!E65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12'!A66</f>
        <v>360</v>
      </c>
      <c r="B66" s="25" t="str">
        <f>'GF + UG Iteration 12'!B66</f>
        <v>GF</v>
      </c>
      <c r="C66" s="18">
        <f>'GF + UG Iteration 12'!C66</f>
        <v>37.800000000000004</v>
      </c>
      <c r="D66" s="19">
        <f>'GF + UG Iteration 12'!D66</f>
        <v>7.1174715515965792</v>
      </c>
      <c r="E66" s="30">
        <f>'GF + UG Iteration 12'!E66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12'!A67</f>
        <v>1106</v>
      </c>
      <c r="B67" s="25" t="str">
        <f>'GF + UG Iteration 12'!B67</f>
        <v>GF</v>
      </c>
      <c r="C67" s="18">
        <f>'GF + UG Iteration 12'!C67</f>
        <v>22.5</v>
      </c>
      <c r="D67" s="19">
        <f>'GF + UG Iteration 12'!D67</f>
        <v>20.217898457447252</v>
      </c>
      <c r="E67" s="30">
        <f>'GF + UG Iteration 12'!E67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12'!A68</f>
        <v>899</v>
      </c>
      <c r="B68" s="25" t="str">
        <f>'GF + UG Iteration 12'!B68</f>
        <v>GF</v>
      </c>
      <c r="C68" s="18">
        <f>'GF + UG Iteration 12'!C68</f>
        <v>45</v>
      </c>
      <c r="D68" s="19">
        <f>'GF + UG Iteration 12'!D68</f>
        <v>15.17251837286627</v>
      </c>
      <c r="E68" s="30">
        <f>'GF + UG Iteration 12'!E68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12'!A69</f>
        <v>1191</v>
      </c>
      <c r="B69" s="25" t="str">
        <f>'GF + UG Iteration 12'!B69</f>
        <v>GF</v>
      </c>
      <c r="C69" s="18">
        <f>'GF + UG Iteration 12'!C69</f>
        <v>14.940000000000001</v>
      </c>
      <c r="D69" s="19">
        <f>'GF + UG Iteration 12'!D69</f>
        <v>12.628076471206382</v>
      </c>
      <c r="E69" s="30">
        <f>'GF + UG Iteration 12'!E69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12'!A70</f>
        <v>1115</v>
      </c>
      <c r="B70" s="25" t="str">
        <f>'GF + UG Iteration 12'!B70</f>
        <v>GF</v>
      </c>
      <c r="C70" s="18">
        <f>'GF + UG Iteration 12'!C70</f>
        <v>22.5</v>
      </c>
      <c r="D70" s="19">
        <f>'GF + UG Iteration 12'!D70</f>
        <v>24.362790290493837</v>
      </c>
      <c r="E70" s="30">
        <f>'GF + UG Iteration 12'!E70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12'!A71</f>
        <v>1053</v>
      </c>
      <c r="B71" s="25" t="str">
        <f>'GF + UG Iteration 12'!B71</f>
        <v>GF</v>
      </c>
      <c r="C71" s="18">
        <f>'GF + UG Iteration 12'!C71</f>
        <v>14.940000000000001</v>
      </c>
      <c r="D71" s="19">
        <f>'GF + UG Iteration 12'!D71</f>
        <v>14.71443826778331</v>
      </c>
      <c r="E71" s="30">
        <f>'GF + UG Iteration 12'!E71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12'!A72</f>
        <v>864</v>
      </c>
      <c r="B72" s="25" t="str">
        <f>'GF + UG Iteration 12'!B72</f>
        <v>GF</v>
      </c>
      <c r="C72" s="18">
        <f>'GF + UG Iteration 12'!C72</f>
        <v>29.97</v>
      </c>
      <c r="D72" s="19">
        <f>'GF + UG Iteration 12'!D72</f>
        <v>9.825778201045452</v>
      </c>
      <c r="E72" s="30">
        <f>'GF + UG Iteration 12'!E72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12'!A73</f>
        <v>834</v>
      </c>
      <c r="B73" s="25" t="str">
        <f>'GF + UG Iteration 12'!B73</f>
        <v>GF</v>
      </c>
      <c r="C73" s="18">
        <f>'GF + UG Iteration 12'!C73</f>
        <v>45</v>
      </c>
      <c r="D73" s="19">
        <f>'GF + UG Iteration 12'!D73</f>
        <v>25.798393978216257</v>
      </c>
      <c r="E73" s="30">
        <f>'GF + UG Iteration 12'!E73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12'!A74</f>
        <v>722</v>
      </c>
      <c r="B74" s="25" t="str">
        <f>'GF + UG Iteration 12'!B74</f>
        <v>GF</v>
      </c>
      <c r="C74" s="18">
        <f>'GF + UG Iteration 12'!C74</f>
        <v>22.5</v>
      </c>
      <c r="D74" s="19">
        <f>'GF + UG Iteration 12'!D74</f>
        <v>13.501544643115857</v>
      </c>
      <c r="E74" s="30">
        <f>'GF + UG Iteration 12'!E74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12'!A75</f>
        <v>927</v>
      </c>
      <c r="B75" s="25" t="str">
        <f>'GF + UG Iteration 12'!B75</f>
        <v>GF</v>
      </c>
      <c r="C75" s="18">
        <f>'GF + UG Iteration 12'!C75</f>
        <v>67.5</v>
      </c>
      <c r="D75" s="19">
        <f>'GF + UG Iteration 12'!D75</f>
        <v>25.887106037100622</v>
      </c>
      <c r="E75" s="30">
        <f>'GF + UG Iteration 12'!E75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12'!A76</f>
        <v>1068</v>
      </c>
      <c r="B76" s="25" t="str">
        <f>'GF + UG Iteration 12'!B76</f>
        <v>GF</v>
      </c>
      <c r="C76" s="18">
        <f>'GF + UG Iteration 12'!C76</f>
        <v>22.5</v>
      </c>
      <c r="D76" s="19">
        <f>'GF + UG Iteration 12'!D76</f>
        <v>26.918199168374588</v>
      </c>
      <c r="E76" s="30">
        <f>'GF + UG Iteration 12'!E76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12'!A77</f>
        <v>506</v>
      </c>
      <c r="B77" s="25" t="str">
        <f>'GF + UG Iteration 12'!B77</f>
        <v>GF</v>
      </c>
      <c r="C77" s="18">
        <f>'GF + UG Iteration 12'!C77</f>
        <v>113.4</v>
      </c>
      <c r="D77" s="19">
        <f>'GF + UG Iteration 12'!D77</f>
        <v>19.752251348773594</v>
      </c>
      <c r="E77" s="30">
        <f>'GF + UG Iteration 12'!E77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12'!A78</f>
        <v>456</v>
      </c>
      <c r="B78" s="25" t="str">
        <f>'GF + UG Iteration 12'!B78</f>
        <v>GF</v>
      </c>
      <c r="C78" s="18">
        <f>'GF + UG Iteration 12'!C78</f>
        <v>45</v>
      </c>
      <c r="D78" s="19">
        <f>'GF + UG Iteration 12'!D78</f>
        <v>17.647037003819346</v>
      </c>
      <c r="E78" s="30">
        <f>'GF + UG Iteration 12'!E78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12'!A79</f>
        <v>130</v>
      </c>
      <c r="B79" s="25" t="str">
        <f>'GF + UG Iteration 12'!B79</f>
        <v>GF</v>
      </c>
      <c r="C79" s="18">
        <f>'GF + UG Iteration 12'!C79</f>
        <v>45</v>
      </c>
      <c r="D79" s="19">
        <f>'GF + UG Iteration 12'!D79</f>
        <v>8.4369732753123952</v>
      </c>
      <c r="E79" s="30">
        <f>'GF + UG Iteration 12'!E79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12'!A80</f>
        <v>308</v>
      </c>
      <c r="B80" s="25" t="str">
        <f>'GF + UG Iteration 12'!B80</f>
        <v>GF</v>
      </c>
      <c r="C80" s="18">
        <f>'GF + UG Iteration 12'!C80</f>
        <v>54</v>
      </c>
      <c r="D80" s="19">
        <f>'GF + UG Iteration 12'!D80</f>
        <v>8.8753762889293544</v>
      </c>
      <c r="E80" s="30">
        <f>'GF + UG Iteration 12'!E80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12'!A81</f>
        <v>829</v>
      </c>
      <c r="B81" s="25" t="str">
        <f>'GF + UG Iteration 12'!B81</f>
        <v>GF</v>
      </c>
      <c r="C81" s="18">
        <f>'GF + UG Iteration 12'!C81</f>
        <v>45</v>
      </c>
      <c r="D81" s="19">
        <f>'GF + UG Iteration 12'!D81</f>
        <v>27.761077137379147</v>
      </c>
      <c r="E81" s="30">
        <f>'GF + UG Iteration 12'!E81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12'!A82</f>
        <v>425</v>
      </c>
      <c r="B82" s="25" t="str">
        <f>'GF + UG Iteration 12'!B82</f>
        <v>GF</v>
      </c>
      <c r="C82" s="18">
        <f>'GF + UG Iteration 12'!C82</f>
        <v>27</v>
      </c>
      <c r="D82" s="19">
        <f>'GF + UG Iteration 12'!D82</f>
        <v>11.725448588458148</v>
      </c>
      <c r="E82" s="30">
        <f>'GF + UG Iteration 12'!E82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12'!A83</f>
        <v>333</v>
      </c>
      <c r="B83" s="25" t="str">
        <f>'GF + UG Iteration 12'!B83</f>
        <v>GF</v>
      </c>
      <c r="C83" s="18">
        <f>'GF + UG Iteration 12'!C83</f>
        <v>27</v>
      </c>
      <c r="D83" s="19">
        <f>'GF + UG Iteration 12'!D83</f>
        <v>7.5607136656563343</v>
      </c>
      <c r="E83" s="30">
        <f>'GF + UG Iteration 12'!E83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12'!A84</f>
        <v>769</v>
      </c>
      <c r="B84" s="25" t="str">
        <f>'GF + UG Iteration 12'!B84</f>
        <v>GF</v>
      </c>
      <c r="C84" s="18">
        <f>'GF + UG Iteration 12'!C84</f>
        <v>135</v>
      </c>
      <c r="D84" s="19">
        <f>'GF + UG Iteration 12'!D84</f>
        <v>33.576028123503924</v>
      </c>
      <c r="E84" s="30">
        <f>'GF + UG Iteration 12'!E84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12'!A85</f>
        <v>948</v>
      </c>
      <c r="B85" s="25" t="str">
        <f>'GF + UG Iteration 12'!B85</f>
        <v>GF</v>
      </c>
      <c r="C85" s="18">
        <f>'GF + UG Iteration 12'!C85</f>
        <v>225</v>
      </c>
      <c r="D85" s="19">
        <f>'GF + UG Iteration 12'!D85</f>
        <v>12.653662771089085</v>
      </c>
      <c r="E85" s="30">
        <f>'GF + UG Iteration 12'!E85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12'!A86</f>
        <v>1128</v>
      </c>
      <c r="B86" s="25" t="str">
        <f>'GF + UG Iteration 12'!B86</f>
        <v>GF</v>
      </c>
      <c r="C86" s="18">
        <f>'GF + UG Iteration 12'!C86</f>
        <v>225</v>
      </c>
      <c r="D86" s="19">
        <f>'GF + UG Iteration 12'!D86</f>
        <v>63.556235718349399</v>
      </c>
      <c r="E86" s="30">
        <f>'GF + UG Iteration 12'!E86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12'!A87</f>
        <v>1214</v>
      </c>
      <c r="B87" s="25" t="str">
        <f>'GF + UG Iteration 12'!B87</f>
        <v>GF</v>
      </c>
      <c r="C87" s="18">
        <f>'GF + UG Iteration 12'!C87</f>
        <v>90</v>
      </c>
      <c r="D87" s="19">
        <f>'GF + UG Iteration 12'!D87</f>
        <v>22.631695273294461</v>
      </c>
      <c r="E87" s="30">
        <f>'GF + UG Iteration 12'!E87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12'!A88</f>
        <v>1225</v>
      </c>
      <c r="B88" s="25" t="str">
        <f>'GF + UG Iteration 12'!B88</f>
        <v>GF</v>
      </c>
      <c r="C88" s="18">
        <f>'GF + UG Iteration 12'!C88</f>
        <v>37.800000000000004</v>
      </c>
      <c r="D88" s="19">
        <f>'GF + UG Iteration 12'!D88</f>
        <v>18.636695744675041</v>
      </c>
      <c r="E88" s="30">
        <f>'GF + UG Iteration 12'!E88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12'!A89</f>
        <v>1263</v>
      </c>
      <c r="B89" s="25" t="str">
        <f>'GF + UG Iteration 12'!B89</f>
        <v>GF</v>
      </c>
      <c r="C89" s="18">
        <f>'GF + UG Iteration 12'!C89</f>
        <v>27</v>
      </c>
      <c r="D89" s="19">
        <f>'GF + UG Iteration 12'!D89</f>
        <v>19.611656992669992</v>
      </c>
      <c r="E89" s="30">
        <f>'GF + UG Iteration 12'!E89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12'!A90</f>
        <v>1309</v>
      </c>
      <c r="B90" s="25" t="str">
        <f>'GF + UG Iteration 12'!B90</f>
        <v>GF</v>
      </c>
      <c r="C90" s="18">
        <f>'GF + UG Iteration 12'!C90</f>
        <v>45</v>
      </c>
      <c r="D90" s="19">
        <f>'GF + UG Iteration 12'!D90</f>
        <v>16.109333942693336</v>
      </c>
      <c r="E90" s="30">
        <f>'GF + UG Iteration 12'!E90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12'!A91</f>
        <v>1349</v>
      </c>
      <c r="B91" s="25" t="str">
        <f>'GF + UG Iteration 12'!B91</f>
        <v>GF</v>
      </c>
      <c r="C91" s="18">
        <f>'GF + UG Iteration 12'!C91</f>
        <v>29.7</v>
      </c>
      <c r="D91" s="19">
        <f>'GF + UG Iteration 12'!D91</f>
        <v>8.9679522578977586</v>
      </c>
      <c r="E91" s="30">
        <f>'GF + UG Iteration 12'!E91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12'!A92</f>
        <v>1358</v>
      </c>
      <c r="B92" s="25" t="str">
        <f>'GF + UG Iteration 12'!B92</f>
        <v>GF</v>
      </c>
      <c r="C92" s="18">
        <f>'GF + UG Iteration 12'!C92</f>
        <v>59.4</v>
      </c>
      <c r="D92" s="19">
        <f>'GF + UG Iteration 12'!D92</f>
        <v>13.07265503282744</v>
      </c>
      <c r="E92" s="30">
        <f>'GF + UG Iteration 12'!E92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12'!A93</f>
        <v>1404</v>
      </c>
      <c r="B93" s="25" t="str">
        <f>'GF + UG Iteration 12'!B93</f>
        <v>GF</v>
      </c>
      <c r="C93" s="18">
        <f>'GF + UG Iteration 12'!C93</f>
        <v>150.98400000000001</v>
      </c>
      <c r="D93" s="19">
        <f>'GF + UG Iteration 12'!D93</f>
        <v>35.276341164894447</v>
      </c>
      <c r="E93" s="30">
        <f>'GF + UG Iteration 12'!E93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12'!A94</f>
        <v>1482</v>
      </c>
      <c r="B94" s="25" t="str">
        <f>'GF + UG Iteration 12'!B94</f>
        <v>GF</v>
      </c>
      <c r="C94" s="18">
        <f>'GF + UG Iteration 12'!C94</f>
        <v>90</v>
      </c>
      <c r="D94" s="19">
        <f>'GF + UG Iteration 12'!D94</f>
        <v>18.765793673519447</v>
      </c>
      <c r="E94" s="30">
        <f>'GF + UG Iteration 12'!E94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12'!A95</f>
        <v>1515</v>
      </c>
      <c r="B95" s="25" t="str">
        <f>'GF + UG Iteration 12'!B95</f>
        <v>GF</v>
      </c>
      <c r="C95" s="18">
        <f>'GF + UG Iteration 12'!C95</f>
        <v>37.800000000000004</v>
      </c>
      <c r="D95" s="19">
        <f>'GF + UG Iteration 12'!D95</f>
        <v>12.99271394051414</v>
      </c>
      <c r="E95" s="30">
        <f>'GF + UG Iteration 12'!E95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12'!A96</f>
        <v>1618</v>
      </c>
      <c r="B96" s="25" t="str">
        <f>'GF + UG Iteration 12'!B96</f>
        <v>GF</v>
      </c>
      <c r="C96" s="18">
        <f>'GF + UG Iteration 12'!C96</f>
        <v>45</v>
      </c>
      <c r="D96" s="19">
        <f>'GF + UG Iteration 12'!D96</f>
        <v>15.965955598995766</v>
      </c>
      <c r="E96" s="30">
        <f>'GF + UG Iteration 12'!E96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12'!A97</f>
        <v>1634</v>
      </c>
      <c r="B97" s="25" t="str">
        <f>'GF + UG Iteration 12'!B97</f>
        <v>GF</v>
      </c>
      <c r="C97" s="18">
        <f>'GF + UG Iteration 12'!C97</f>
        <v>45</v>
      </c>
      <c r="D97" s="19">
        <f>'GF + UG Iteration 12'!D97</f>
        <v>17.172783979023848</v>
      </c>
      <c r="E97" s="30">
        <f>'GF + UG Iteration 12'!E97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12'!A98</f>
        <v>1258</v>
      </c>
      <c r="B98" s="25" t="str">
        <f>'GF + UG Iteration 12'!B98</f>
        <v>GF</v>
      </c>
      <c r="C98" s="18">
        <f>'GF + UG Iteration 12'!C98</f>
        <v>75.600000000000009</v>
      </c>
      <c r="D98" s="19">
        <f>'GF + UG Iteration 12'!D98</f>
        <v>53.518330212347877</v>
      </c>
      <c r="E98" s="30">
        <f>'GF + UG Iteration 12'!E98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12'!A99</f>
        <v>1284</v>
      </c>
      <c r="B99" s="25" t="str">
        <f>'GF + UG Iteration 12'!B99</f>
        <v>GF</v>
      </c>
      <c r="C99" s="18">
        <f>'GF + UG Iteration 12'!C99</f>
        <v>37.800000000000004</v>
      </c>
      <c r="D99" s="19">
        <f>'GF + UG Iteration 12'!D99</f>
        <v>7.0843108002972475</v>
      </c>
      <c r="E99" s="30">
        <f>'GF + UG Iteration 12'!E99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12'!A100</f>
        <v>Pre-01</v>
      </c>
      <c r="B100" s="25" t="str">
        <f>'GF + UG Iteration 12'!B100</f>
        <v>GF</v>
      </c>
      <c r="C100" s="18">
        <f>'GF + UG Iteration 12'!C100</f>
        <v>6.75</v>
      </c>
      <c r="D100" s="19">
        <f>'GF + UG Iteration 12'!D100</f>
        <v>2.4933711786255444</v>
      </c>
      <c r="E100" s="30">
        <f>'GF + UG Iteration 12'!E100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12'!A101</f>
        <v>Pre-02</v>
      </c>
      <c r="B101" s="25" t="str">
        <f>'GF + UG Iteration 12'!B101</f>
        <v>GF</v>
      </c>
      <c r="C101" s="18">
        <f>'GF + UG Iteration 12'!C101</f>
        <v>4.5</v>
      </c>
      <c r="D101" s="19">
        <f>'GF + UG Iteration 12'!D101</f>
        <v>1.4940223849019025</v>
      </c>
      <c r="E101" s="30">
        <f>'GF + UG Iteration 12'!E101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12'!A102</f>
        <v>Pre-03</v>
      </c>
      <c r="B102" s="25" t="str">
        <f>'GF + UG Iteration 12'!B102</f>
        <v>GF</v>
      </c>
      <c r="C102" s="18">
        <f>'GF + UG Iteration 12'!C102</f>
        <v>10.08</v>
      </c>
      <c r="D102" s="19">
        <f>'GF + UG Iteration 12'!D102</f>
        <v>1.9369408873503524</v>
      </c>
      <c r="E102" s="30">
        <f>'GF + UG Iteration 12'!E102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12'!A103</f>
        <v>Pre-04</v>
      </c>
      <c r="B103" s="25" t="str">
        <f>'GF + UG Iteration 12'!B103</f>
        <v>GF</v>
      </c>
      <c r="C103" s="18">
        <f>'GF + UG Iteration 12'!C103</f>
        <v>13.5</v>
      </c>
      <c r="D103" s="19">
        <f>'GF + UG Iteration 12'!D103</f>
        <v>8.526519330793306</v>
      </c>
      <c r="E103" s="30">
        <f>'GF + UG Iteration 12'!E103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  <c r="P103"/>
      <c r="Q103"/>
    </row>
    <row r="104" spans="1:17" x14ac:dyDescent="0.2">
      <c r="A104" s="25" t="str">
        <f>'GF + UG Iteration 12'!A104</f>
        <v>Pre-05</v>
      </c>
      <c r="B104" s="25" t="str">
        <f>'GF + UG Iteration 12'!B104</f>
        <v>GF</v>
      </c>
      <c r="C104" s="18">
        <f>'GF + UG Iteration 12'!C104</f>
        <v>16.11</v>
      </c>
      <c r="D104" s="19">
        <f>'GF + UG Iteration 12'!D104</f>
        <v>4.0521826998299986</v>
      </c>
      <c r="E104" s="30">
        <f>'GF + UG Iteration 12'!E104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12'!A105</f>
        <v>Pre-06</v>
      </c>
      <c r="B105" s="25" t="str">
        <f>'GF + UG Iteration 12'!B105</f>
        <v>GF</v>
      </c>
      <c r="C105" s="18">
        <f>'GF + UG Iteration 12'!C105</f>
        <v>29.880000000000003</v>
      </c>
      <c r="D105" s="19">
        <f>'GF + UG Iteration 12'!D105</f>
        <v>9.6482174286466869</v>
      </c>
      <c r="E105" s="30">
        <f>'GF + UG Iteration 12'!E105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12'!A106</f>
        <v>Pre-07</v>
      </c>
      <c r="B106" s="25" t="str">
        <f>'GF + UG Iteration 12'!B106</f>
        <v>GF</v>
      </c>
      <c r="C106" s="18">
        <f>'GF + UG Iteration 12'!C106</f>
        <v>22.5</v>
      </c>
      <c r="D106" s="19">
        <f>'GF + UG Iteration 12'!D106</f>
        <v>5.029432718717521</v>
      </c>
      <c r="E106" s="30">
        <f>'GF + UG Iteration 12'!E106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7" x14ac:dyDescent="0.2">
      <c r="A107" s="25" t="str">
        <f>'GF + UG Iteration 12'!A107</f>
        <v>Pre-08</v>
      </c>
      <c r="B107" s="25" t="str">
        <f>'GF + UG Iteration 12'!B107</f>
        <v>GF</v>
      </c>
      <c r="C107" s="18">
        <f>'GF + UG Iteration 12'!C107</f>
        <v>37.800000000000004</v>
      </c>
      <c r="D107" s="19">
        <f>'GF + UG Iteration 12'!D107</f>
        <v>6.372939235597177</v>
      </c>
      <c r="E107" s="30">
        <f>'GF + UG Iteration 12'!E107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7" x14ac:dyDescent="0.2">
      <c r="A108" s="25" t="str">
        <f>'GF + UG Iteration 12'!A108</f>
        <v>Pre-09</v>
      </c>
      <c r="B108" s="25" t="str">
        <f>'GF + UG Iteration 12'!B108</f>
        <v>GF</v>
      </c>
      <c r="C108" s="18">
        <f>'GF + UG Iteration 12'!C108</f>
        <v>22.5</v>
      </c>
      <c r="D108" s="19">
        <f>'GF + UG Iteration 12'!D108</f>
        <v>2.9443376052628771</v>
      </c>
      <c r="E108" s="30">
        <f>'GF + UG Iteration 12'!E108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7" x14ac:dyDescent="0.2">
      <c r="A109" s="25" t="str">
        <f>'GF + UG Iteration 12'!A109</f>
        <v>Pre-10</v>
      </c>
      <c r="B109" s="25" t="str">
        <f>'GF + UG Iteration 12'!B109</f>
        <v>GF</v>
      </c>
      <c r="C109" s="18">
        <f>'GF + UG Iteration 12'!C109</f>
        <v>22.5</v>
      </c>
      <c r="D109" s="19">
        <f>'GF + UG Iteration 12'!D109</f>
        <v>13.481108575958453</v>
      </c>
      <c r="E109" s="30">
        <f>'GF + UG Iteration 12'!E109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12'!A110</f>
        <v>Pre-11</v>
      </c>
      <c r="B110" s="25" t="str">
        <f>'GF + UG Iteration 12'!B110</f>
        <v>GF</v>
      </c>
      <c r="C110" s="18">
        <f>'GF + UG Iteration 12'!C110</f>
        <v>26.91</v>
      </c>
      <c r="D110" s="19">
        <f>'GF + UG Iteration 12'!D110</f>
        <v>2.9102311039234974</v>
      </c>
      <c r="E110" s="30">
        <f>'GF + UG Iteration 12'!E110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12'!A111</f>
        <v>Pre-12</v>
      </c>
      <c r="B111" s="25" t="str">
        <f>'GF + UG Iteration 12'!B111</f>
        <v>GF</v>
      </c>
      <c r="C111" s="18">
        <f>'GF + UG Iteration 12'!C111</f>
        <v>37.800000000000004</v>
      </c>
      <c r="D111" s="19">
        <f>'GF + UG Iteration 12'!D111</f>
        <v>9.8906921245327926</v>
      </c>
      <c r="E111" s="30">
        <f>'GF + UG Iteration 12'!E111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12'!A112</f>
        <v>Pre-13</v>
      </c>
      <c r="B112" s="25" t="str">
        <f>'GF + UG Iteration 12'!B112</f>
        <v>GF</v>
      </c>
      <c r="C112" s="18">
        <f>'GF + UG Iteration 12'!C112</f>
        <v>13.41</v>
      </c>
      <c r="D112" s="19">
        <f>'GF + UG Iteration 12'!D112</f>
        <v>5.9446476688134462</v>
      </c>
      <c r="E112" s="30">
        <f>'GF + UG Iteration 12'!E112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12'!A113</f>
        <v>Pre-14</v>
      </c>
      <c r="B113" s="25" t="str">
        <f>'GF + UG Iteration 12'!B113</f>
        <v>GF</v>
      </c>
      <c r="C113" s="18">
        <f>'GF + UG Iteration 12'!C113</f>
        <v>74.7</v>
      </c>
      <c r="D113" s="19">
        <f>'GF + UG Iteration 12'!D113</f>
        <v>7.1936227504100643</v>
      </c>
      <c r="E113" s="30">
        <f>'GF + UG Iteration 12'!E113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12'!A114</f>
        <v>Pre-15</v>
      </c>
      <c r="B114" s="25" t="str">
        <f>'GF + UG Iteration 12'!B114</f>
        <v>GF</v>
      </c>
      <c r="C114" s="18">
        <f>'GF + UG Iteration 12'!C114</f>
        <v>90</v>
      </c>
      <c r="D114" s="19">
        <f>'GF + UG Iteration 12'!D114</f>
        <v>17.594466678549747</v>
      </c>
      <c r="E114" s="30">
        <f>'GF + UG Iteration 12'!E114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12'!A115</f>
        <v>Pre-16</v>
      </c>
      <c r="B115" s="25" t="str">
        <f>'GF + UG Iteration 12'!B115</f>
        <v>GF</v>
      </c>
      <c r="C115" s="18">
        <f>'GF + UG Iteration 12'!C115</f>
        <v>168.75</v>
      </c>
      <c r="D115" s="19">
        <f>'GF + UG Iteration 12'!D115</f>
        <v>14.026199251012313</v>
      </c>
      <c r="E115" s="30">
        <f>'GF + UG Iteration 12'!E115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12'!A116</f>
        <v>Pre-17</v>
      </c>
      <c r="B116" s="25" t="str">
        <f>'GF + UG Iteration 12'!B116</f>
        <v>GF</v>
      </c>
      <c r="C116" s="18">
        <f>'GF + UG Iteration 12'!C116</f>
        <v>90</v>
      </c>
      <c r="D116" s="19">
        <f>'GF + UG Iteration 12'!D116</f>
        <v>14.219904176944949</v>
      </c>
      <c r="E116" s="30">
        <f>'GF + UG Iteration 12'!E116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12'!A117</f>
        <v>Pre-18</v>
      </c>
      <c r="B117" s="25" t="str">
        <f>'GF + UG Iteration 12'!B117</f>
        <v>GF</v>
      </c>
      <c r="C117" s="18">
        <f>'GF + UG Iteration 12'!C117</f>
        <v>202.5</v>
      </c>
      <c r="D117" s="19">
        <f>'GF + UG Iteration 12'!D117</f>
        <v>23.447549869052086</v>
      </c>
      <c r="E117" s="30">
        <f>'GF + UG Iteration 12'!E117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12'!A118</f>
        <v>1184</v>
      </c>
      <c r="B118" s="34" t="str">
        <f>'GF + UG Iteration 12'!B118</f>
        <v>UG</v>
      </c>
      <c r="C118" s="35">
        <f>'GF + UG Iteration 12'!C118</f>
        <v>45</v>
      </c>
      <c r="D118" s="36">
        <f>'GF + UG Iteration 12'!P$16*(C118^'GF + UG Iteration 12'!P$15)</f>
        <v>14.446662674152341</v>
      </c>
      <c r="E118" s="37">
        <f>'GF + UG Iteration 12'!E118</f>
        <v>2013</v>
      </c>
      <c r="F118" s="35">
        <f>'GF + UG Iteration 12'!F118</f>
        <v>45</v>
      </c>
      <c r="G118" s="36">
        <f>'GF + UG Iteration 12'!G118</f>
        <v>18.869341885211266</v>
      </c>
      <c r="H118" s="38">
        <f>'GF + UG Iteration 12'!H118</f>
        <v>2012</v>
      </c>
      <c r="I118" s="35">
        <f>C118+F118</f>
        <v>90</v>
      </c>
      <c r="J118" s="36">
        <f>D118+G118</f>
        <v>33.316004559363606</v>
      </c>
      <c r="K118" s="38">
        <f>MAX(E118,H118)</f>
        <v>2013</v>
      </c>
      <c r="M118" s="21">
        <f t="shared" si="8"/>
        <v>4.499809670330265</v>
      </c>
      <c r="N118" s="21">
        <f t="shared" si="9"/>
        <v>3.5060378989251557</v>
      </c>
    </row>
    <row r="119" spans="1:14" x14ac:dyDescent="0.2">
      <c r="A119" s="33">
        <f>'GF + UG Iteration 12'!A119</f>
        <v>1481</v>
      </c>
      <c r="B119" s="34" t="str">
        <f>'GF + UG Iteration 12'!B119</f>
        <v>UG</v>
      </c>
      <c r="C119" s="35">
        <f>'GF + UG Iteration 12'!C119</f>
        <v>90</v>
      </c>
      <c r="D119" s="36">
        <f>'GF + UG Iteration 12'!P$16*(C119^'GF + UG Iteration 12'!P$15)</f>
        <v>22.404146599751112</v>
      </c>
      <c r="E119" s="37">
        <f>'GF + UG Iteration 12'!E119</f>
        <v>2013</v>
      </c>
      <c r="F119" s="35">
        <f>'GF + UG Iteration 12'!F119</f>
        <v>0</v>
      </c>
      <c r="G119" s="36">
        <f>'GF + UG Iteration 12'!G119</f>
        <v>1.1114331301697908</v>
      </c>
      <c r="H119" s="38">
        <f>'GF + UG Iteration 12'!H119</f>
        <v>2014</v>
      </c>
      <c r="I119" s="35">
        <f t="shared" ref="I119:I183" si="10">C119+F119</f>
        <v>90</v>
      </c>
      <c r="J119" s="36">
        <f t="shared" ref="J119:J183" si="11">D119+G119</f>
        <v>23.515579729920901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3.1576631687150973</v>
      </c>
    </row>
    <row r="120" spans="1:14" x14ac:dyDescent="0.2">
      <c r="A120" s="33">
        <f>'GF + UG Iteration 12'!A120</f>
        <v>457</v>
      </c>
      <c r="B120" s="34" t="str">
        <f>'GF + UG Iteration 12'!B120</f>
        <v>UG</v>
      </c>
      <c r="C120" s="35">
        <f>'GF + UG Iteration 12'!C120</f>
        <v>22.5</v>
      </c>
      <c r="D120" s="36">
        <f>'GF + UG Iteration 12'!P$16*(C120^'GF + UG Iteration 12'!P$15)</f>
        <v>9.3155104788979077</v>
      </c>
      <c r="E120" s="37">
        <f>'GF + UG Iteration 12'!E120</f>
        <v>1990</v>
      </c>
      <c r="F120" s="35">
        <f>'GF + UG Iteration 12'!F120</f>
        <v>22.5</v>
      </c>
      <c r="G120" s="36">
        <f>'GF + UG Iteration 12'!G120</f>
        <v>3.289132084924363</v>
      </c>
      <c r="H120" s="38">
        <f>'GF + UG Iteration 12'!H120</f>
        <v>2006</v>
      </c>
      <c r="I120" s="35">
        <f t="shared" si="10"/>
        <v>45</v>
      </c>
      <c r="J120" s="36">
        <f t="shared" si="11"/>
        <v>12.604642563822271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2.534065203539869</v>
      </c>
    </row>
    <row r="121" spans="1:14" x14ac:dyDescent="0.2">
      <c r="A121" s="33">
        <f>'GF + UG Iteration 12'!A121</f>
        <v>407</v>
      </c>
      <c r="B121" s="34" t="str">
        <f>'GF + UG Iteration 12'!B121</f>
        <v>UG</v>
      </c>
      <c r="C121" s="35">
        <f>'GF + UG Iteration 12'!C121</f>
        <v>73.8</v>
      </c>
      <c r="D121" s="36">
        <f>'GF + UG Iteration 12'!P$16*(C121^'GF + UG Iteration 12'!P$15)</f>
        <v>19.759230621205194</v>
      </c>
      <c r="E121" s="37">
        <f>'GF + UG Iteration 12'!E121</f>
        <v>1982</v>
      </c>
      <c r="F121" s="35">
        <f>'GF + UG Iteration 12'!F121</f>
        <v>0</v>
      </c>
      <c r="G121" s="36">
        <f>'GF + UG Iteration 12'!G121</f>
        <v>0.60106525862386018</v>
      </c>
      <c r="H121" s="38">
        <f>'GF + UG Iteration 12'!H121</f>
        <v>2004</v>
      </c>
      <c r="I121" s="35">
        <f t="shared" si="10"/>
        <v>73.8</v>
      </c>
      <c r="J121" s="36">
        <f t="shared" si="11"/>
        <v>20.360295879829053</v>
      </c>
      <c r="K121" s="38">
        <f t="shared" si="12"/>
        <v>2004</v>
      </c>
      <c r="M121" s="21">
        <f t="shared" si="8"/>
        <v>4.3013587316064266</v>
      </c>
      <c r="N121" s="21">
        <f t="shared" si="9"/>
        <v>3.0135867239848344</v>
      </c>
    </row>
    <row r="122" spans="1:14" x14ac:dyDescent="0.2">
      <c r="A122" s="33">
        <f>'GF + UG Iteration 12'!A122</f>
        <v>706</v>
      </c>
      <c r="B122" s="34" t="str">
        <f>'GF + UG Iteration 12'!B122</f>
        <v>UG</v>
      </c>
      <c r="C122" s="35">
        <f>'GF + UG Iteration 12'!C122</f>
        <v>22.5</v>
      </c>
      <c r="D122" s="36">
        <f>'GF + UG Iteration 12'!P$16*(C122^'GF + UG Iteration 12'!P$15)</f>
        <v>9.3155104788979077</v>
      </c>
      <c r="E122" s="37">
        <f>'GF + UG Iteration 12'!E122</f>
        <v>1984</v>
      </c>
      <c r="F122" s="35">
        <f>'GF + UG Iteration 12'!F122</f>
        <v>37.800000000000004</v>
      </c>
      <c r="G122" s="36">
        <f>'GF + UG Iteration 12'!G122</f>
        <v>5.8346214151737739</v>
      </c>
      <c r="H122" s="38">
        <f>'GF + UG Iteration 12'!H122</f>
        <v>2008</v>
      </c>
      <c r="I122" s="35">
        <f t="shared" si="10"/>
        <v>60.300000000000004</v>
      </c>
      <c r="J122" s="36">
        <f t="shared" si="11"/>
        <v>15.150131894071681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2.7180092377968013</v>
      </c>
    </row>
    <row r="123" spans="1:14" x14ac:dyDescent="0.2">
      <c r="A123" s="33">
        <f>'GF + UG Iteration 12'!A123</f>
        <v>1070</v>
      </c>
      <c r="B123" s="34" t="str">
        <f>'GF + UG Iteration 12'!B123</f>
        <v>UG</v>
      </c>
      <c r="C123" s="35">
        <f>'GF + UG Iteration 12'!C123</f>
        <v>60.300000000000004</v>
      </c>
      <c r="D123" s="36">
        <f>'GF + UG Iteration 12'!P$16*(C123^'GF + UG Iteration 12'!P$15)</f>
        <v>17.387158842379286</v>
      </c>
      <c r="E123" s="37">
        <f>'GF + UG Iteration 12'!E123</f>
        <v>1984</v>
      </c>
      <c r="F123" s="35">
        <f>'GF + UG Iteration 12'!F123</f>
        <v>0</v>
      </c>
      <c r="G123" s="36">
        <f>'GF + UG Iteration 12'!G123</f>
        <v>0.83607952853202894</v>
      </c>
      <c r="H123" s="38">
        <f>'GF + UG Iteration 12'!H123</f>
        <v>2011</v>
      </c>
      <c r="I123" s="35">
        <f t="shared" si="10"/>
        <v>60.300000000000004</v>
      </c>
      <c r="J123" s="36">
        <f t="shared" si="11"/>
        <v>18.223238370911314</v>
      </c>
      <c r="K123" s="38">
        <f t="shared" si="12"/>
        <v>2011</v>
      </c>
      <c r="M123" s="21">
        <f t="shared" si="8"/>
        <v>4.0993321037331398</v>
      </c>
      <c r="N123" s="21">
        <f t="shared" si="9"/>
        <v>2.9026976131905387</v>
      </c>
    </row>
    <row r="124" spans="1:14" x14ac:dyDescent="0.2">
      <c r="A124" s="33">
        <f>'GF + UG Iteration 12'!A124</f>
        <v>1264</v>
      </c>
      <c r="B124" s="34" t="str">
        <f>'GF + UG Iteration 12'!B124</f>
        <v>UG</v>
      </c>
      <c r="C124" s="35">
        <f>'GF + UG Iteration 12'!C124</f>
        <v>60.300000000000004</v>
      </c>
      <c r="D124" s="36">
        <f>'GF + UG Iteration 12'!P$16*(C124^'GF + UG Iteration 12'!P$15)</f>
        <v>17.387158842379286</v>
      </c>
      <c r="E124" s="37">
        <f>'GF + UG Iteration 12'!E124</f>
        <v>1984</v>
      </c>
      <c r="F124" s="35">
        <f>'GF + UG Iteration 12'!F124</f>
        <v>15.3</v>
      </c>
      <c r="G124" s="36">
        <f>'GF + UG Iteration 12'!G124</f>
        <v>8.0578720930203094</v>
      </c>
      <c r="H124" s="38">
        <f>'GF + UG Iteration 12'!H124</f>
        <v>2013</v>
      </c>
      <c r="I124" s="35">
        <f t="shared" si="10"/>
        <v>75.600000000000009</v>
      </c>
      <c r="J124" s="36">
        <f t="shared" si="11"/>
        <v>25.445030935399593</v>
      </c>
      <c r="K124" s="38">
        <f t="shared" si="12"/>
        <v>2013</v>
      </c>
      <c r="M124" s="21">
        <f t="shared" si="8"/>
        <v>4.3254562831854875</v>
      </c>
      <c r="N124" s="21">
        <f t="shared" si="9"/>
        <v>3.2365204758152424</v>
      </c>
    </row>
    <row r="125" spans="1:14" x14ac:dyDescent="0.2">
      <c r="A125" s="33">
        <f>'GF + UG Iteration 12'!A125</f>
        <v>1208</v>
      </c>
      <c r="B125" s="34" t="str">
        <f>'GF + UG Iteration 12'!B125</f>
        <v>UG</v>
      </c>
      <c r="C125" s="35">
        <f>'GF + UG Iteration 12'!C125</f>
        <v>37.800000000000004</v>
      </c>
      <c r="D125" s="36">
        <f>'GF + UG Iteration 12'!P$16*(C125^'GF + UG Iteration 12'!P$15)</f>
        <v>12.937015100588388</v>
      </c>
      <c r="E125" s="37">
        <f>'GF + UG Iteration 12'!E125</f>
        <v>1961</v>
      </c>
      <c r="F125" s="35">
        <f>'GF + UG Iteration 12'!F125</f>
        <v>0</v>
      </c>
      <c r="G125" s="36">
        <f>'GF + UG Iteration 12'!G125</f>
        <v>2.7992110812000917</v>
      </c>
      <c r="H125" s="38">
        <f>'GF + UG Iteration 12'!H125</f>
        <v>2012</v>
      </c>
      <c r="I125" s="35">
        <f t="shared" si="10"/>
        <v>37.800000000000004</v>
      </c>
      <c r="J125" s="36">
        <f t="shared" si="11"/>
        <v>15.73622618178848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2.7559654545084014</v>
      </c>
    </row>
    <row r="126" spans="1:14" x14ac:dyDescent="0.2">
      <c r="A126" s="33">
        <f>'GF + UG Iteration 12'!A126</f>
        <v>655</v>
      </c>
      <c r="B126" s="34" t="str">
        <f>'GF + UG Iteration 12'!B126</f>
        <v>UG</v>
      </c>
      <c r="C126" s="35">
        <f>'GF + UG Iteration 12'!C126</f>
        <v>47.79</v>
      </c>
      <c r="D126" s="36">
        <f>'GF + UG Iteration 12'!P$16*(C126^'GF + UG Iteration 12'!P$15)</f>
        <v>15.007388401607917</v>
      </c>
      <c r="E126" s="37">
        <f>'GF + UG Iteration 12'!E126</f>
        <v>1974</v>
      </c>
      <c r="F126" s="35">
        <f>'GF + UG Iteration 12'!F126</f>
        <v>0</v>
      </c>
      <c r="G126" s="36">
        <f>'GF + UG Iteration 12'!G126</f>
        <v>0.75599519377801261</v>
      </c>
      <c r="H126" s="38">
        <f>'GF + UG Iteration 12'!H126</f>
        <v>2007</v>
      </c>
      <c r="I126" s="35">
        <f t="shared" si="10"/>
        <v>47.79</v>
      </c>
      <c r="J126" s="36">
        <f t="shared" si="11"/>
        <v>15.76338359538593</v>
      </c>
      <c r="K126" s="38">
        <f t="shared" si="12"/>
        <v>2007</v>
      </c>
      <c r="M126" s="21">
        <f t="shared" si="8"/>
        <v>3.866816412590067</v>
      </c>
      <c r="N126" s="21">
        <f t="shared" si="9"/>
        <v>2.7576897565247309</v>
      </c>
    </row>
    <row r="127" spans="1:14" x14ac:dyDescent="0.2">
      <c r="A127" s="33">
        <f>'GF + UG Iteration 12'!A127</f>
        <v>733</v>
      </c>
      <c r="B127" s="34" t="str">
        <f>'GF + UG Iteration 12'!B127</f>
        <v>UG</v>
      </c>
      <c r="C127" s="35">
        <f>'GF + UG Iteration 12'!C127</f>
        <v>37.800000000000004</v>
      </c>
      <c r="D127" s="36">
        <f>'GF + UG Iteration 12'!P$16*(C127^'GF + UG Iteration 12'!P$15)</f>
        <v>12.937015100588388</v>
      </c>
      <c r="E127" s="37">
        <f>'GF + UG Iteration 12'!E127</f>
        <v>2007</v>
      </c>
      <c r="F127" s="35">
        <f>'GF + UG Iteration 12'!F127</f>
        <v>37.800000000000004</v>
      </c>
      <c r="G127" s="36">
        <f>'GF + UG Iteration 12'!G127</f>
        <v>6.8611311312555712</v>
      </c>
      <c r="H127" s="38">
        <f>'GF + UG Iteration 12'!H127</f>
        <v>2009</v>
      </c>
      <c r="I127" s="35">
        <f t="shared" si="10"/>
        <v>75.600000000000009</v>
      </c>
      <c r="J127" s="36">
        <f t="shared" si="11"/>
        <v>19.798146231843958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2.9855883086630826</v>
      </c>
    </row>
    <row r="128" spans="1:14" x14ac:dyDescent="0.2">
      <c r="A128" s="33">
        <f>'GF + UG Iteration 12'!A128</f>
        <v>7</v>
      </c>
      <c r="B128" s="34" t="str">
        <f>'GF + UG Iteration 12'!B128</f>
        <v>UG</v>
      </c>
      <c r="C128" s="35">
        <f>'GF + UG Iteration 12'!C128</f>
        <v>22.5</v>
      </c>
      <c r="D128" s="36">
        <f>'GF + UG Iteration 12'!P$16*(C128^'GF + UG Iteration 12'!P$15)</f>
        <v>9.3155104788979077</v>
      </c>
      <c r="E128" s="37">
        <f>'GF + UG Iteration 12'!E128</f>
        <v>0</v>
      </c>
      <c r="F128" s="35">
        <f>'GF + UG Iteration 12'!F128</f>
        <v>37.800000000000004</v>
      </c>
      <c r="G128" s="36">
        <f>'GF + UG Iteration 12'!G128</f>
        <v>4.0238803148956235</v>
      </c>
      <c r="H128" s="38">
        <f>'GF + UG Iteration 12'!H128</f>
        <v>2016</v>
      </c>
      <c r="I128" s="35">
        <f t="shared" ref="I128" si="13">C128+F128</f>
        <v>60.300000000000004</v>
      </c>
      <c r="J128" s="36">
        <f t="shared" ref="J128" si="14">D128+G128</f>
        <v>13.33939079379353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2.5907213718130104</v>
      </c>
    </row>
    <row r="129" spans="1:14" x14ac:dyDescent="0.2">
      <c r="A129" s="33">
        <f>'GF + UG Iteration 12'!A129</f>
        <v>1569</v>
      </c>
      <c r="B129" s="34" t="str">
        <f>'GF + UG Iteration 12'!B129</f>
        <v>UG</v>
      </c>
      <c r="C129" s="35">
        <f>'GF + UG Iteration 12'!C129</f>
        <v>47.79</v>
      </c>
      <c r="D129" s="36">
        <f>'GF + UG Iteration 12'!P$16*(C129^'GF + UG Iteration 12'!P$15)</f>
        <v>15.007388401607917</v>
      </c>
      <c r="E129" s="37">
        <f>'GF + UG Iteration 12'!E129</f>
        <v>1997</v>
      </c>
      <c r="F129" s="35">
        <f>'GF + UG Iteration 12'!F129</f>
        <v>15.299999999999994</v>
      </c>
      <c r="G129" s="36">
        <f>'GF + UG Iteration 12'!G129</f>
        <v>3.7372730134616279</v>
      </c>
      <c r="H129" s="38">
        <f>'GF + UG Iteration 12'!H129</f>
        <v>2015</v>
      </c>
      <c r="I129" s="35">
        <f t="shared" si="10"/>
        <v>63.089999999999989</v>
      </c>
      <c r="J129" s="36">
        <f t="shared" si="11"/>
        <v>18.744661415069544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2.9309089873450711</v>
      </c>
    </row>
    <row r="130" spans="1:14" x14ac:dyDescent="0.2">
      <c r="A130" s="33">
        <f>'GF + UG Iteration 12'!A130</f>
        <v>401</v>
      </c>
      <c r="B130" s="34" t="str">
        <f>'GF + UG Iteration 12'!B130</f>
        <v>UG</v>
      </c>
      <c r="C130" s="35">
        <f>'GF + UG Iteration 12'!C130</f>
        <v>2.7</v>
      </c>
      <c r="D130" s="36">
        <f>'GF + UG Iteration 12'!P$16*(C130^'GF + UG Iteration 12'!P$15)</f>
        <v>2.4338914510976917</v>
      </c>
      <c r="E130" s="37">
        <f>'GF + UG Iteration 12'!E130</f>
        <v>1986</v>
      </c>
      <c r="F130" s="35">
        <f>'GF + UG Iteration 12'!F130</f>
        <v>6.3</v>
      </c>
      <c r="G130" s="36">
        <f>'GF + UG Iteration 12'!G130</f>
        <v>0.36204281296556784</v>
      </c>
      <c r="H130" s="38">
        <f>'GF + UG Iteration 12'!H130</f>
        <v>2004</v>
      </c>
      <c r="I130" s="35">
        <f t="shared" si="10"/>
        <v>9</v>
      </c>
      <c r="J130" s="36">
        <f t="shared" si="11"/>
        <v>2.7959342640632596</v>
      </c>
      <c r="K130" s="38">
        <f t="shared" si="12"/>
        <v>2004</v>
      </c>
      <c r="M130" s="21">
        <f t="shared" si="8"/>
        <v>2.1972245773362196</v>
      </c>
      <c r="N130" s="21">
        <f t="shared" si="9"/>
        <v>1.0281663133881942</v>
      </c>
    </row>
    <row r="131" spans="1:14" x14ac:dyDescent="0.2">
      <c r="A131" s="33">
        <f>'GF + UG Iteration 12'!A131</f>
        <v>1412</v>
      </c>
      <c r="B131" s="34" t="str">
        <f>'GF + UG Iteration 12'!B131</f>
        <v>UG</v>
      </c>
      <c r="C131" s="35">
        <f>'GF + UG Iteration 12'!C131</f>
        <v>9</v>
      </c>
      <c r="D131" s="36">
        <f>'GF + UG Iteration 12'!P$16*(C131^'GF + UG Iteration 12'!P$15)</f>
        <v>5.215535264375518</v>
      </c>
      <c r="E131" s="37">
        <f>'GF + UG Iteration 12'!E131</f>
        <v>1986</v>
      </c>
      <c r="F131" s="35">
        <f>'GF + UG Iteration 12'!F131</f>
        <v>3.6</v>
      </c>
      <c r="G131" s="36">
        <f>'GF + UG Iteration 12'!G131</f>
        <v>4.3574845496482366</v>
      </c>
      <c r="H131" s="38">
        <f>'GF + UG Iteration 12'!H131</f>
        <v>2015</v>
      </c>
      <c r="I131" s="35">
        <f t="shared" si="10"/>
        <v>12.6</v>
      </c>
      <c r="J131" s="36">
        <f t="shared" si="11"/>
        <v>9.5730198140237555</v>
      </c>
      <c r="K131" s="38">
        <f t="shared" si="12"/>
        <v>2015</v>
      </c>
      <c r="M131" s="21">
        <f t="shared" si="8"/>
        <v>2.5336968139574321</v>
      </c>
      <c r="N131" s="21">
        <f t="shared" si="9"/>
        <v>2.2589487057441442</v>
      </c>
    </row>
    <row r="132" spans="1:14" x14ac:dyDescent="0.2">
      <c r="A132" s="33">
        <f>'GF + UG Iteration 12'!A132</f>
        <v>1318</v>
      </c>
      <c r="B132" s="34" t="str">
        <f>'GF + UG Iteration 12'!B132</f>
        <v>UG</v>
      </c>
      <c r="C132" s="35">
        <f>'GF + UG Iteration 12'!C132</f>
        <v>80.100000000000009</v>
      </c>
      <c r="D132" s="36">
        <f>'GF + UG Iteration 12'!P$16*(C132^'GF + UG Iteration 12'!P$15)</f>
        <v>20.810896340630507</v>
      </c>
      <c r="E132" s="37">
        <f>'GF + UG Iteration 12'!E132</f>
        <v>1997</v>
      </c>
      <c r="F132" s="35">
        <f>'GF + UG Iteration 12'!F132</f>
        <v>0</v>
      </c>
      <c r="G132" s="36">
        <f>'GF + UG Iteration 12'!G132</f>
        <v>1.6878206182928517</v>
      </c>
      <c r="H132" s="38">
        <f>'GF + UG Iteration 12'!H132</f>
        <v>2013</v>
      </c>
      <c r="I132" s="35">
        <f t="shared" si="10"/>
        <v>80.100000000000009</v>
      </c>
      <c r="J132" s="36">
        <f t="shared" si="11"/>
        <v>22.498716958923357</v>
      </c>
      <c r="K132" s="38">
        <f t="shared" si="12"/>
        <v>2013</v>
      </c>
      <c r="M132" s="21">
        <f t="shared" si="8"/>
        <v>4.3832758540743137</v>
      </c>
      <c r="N132" s="21">
        <f t="shared" si="9"/>
        <v>3.1134582835365907</v>
      </c>
    </row>
    <row r="133" spans="1:14" x14ac:dyDescent="0.2">
      <c r="A133" s="33">
        <f>'GF + UG Iteration 12'!A133</f>
        <v>1194</v>
      </c>
      <c r="B133" s="34" t="str">
        <f>'GF + UG Iteration 12'!B133</f>
        <v>UG</v>
      </c>
      <c r="C133" s="35">
        <f>'GF + UG Iteration 12'!C133</f>
        <v>22.5</v>
      </c>
      <c r="D133" s="36">
        <f>'GF + UG Iteration 12'!P$16*(C133^'GF + UG Iteration 12'!P$15)</f>
        <v>9.3155104788979077</v>
      </c>
      <c r="E133" s="37">
        <f>'GF + UG Iteration 12'!E133</f>
        <v>1980</v>
      </c>
      <c r="F133" s="35">
        <f>'GF + UG Iteration 12'!F133</f>
        <v>0</v>
      </c>
      <c r="G133" s="36">
        <f>'GF + UG Iteration 12'!G133</f>
        <v>1.6086060831571487</v>
      </c>
      <c r="H133" s="38">
        <f>'GF + UG Iteration 12'!H133</f>
        <v>2011</v>
      </c>
      <c r="I133" s="35">
        <f t="shared" si="10"/>
        <v>22.5</v>
      </c>
      <c r="J133" s="36">
        <f t="shared" si="11"/>
        <v>10.924116562055056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2.3909728738268727</v>
      </c>
    </row>
    <row r="134" spans="1:14" x14ac:dyDescent="0.2">
      <c r="A134" s="33">
        <f>'GF + UG Iteration 12'!A134</f>
        <v>801</v>
      </c>
      <c r="B134" s="34" t="str">
        <f>'GF + UG Iteration 12'!B134</f>
        <v>UG</v>
      </c>
      <c r="C134" s="35">
        <f>'GF + UG Iteration 12'!C134</f>
        <v>37.800000000000004</v>
      </c>
      <c r="D134" s="36">
        <f>'GF + UG Iteration 12'!P$16*(C134^'GF + UG Iteration 12'!P$15)</f>
        <v>12.937015100588388</v>
      </c>
      <c r="E134" s="37">
        <f>'GF + UG Iteration 12'!E134</f>
        <v>2008</v>
      </c>
      <c r="F134" s="35">
        <f>'GF + UG Iteration 12'!F134</f>
        <v>37.800000000000004</v>
      </c>
      <c r="G134" s="36">
        <f>'GF + UG Iteration 12'!G134</f>
        <v>6.3106495854024782</v>
      </c>
      <c r="H134" s="38">
        <f>'GF + UG Iteration 12'!H134</f>
        <v>2009</v>
      </c>
      <c r="I134" s="35">
        <f t="shared" si="10"/>
        <v>75.600000000000009</v>
      </c>
      <c r="J134" s="36">
        <f t="shared" si="11"/>
        <v>19.247664685990866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2.9573897383610701</v>
      </c>
    </row>
    <row r="135" spans="1:14" x14ac:dyDescent="0.2">
      <c r="A135" s="33">
        <f>'GF + UG Iteration 12'!A135</f>
        <v>804</v>
      </c>
      <c r="B135" s="34" t="str">
        <f>'GF + UG Iteration 12'!B135</f>
        <v>UG</v>
      </c>
      <c r="C135" s="35">
        <f>'GF + UG Iteration 12'!C135</f>
        <v>25.2</v>
      </c>
      <c r="D135" s="36">
        <f>'GF + UG Iteration 12'!P$16*(C135^'GF + UG Iteration 12'!P$15)</f>
        <v>10.008364642283517</v>
      </c>
      <c r="E135" s="37">
        <f>'GF + UG Iteration 12'!E135</f>
        <v>1982</v>
      </c>
      <c r="F135" s="35">
        <f>'GF + UG Iteration 12'!F135</f>
        <v>22.5</v>
      </c>
      <c r="G135" s="36">
        <f>'GF + UG Iteration 12'!G135</f>
        <v>15.177136024298601</v>
      </c>
      <c r="H135" s="38">
        <f>'GF + UG Iteration 12'!H135</f>
        <v>2009</v>
      </c>
      <c r="I135" s="35">
        <f t="shared" si="10"/>
        <v>47.7</v>
      </c>
      <c r="J135" s="36">
        <f t="shared" si="11"/>
        <v>25.185500666582119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3.2262684585545989</v>
      </c>
    </row>
    <row r="136" spans="1:14" x14ac:dyDescent="0.2">
      <c r="A136" s="33">
        <f>'GF + UG Iteration 12'!A136</f>
        <v>365</v>
      </c>
      <c r="B136" s="34" t="str">
        <f>'GF + UG Iteration 12'!B136</f>
        <v>UG</v>
      </c>
      <c r="C136" s="35">
        <f>'GF + UG Iteration 12'!C136</f>
        <v>22.5</v>
      </c>
      <c r="D136" s="36">
        <f>'GF + UG Iteration 12'!P$16*(C136^'GF + UG Iteration 12'!P$15)</f>
        <v>9.3155104788979077</v>
      </c>
      <c r="E136" s="37">
        <f>'GF + UG Iteration 12'!E136</f>
        <v>1982</v>
      </c>
      <c r="F136" s="35">
        <f>'GF + UG Iteration 12'!F136</f>
        <v>0</v>
      </c>
      <c r="G136" s="36">
        <f>'GF + UG Iteration 12'!G136</f>
        <v>0.59607313292480213</v>
      </c>
      <c r="H136" s="38">
        <f>'GF + UG Iteration 12'!H136</f>
        <v>2003</v>
      </c>
      <c r="I136" s="35">
        <f t="shared" si="10"/>
        <v>22.5</v>
      </c>
      <c r="J136" s="36">
        <f t="shared" si="11"/>
        <v>9.9115836118227101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2.2937041349519971</v>
      </c>
    </row>
    <row r="137" spans="1:14" x14ac:dyDescent="0.2">
      <c r="A137" s="33">
        <f>'GF + UG Iteration 12'!A137</f>
        <v>708</v>
      </c>
      <c r="B137" s="34" t="str">
        <f>'GF + UG Iteration 12'!B137</f>
        <v>UG</v>
      </c>
      <c r="C137" s="35">
        <f>'GF + UG Iteration 12'!C137</f>
        <v>22.5</v>
      </c>
      <c r="D137" s="36">
        <f>'GF + UG Iteration 12'!P$16*(C137^'GF + UG Iteration 12'!P$15)</f>
        <v>9.3155104788979077</v>
      </c>
      <c r="E137" s="37">
        <f>'GF + UG Iteration 12'!E137</f>
        <v>1982</v>
      </c>
      <c r="F137" s="35">
        <f>'GF + UG Iteration 12'!F137</f>
        <v>22.5</v>
      </c>
      <c r="G137" s="36">
        <f>'GF + UG Iteration 12'!G137</f>
        <v>6.8374623210633541</v>
      </c>
      <c r="H137" s="38">
        <f>'GF + UG Iteration 12'!H137</f>
        <v>2007</v>
      </c>
      <c r="I137" s="35">
        <f t="shared" si="10"/>
        <v>45</v>
      </c>
      <c r="J137" s="36">
        <f t="shared" si="11"/>
        <v>16.152972799961262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2.7821041070300772</v>
      </c>
    </row>
    <row r="138" spans="1:14" x14ac:dyDescent="0.2">
      <c r="A138" s="33">
        <f>'GF + UG Iteration 12'!A138</f>
        <v>1568</v>
      </c>
      <c r="B138" s="34" t="str">
        <f>'GF + UG Iteration 12'!B138</f>
        <v>UG</v>
      </c>
      <c r="C138" s="35">
        <f>'GF + UG Iteration 12'!C138</f>
        <v>45</v>
      </c>
      <c r="D138" s="36">
        <f>'GF + UG Iteration 12'!P$16*(C138^'GF + UG Iteration 12'!P$15)</f>
        <v>14.446662674152341</v>
      </c>
      <c r="E138" s="37">
        <f>'GF + UG Iteration 12'!E138</f>
        <v>1997</v>
      </c>
      <c r="F138" s="35">
        <f>'GF + UG Iteration 12'!F138</f>
        <v>30.6</v>
      </c>
      <c r="G138" s="36">
        <f>'GF + UG Iteration 12'!G138</f>
        <v>3.5848996641236104</v>
      </c>
      <c r="H138" s="38">
        <f>'GF + UG Iteration 12'!H138</f>
        <v>2015</v>
      </c>
      <c r="I138" s="35">
        <f t="shared" si="10"/>
        <v>75.599999999999994</v>
      </c>
      <c r="J138" s="36">
        <f t="shared" si="11"/>
        <v>18.03156233827595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2.8921236856117805</v>
      </c>
    </row>
    <row r="139" spans="1:14" x14ac:dyDescent="0.2">
      <c r="A139" s="33">
        <f>'GF + UG Iteration 12'!A139</f>
        <v>398</v>
      </c>
      <c r="B139" s="34" t="str">
        <f>'GF + UG Iteration 12'!B139</f>
        <v>UG</v>
      </c>
      <c r="C139" s="35">
        <f>'GF + UG Iteration 12'!C139</f>
        <v>60.300000000000004</v>
      </c>
      <c r="D139" s="36">
        <f>'GF + UG Iteration 12'!P$16*(C139^'GF + UG Iteration 12'!P$15)</f>
        <v>17.387158842379286</v>
      </c>
      <c r="E139" s="37">
        <f>'GF + UG Iteration 12'!E139</f>
        <v>1981</v>
      </c>
      <c r="F139" s="35">
        <f>'GF + UG Iteration 12'!F139</f>
        <v>0</v>
      </c>
      <c r="G139" s="36">
        <f>'GF + UG Iteration 12'!G139</f>
        <v>1.454685054931611</v>
      </c>
      <c r="H139" s="38">
        <f>'GF + UG Iteration 12'!H139</f>
        <v>2004</v>
      </c>
      <c r="I139" s="35">
        <f t="shared" si="10"/>
        <v>60.300000000000004</v>
      </c>
      <c r="J139" s="36">
        <f t="shared" si="11"/>
        <v>18.841843897310898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2.9360801357662836</v>
      </c>
    </row>
    <row r="140" spans="1:14" x14ac:dyDescent="0.2">
      <c r="A140" s="33">
        <f>'GF + UG Iteration 12'!A140</f>
        <v>1642</v>
      </c>
      <c r="B140" s="34" t="str">
        <f>'GF + UG Iteration 12'!B140</f>
        <v>UG</v>
      </c>
      <c r="C140" s="35">
        <f>'GF + UG Iteration 12'!C140</f>
        <v>22.5</v>
      </c>
      <c r="D140" s="36">
        <f>'GF + UG Iteration 12'!P$16*(C140^'GF + UG Iteration 12'!P$15)</f>
        <v>9.3155104788979077</v>
      </c>
      <c r="E140" s="37" t="str">
        <f>'GF + UG Iteration 12'!E140</f>
        <v>unknown</v>
      </c>
      <c r="F140" s="35">
        <f>'GF + UG Iteration 12'!F140</f>
        <v>37.800000000000004</v>
      </c>
      <c r="G140" s="36">
        <f>'GF + UG Iteration 12'!G140</f>
        <v>10.134123990225088</v>
      </c>
      <c r="H140" s="38">
        <f>'GF + UG Iteration 12'!H140</f>
        <v>2015</v>
      </c>
      <c r="I140" s="35">
        <f t="shared" si="10"/>
        <v>60.300000000000004</v>
      </c>
      <c r="J140" s="36">
        <f t="shared" si="11"/>
        <v>19.449634469122998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2.9678282765265722</v>
      </c>
    </row>
    <row r="141" spans="1:14" x14ac:dyDescent="0.2">
      <c r="A141" s="33">
        <f>'GF + UG Iteration 12'!A141</f>
        <v>522</v>
      </c>
      <c r="B141" s="34" t="str">
        <f>'GF + UG Iteration 12'!B141</f>
        <v>UG</v>
      </c>
      <c r="C141" s="35">
        <f>'GF + UG Iteration 12'!C141</f>
        <v>75.600000000000009</v>
      </c>
      <c r="D141" s="36">
        <f>'GF + UG Iteration 12'!P$16*(C141^'GF + UG Iteration 12'!P$15)</f>
        <v>20.062957751159836</v>
      </c>
      <c r="E141" s="37">
        <f>'GF + UG Iteration 12'!E141</f>
        <v>1981</v>
      </c>
      <c r="F141" s="35">
        <f>'GF + UG Iteration 12'!F141</f>
        <v>0</v>
      </c>
      <c r="G141" s="36">
        <f>'GF + UG Iteration 12'!G141</f>
        <v>0.49326793696611254</v>
      </c>
      <c r="H141" s="38">
        <f>'GF + UG Iteration 12'!H141</f>
        <v>2006</v>
      </c>
      <c r="I141" s="35">
        <f t="shared" si="10"/>
        <v>75.600000000000009</v>
      </c>
      <c r="J141" s="36">
        <f t="shared" si="11"/>
        <v>20.556225688125949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3.0231638482546681</v>
      </c>
    </row>
    <row r="142" spans="1:14" x14ac:dyDescent="0.2">
      <c r="A142" s="33">
        <f>'GF + UG Iteration 12'!A142</f>
        <v>170</v>
      </c>
      <c r="B142" s="34" t="str">
        <f>'GF + UG Iteration 12'!B142</f>
        <v>UG</v>
      </c>
      <c r="C142" s="35">
        <f>'GF + UG Iteration 12'!C142</f>
        <v>34.56</v>
      </c>
      <c r="D142" s="36">
        <f>'GF + UG Iteration 12'!P$16*(C142^'GF + UG Iteration 12'!P$15)</f>
        <v>12.223562584050669</v>
      </c>
      <c r="E142" s="37" t="str">
        <f>'GF + UG Iteration 12'!E142</f>
        <v>unknown</v>
      </c>
      <c r="F142" s="35">
        <f>'GF + UG Iteration 12'!F142</f>
        <v>10.440000000000001</v>
      </c>
      <c r="G142" s="36">
        <f>'GF + UG Iteration 12'!G142</f>
        <v>4.433742547698083</v>
      </c>
      <c r="H142" s="38">
        <f>'GF + UG Iteration 12'!H142</f>
        <v>2001</v>
      </c>
      <c r="I142" s="35">
        <f t="shared" si="10"/>
        <v>45</v>
      </c>
      <c r="J142" s="36">
        <f t="shared" si="11"/>
        <v>16.65730513174875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2.8128488668568608</v>
      </c>
    </row>
    <row r="143" spans="1:14" x14ac:dyDescent="0.2">
      <c r="A143" s="33">
        <f>'GF + UG Iteration 12'!A143</f>
        <v>1312</v>
      </c>
      <c r="B143" s="34" t="str">
        <f>'GF + UG Iteration 12'!B143</f>
        <v>UG</v>
      </c>
      <c r="C143" s="35">
        <f>'GF + UG Iteration 12'!C143</f>
        <v>45</v>
      </c>
      <c r="D143" s="36">
        <f>'GF + UG Iteration 12'!P$16*(C143^'GF + UG Iteration 12'!P$15)</f>
        <v>14.446662674152341</v>
      </c>
      <c r="E143" s="37" t="str">
        <f>'GF + UG Iteration 12'!E143</f>
        <v>unknown</v>
      </c>
      <c r="F143" s="35">
        <f>'GF + UG Iteration 12'!F143</f>
        <v>22.5</v>
      </c>
      <c r="G143" s="36">
        <f>'GF + UG Iteration 12'!G143</f>
        <v>6.0245111186360631</v>
      </c>
      <c r="H143" s="38">
        <f>'GF + UG Iteration 12'!H143</f>
        <v>2013</v>
      </c>
      <c r="I143" s="35">
        <f t="shared" si="10"/>
        <v>67.5</v>
      </c>
      <c r="J143" s="36">
        <f t="shared" si="11"/>
        <v>20.471173792788406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3.0190177401292715</v>
      </c>
    </row>
    <row r="144" spans="1:14" x14ac:dyDescent="0.2">
      <c r="A144" s="33">
        <f>'GF + UG Iteration 12'!A144</f>
        <v>170</v>
      </c>
      <c r="B144" s="34" t="str">
        <f>'GF + UG Iteration 12'!B144</f>
        <v>UG</v>
      </c>
      <c r="C144" s="35">
        <f>'GF + UG Iteration 12'!C144</f>
        <v>27.090000000000003</v>
      </c>
      <c r="D144" s="36">
        <f>'GF + UG Iteration 12'!P$16*(C144^'GF + UG Iteration 12'!P$15)</f>
        <v>10.477208943492252</v>
      </c>
      <c r="E144" s="37" t="str">
        <f>'GF + UG Iteration 12'!E144</f>
        <v>unknown</v>
      </c>
      <c r="F144" s="35">
        <f>'GF + UG Iteration 12'!F144</f>
        <v>17.91</v>
      </c>
      <c r="G144" s="36">
        <f>'GF + UG Iteration 12'!G144</f>
        <v>4.8829870198591019</v>
      </c>
      <c r="H144" s="38">
        <f>'GF + UG Iteration 12'!H144</f>
        <v>2001</v>
      </c>
      <c r="I144" s="35">
        <f t="shared" si="10"/>
        <v>45</v>
      </c>
      <c r="J144" s="36">
        <f t="shared" si="11"/>
        <v>15.360195963351355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2.7317794856688304</v>
      </c>
    </row>
    <row r="145" spans="1:14" x14ac:dyDescent="0.2">
      <c r="A145" s="33">
        <f>'GF + UG Iteration 12'!A145</f>
        <v>1366</v>
      </c>
      <c r="B145" s="34" t="str">
        <f>'GF + UG Iteration 12'!B145</f>
        <v>UG</v>
      </c>
      <c r="C145" s="35">
        <f>'GF + UG Iteration 12'!C145</f>
        <v>45</v>
      </c>
      <c r="D145" s="36">
        <f>'GF + UG Iteration 12'!P$16*(C145^'GF + UG Iteration 12'!P$15)</f>
        <v>14.446662674152341</v>
      </c>
      <c r="E145" s="37">
        <f>'GF + UG Iteration 12'!E145</f>
        <v>0</v>
      </c>
      <c r="F145" s="35">
        <f>'GF + UG Iteration 12'!F145</f>
        <v>29.7</v>
      </c>
      <c r="G145" s="36">
        <f>'GF + UG Iteration 12'!G145</f>
        <v>5.5737060104438019</v>
      </c>
      <c r="H145" s="38">
        <f>'GF + UG Iteration 12'!H145</f>
        <v>2013</v>
      </c>
      <c r="I145" s="35">
        <f t="shared" si="10"/>
        <v>74.7</v>
      </c>
      <c r="J145" s="36">
        <f t="shared" si="11"/>
        <v>20.020368684596143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2.9967501895314985</v>
      </c>
    </row>
    <row r="146" spans="1:14" x14ac:dyDescent="0.2">
      <c r="A146" s="33">
        <f>'GF + UG Iteration 12'!A146</f>
        <v>170</v>
      </c>
      <c r="B146" s="34" t="str">
        <f>'GF + UG Iteration 12'!B146</f>
        <v>UG</v>
      </c>
      <c r="C146" s="35">
        <f>'GF + UG Iteration 12'!C146</f>
        <v>22.5</v>
      </c>
      <c r="D146" s="36">
        <f>'GF + UG Iteration 12'!P$16*(C146^'GF + UG Iteration 12'!P$15)</f>
        <v>9.3155104788979077</v>
      </c>
      <c r="E146" s="37" t="str">
        <f>'GF + UG Iteration 12'!E146</f>
        <v>unknown</v>
      </c>
      <c r="F146" s="35">
        <f>'GF + UG Iteration 12'!F146</f>
        <v>22.5</v>
      </c>
      <c r="G146" s="36">
        <f>'GF + UG Iteration 12'!G146</f>
        <v>5.2097107088088661</v>
      </c>
      <c r="H146" s="38">
        <f>'GF + UG Iteration 12'!H146</f>
        <v>2001</v>
      </c>
      <c r="I146" s="35">
        <f t="shared" si="10"/>
        <v>45</v>
      </c>
      <c r="J146" s="36">
        <f t="shared" si="11"/>
        <v>14.525221187706773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2.6758865306913422</v>
      </c>
    </row>
    <row r="147" spans="1:14" x14ac:dyDescent="0.2">
      <c r="A147" s="33">
        <f>'GF + UG Iteration 12'!A147</f>
        <v>1350</v>
      </c>
      <c r="B147" s="34" t="str">
        <f>'GF + UG Iteration 12'!B147</f>
        <v>UG</v>
      </c>
      <c r="C147" s="35">
        <f>'GF + UG Iteration 12'!C147</f>
        <v>45</v>
      </c>
      <c r="D147" s="36">
        <f>'GF + UG Iteration 12'!P$16*(C147^'GF + UG Iteration 12'!P$15)</f>
        <v>14.446662674152341</v>
      </c>
      <c r="E147" s="37">
        <f>'GF + UG Iteration 12'!E147</f>
        <v>0</v>
      </c>
      <c r="F147" s="35">
        <f>'GF + UG Iteration 12'!F147</f>
        <v>29.7</v>
      </c>
      <c r="G147" s="36">
        <f>'GF + UG Iteration 12'!G147</f>
        <v>6.5300342953877131</v>
      </c>
      <c r="H147" s="38">
        <f>'GF + UG Iteration 12'!H147</f>
        <v>2013</v>
      </c>
      <c r="I147" s="35">
        <f t="shared" si="10"/>
        <v>74.7</v>
      </c>
      <c r="J147" s="36">
        <f t="shared" si="11"/>
        <v>20.976696969540054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3.0434121534687701</v>
      </c>
    </row>
    <row r="148" spans="1:14" x14ac:dyDescent="0.2">
      <c r="A148" s="33">
        <f>'GF + UG Iteration 12'!A148</f>
        <v>658</v>
      </c>
      <c r="B148" s="34" t="str">
        <f>'GF + UG Iteration 12'!B148</f>
        <v>UG</v>
      </c>
      <c r="C148" s="35">
        <f>'GF + UG Iteration 12'!C148</f>
        <v>6.75</v>
      </c>
      <c r="D148" s="36">
        <f>'GF + UG Iteration 12'!P$16*(C148^'GF + UG Iteration 12'!P$15)</f>
        <v>4.3471935607582042</v>
      </c>
      <c r="E148" s="37">
        <f>'GF + UG Iteration 12'!E148</f>
        <v>1996</v>
      </c>
      <c r="F148" s="35">
        <f>'GF + UG Iteration 12'!F148</f>
        <v>15.75</v>
      </c>
      <c r="G148" s="36">
        <f>'GF + UG Iteration 12'!G148</f>
        <v>7.2630990700286144</v>
      </c>
      <c r="H148" s="38">
        <f>'GF + UG Iteration 12'!H148</f>
        <v>2008</v>
      </c>
      <c r="I148" s="35">
        <f t="shared" si="10"/>
        <v>22.5</v>
      </c>
      <c r="J148" s="36">
        <f t="shared" si="11"/>
        <v>11.61029263078682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2.4518920004556222</v>
      </c>
    </row>
    <row r="149" spans="1:14" x14ac:dyDescent="0.2">
      <c r="A149" s="33">
        <f>'GF + UG Iteration 12'!A149</f>
        <v>897</v>
      </c>
      <c r="B149" s="34" t="str">
        <f>'GF + UG Iteration 12'!B149</f>
        <v>UG</v>
      </c>
      <c r="C149" s="35">
        <f>'GF + UG Iteration 12'!C149</f>
        <v>22.5</v>
      </c>
      <c r="D149" s="36">
        <f>'GF + UG Iteration 12'!P$16*(C149^'GF + UG Iteration 12'!P$15)</f>
        <v>9.3155104788979077</v>
      </c>
      <c r="E149" s="37">
        <f>'GF + UG Iteration 12'!E149</f>
        <v>1996</v>
      </c>
      <c r="F149" s="35">
        <f>'GF + UG Iteration 12'!F149</f>
        <v>22.5</v>
      </c>
      <c r="G149" s="36">
        <f>'GF + UG Iteration 12'!G149</f>
        <v>6.2372112776035529</v>
      </c>
      <c r="H149" s="38">
        <f>'GF + UG Iteration 12'!H149</f>
        <v>2010</v>
      </c>
      <c r="I149" s="35">
        <f t="shared" si="10"/>
        <v>45</v>
      </c>
      <c r="J149" s="36">
        <f t="shared" si="11"/>
        <v>15.552721756501461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2.7442356558812708</v>
      </c>
    </row>
    <row r="150" spans="1:14" x14ac:dyDescent="0.2">
      <c r="A150" s="33">
        <f>'GF + UG Iteration 12'!A150</f>
        <v>483</v>
      </c>
      <c r="B150" s="34" t="str">
        <f>'GF + UG Iteration 12'!B150</f>
        <v>UG</v>
      </c>
      <c r="C150" s="35">
        <f>'GF + UG Iteration 12'!C150</f>
        <v>37.800000000000004</v>
      </c>
      <c r="D150" s="36">
        <f>'GF + UG Iteration 12'!P$16*(C150^'GF + UG Iteration 12'!P$15)</f>
        <v>12.937015100588388</v>
      </c>
      <c r="E150" s="37">
        <f>'GF + UG Iteration 12'!E150</f>
        <v>1986</v>
      </c>
      <c r="F150" s="35">
        <f>'GF + UG Iteration 12'!F150</f>
        <v>37.800000000000004</v>
      </c>
      <c r="G150" s="36">
        <f>'GF + UG Iteration 12'!G150</f>
        <v>3.6200694377675466</v>
      </c>
      <c r="H150" s="38">
        <f>'GF + UG Iteration 12'!H150</f>
        <v>2005</v>
      </c>
      <c r="I150" s="35">
        <f t="shared" si="10"/>
        <v>75.600000000000009</v>
      </c>
      <c r="J150" s="36">
        <f t="shared" si="11"/>
        <v>16.557084538355934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2.8068140790106049</v>
      </c>
    </row>
    <row r="151" spans="1:14" x14ac:dyDescent="0.2">
      <c r="A151" s="33">
        <f>'GF + UG Iteration 12'!A151</f>
        <v>1494</v>
      </c>
      <c r="B151" s="34" t="str">
        <f>'GF + UG Iteration 12'!B151</f>
        <v>UG</v>
      </c>
      <c r="C151" s="35">
        <f>'GF + UG Iteration 12'!C151</f>
        <v>22.5</v>
      </c>
      <c r="D151" s="36">
        <f>'GF + UG Iteration 12'!P$16*(C151^'GF + UG Iteration 12'!P$15)</f>
        <v>9.3155104788979077</v>
      </c>
      <c r="E151" s="37">
        <f>'GF + UG Iteration 12'!E151</f>
        <v>0</v>
      </c>
      <c r="F151" s="35">
        <f>'GF + UG Iteration 12'!F151</f>
        <v>37.800000000000004</v>
      </c>
      <c r="G151" s="36">
        <f>'GF + UG Iteration 12'!G151</f>
        <v>6.4297485673579153</v>
      </c>
      <c r="H151" s="38">
        <f>'GF + UG Iteration 12'!H151</f>
        <v>2014</v>
      </c>
      <c r="I151" s="35">
        <f t="shared" si="10"/>
        <v>60.300000000000004</v>
      </c>
      <c r="J151" s="36">
        <f t="shared" si="11"/>
        <v>15.745259046255823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2.7565393070220163</v>
      </c>
    </row>
    <row r="152" spans="1:14" x14ac:dyDescent="0.2">
      <c r="A152" s="33">
        <f>'GF + UG Iteration 12'!A152</f>
        <v>488</v>
      </c>
      <c r="B152" s="34" t="str">
        <f>'GF + UG Iteration 12'!B152</f>
        <v>UG</v>
      </c>
      <c r="C152" s="35">
        <f>'GF + UG Iteration 12'!C152</f>
        <v>171.9</v>
      </c>
      <c r="D152" s="36">
        <f>'GF + UG Iteration 12'!P$16*(C152^'GF + UG Iteration 12'!P$15)</f>
        <v>33.746662118391875</v>
      </c>
      <c r="E152" s="37">
        <f>'GF + UG Iteration 12'!E152</f>
        <v>1982</v>
      </c>
      <c r="F152" s="35">
        <f>'GF + UG Iteration 12'!F152</f>
        <v>0</v>
      </c>
      <c r="G152" s="36">
        <f>'GF + UG Iteration 12'!G152</f>
        <v>0.40462675342078769</v>
      </c>
      <c r="H152" s="38">
        <f>'GF + UG Iteration 12'!H152</f>
        <v>2006</v>
      </c>
      <c r="I152" s="35">
        <f t="shared" si="10"/>
        <v>171.9</v>
      </c>
      <c r="J152" s="36">
        <f t="shared" si="11"/>
        <v>34.15128887181266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3.5308003267925328</v>
      </c>
    </row>
    <row r="153" spans="1:14" x14ac:dyDescent="0.2">
      <c r="A153" s="33">
        <f>'GF + UG Iteration 12'!A153</f>
        <v>1692</v>
      </c>
      <c r="B153" s="34" t="str">
        <f>'GF + UG Iteration 12'!B153</f>
        <v>UG</v>
      </c>
      <c r="C153" s="35">
        <f>'GF + UG Iteration 12'!C153</f>
        <v>171.9</v>
      </c>
      <c r="D153" s="36">
        <f>'GF + UG Iteration 12'!P$16*(C153^'GF + UG Iteration 12'!P$15)</f>
        <v>33.746662118391875</v>
      </c>
      <c r="E153" s="37">
        <f>'GF + UG Iteration 12'!E153</f>
        <v>0</v>
      </c>
      <c r="F153" s="35">
        <f>'GF + UG Iteration 12'!F153</f>
        <v>0</v>
      </c>
      <c r="G153" s="36">
        <f>'GF + UG Iteration 12'!G153</f>
        <v>2.2188176481219593</v>
      </c>
      <c r="H153" s="38">
        <f>'GF + UG Iteration 12'!H153</f>
        <v>2016</v>
      </c>
      <c r="I153" s="35">
        <f t="shared" si="10"/>
        <v>171.9</v>
      </c>
      <c r="J153" s="36">
        <f t="shared" si="11"/>
        <v>35.965479766513837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3.5825595830472179</v>
      </c>
    </row>
    <row r="154" spans="1:14" x14ac:dyDescent="0.2">
      <c r="A154" s="33">
        <f>'GF + UG Iteration 12'!A154</f>
        <v>318</v>
      </c>
      <c r="B154" s="34" t="str">
        <f>'GF + UG Iteration 12'!B154</f>
        <v>UG</v>
      </c>
      <c r="C154" s="35">
        <f>'GF + UG Iteration 12'!C154</f>
        <v>42.300000000000004</v>
      </c>
      <c r="D154" s="36">
        <f>'GF + UG Iteration 12'!P$16*(C154^'GF + UG Iteration 12'!P$15)</f>
        <v>13.891740765280934</v>
      </c>
      <c r="E154" s="37">
        <f>'GF + UG Iteration 12'!E154</f>
        <v>1996</v>
      </c>
      <c r="F154" s="35">
        <f>'GF + UG Iteration 12'!F154</f>
        <v>0</v>
      </c>
      <c r="G154" s="36">
        <f>'GF + UG Iteration 12'!G154</f>
        <v>0.76702040063252341</v>
      </c>
      <c r="H154" s="38">
        <f>'GF + UG Iteration 12'!H154</f>
        <v>2001</v>
      </c>
      <c r="I154" s="35">
        <f t="shared" si="10"/>
        <v>42.300000000000004</v>
      </c>
      <c r="J154" s="36">
        <f t="shared" si="11"/>
        <v>14.658761165913457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2.6850381885162857</v>
      </c>
    </row>
    <row r="155" spans="1:14" x14ac:dyDescent="0.2">
      <c r="A155" s="33">
        <f>'GF + UG Iteration 12'!A155</f>
        <v>806</v>
      </c>
      <c r="B155" s="34" t="str">
        <f>'GF + UG Iteration 12'!B155</f>
        <v>UG</v>
      </c>
      <c r="C155" s="35">
        <f>'GF + UG Iteration 12'!C155</f>
        <v>42.300000000000004</v>
      </c>
      <c r="D155" s="36">
        <f>'GF + UG Iteration 12'!P$16*(C155^'GF + UG Iteration 12'!P$15)</f>
        <v>13.891740765280934</v>
      </c>
      <c r="E155" s="37">
        <f>'GF + UG Iteration 12'!E155</f>
        <v>1996</v>
      </c>
      <c r="F155" s="35">
        <f>'GF + UG Iteration 12'!F155</f>
        <v>0</v>
      </c>
      <c r="G155" s="36">
        <f>'GF + UG Iteration 12'!G155</f>
        <v>0.68947713107767894</v>
      </c>
      <c r="H155" s="38">
        <f>'GF + UG Iteration 12'!H155</f>
        <v>2008</v>
      </c>
      <c r="I155" s="35">
        <f t="shared" si="10"/>
        <v>42.300000000000004</v>
      </c>
      <c r="J155" s="36">
        <f t="shared" si="11"/>
        <v>14.581217896358613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2.6797342550780976</v>
      </c>
    </row>
    <row r="156" spans="1:14" x14ac:dyDescent="0.2">
      <c r="A156" s="33">
        <f>'GF + UG Iteration 12'!A156</f>
        <v>1495</v>
      </c>
      <c r="B156" s="34" t="str">
        <f>'GF + UG Iteration 12'!B156</f>
        <v>UG</v>
      </c>
      <c r="C156" s="35">
        <f>'GF + UG Iteration 12'!C156</f>
        <v>42.300000000000004</v>
      </c>
      <c r="D156" s="36">
        <f>'GF + UG Iteration 12'!P$16*(C156^'GF + UG Iteration 12'!P$15)</f>
        <v>13.891740765280934</v>
      </c>
      <c r="E156" s="37">
        <f>'GF + UG Iteration 12'!E156</f>
        <v>1996</v>
      </c>
      <c r="F156" s="35">
        <f>'GF + UG Iteration 12'!F156</f>
        <v>37.800000000000004</v>
      </c>
      <c r="G156" s="36">
        <f>'GF + UG Iteration 12'!G156</f>
        <v>5.142810508174632</v>
      </c>
      <c r="H156" s="38">
        <f>'GF + UG Iteration 12'!H156</f>
        <v>2014</v>
      </c>
      <c r="I156" s="35">
        <f t="shared" si="10"/>
        <v>80.100000000000009</v>
      </c>
      <c r="J156" s="36">
        <f t="shared" si="11"/>
        <v>19.034551273455566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2.9462558157953955</v>
      </c>
    </row>
    <row r="157" spans="1:14" x14ac:dyDescent="0.2">
      <c r="A157" s="33">
        <f>'GF + UG Iteration 12'!A157</f>
        <v>1386</v>
      </c>
      <c r="B157" s="34" t="str">
        <f>'GF + UG Iteration 12'!B157</f>
        <v>UG</v>
      </c>
      <c r="C157" s="35">
        <f>'GF + UG Iteration 12'!C157</f>
        <v>84.600000000000009</v>
      </c>
      <c r="D157" s="36">
        <f>'GF + UG Iteration 12'!P$16*(C157^'GF + UG Iteration 12'!P$15)</f>
        <v>21.543563634800133</v>
      </c>
      <c r="E157" s="37">
        <f>'GF + UG Iteration 12'!E157</f>
        <v>0</v>
      </c>
      <c r="F157" s="35">
        <f>'GF + UG Iteration 12'!F157</f>
        <v>0</v>
      </c>
      <c r="G157" s="36">
        <f>'GF + UG Iteration 12'!G157</f>
        <v>0.85934464632152285</v>
      </c>
      <c r="H157" s="38">
        <f>'GF + UG Iteration 12'!H157</f>
        <v>2013</v>
      </c>
      <c r="I157" s="35">
        <f t="shared" si="10"/>
        <v>84.600000000000009</v>
      </c>
      <c r="J157" s="36">
        <f t="shared" si="11"/>
        <v>22.402908281121658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3.109190784411938</v>
      </c>
    </row>
    <row r="158" spans="1:14" x14ac:dyDescent="0.2">
      <c r="A158" s="33">
        <f>'GF + UG Iteration 12'!A158</f>
        <v>928</v>
      </c>
      <c r="B158" s="34" t="str">
        <f>'GF + UG Iteration 12'!B158</f>
        <v>UG</v>
      </c>
      <c r="C158" s="35">
        <f>'GF + UG Iteration 12'!C158</f>
        <v>22.5</v>
      </c>
      <c r="D158" s="36">
        <f>'GF + UG Iteration 12'!P$16*(C158^'GF + UG Iteration 12'!P$15)</f>
        <v>9.3155104788979077</v>
      </c>
      <c r="E158" s="37">
        <f>'GF + UG Iteration 12'!E158</f>
        <v>1992</v>
      </c>
      <c r="F158" s="35">
        <f>'GF + UG Iteration 12'!F158</f>
        <v>37.800000000000004</v>
      </c>
      <c r="G158" s="36">
        <f>'GF + UG Iteration 12'!G158</f>
        <v>10.364367944955573</v>
      </c>
      <c r="H158" s="38">
        <f>'GF + UG Iteration 12'!H158</f>
        <v>2010</v>
      </c>
      <c r="I158" s="35">
        <f t="shared" si="10"/>
        <v>60.300000000000004</v>
      </c>
      <c r="J158" s="36">
        <f t="shared" si="11"/>
        <v>19.679878423853481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2.9795967139553041</v>
      </c>
    </row>
    <row r="159" spans="1:14" x14ac:dyDescent="0.2">
      <c r="A159" s="33">
        <f>'GF + UG Iteration 12'!A159</f>
        <v>1450</v>
      </c>
      <c r="B159" s="34" t="str">
        <f>'GF + UG Iteration 12'!B159</f>
        <v>UG</v>
      </c>
      <c r="C159" s="35">
        <f>'GF + UG Iteration 12'!C159</f>
        <v>60.300000000000004</v>
      </c>
      <c r="D159" s="36">
        <f>'GF + UG Iteration 12'!P$16*(C159^'GF + UG Iteration 12'!P$15)</f>
        <v>17.387158842379286</v>
      </c>
      <c r="E159" s="37">
        <f>'GF + UG Iteration 12'!E159</f>
        <v>1992</v>
      </c>
      <c r="F159" s="35">
        <f>'GF + UG Iteration 12'!F159</f>
        <v>24.3</v>
      </c>
      <c r="G159" s="36">
        <f>'GF + UG Iteration 12'!G159</f>
        <v>5.1529943993409928</v>
      </c>
      <c r="H159" s="38">
        <f>'GF + UG Iteration 12'!H159</f>
        <v>2014</v>
      </c>
      <c r="I159" s="35">
        <f t="shared" si="10"/>
        <v>84.600000000000009</v>
      </c>
      <c r="J159" s="36">
        <f t="shared" si="11"/>
        <v>22.540153241720279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3.1152983072451423</v>
      </c>
    </row>
    <row r="160" spans="1:14" x14ac:dyDescent="0.2">
      <c r="A160" s="33">
        <f>'GF + UG Iteration 12'!A160</f>
        <v>170</v>
      </c>
      <c r="B160" s="34" t="str">
        <f>'GF + UG Iteration 12'!B160</f>
        <v>UG</v>
      </c>
      <c r="C160" s="35">
        <f>'GF + UG Iteration 12'!C160</f>
        <v>59.94</v>
      </c>
      <c r="D160" s="36">
        <f>'GF + UG Iteration 12'!P$16*(C160^'GF + UG Iteration 12'!P$15)</f>
        <v>17.321375709754921</v>
      </c>
      <c r="E160" s="37" t="str">
        <f>'GF + UG Iteration 12'!E160</f>
        <v>unknown</v>
      </c>
      <c r="F160" s="35">
        <f>'GF + UG Iteration 12'!F160</f>
        <v>0</v>
      </c>
      <c r="G160" s="36">
        <f>'GF + UG Iteration 12'!G160</f>
        <v>1.1342290648673055</v>
      </c>
      <c r="H160" s="38">
        <f>'GF + UG Iteration 12'!H160</f>
        <v>2001</v>
      </c>
      <c r="I160" s="35">
        <f t="shared" si="10"/>
        <v>59.94</v>
      </c>
      <c r="J160" s="36">
        <f t="shared" si="11"/>
        <v>18.455604774622227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2.915368106176524</v>
      </c>
    </row>
    <row r="161" spans="1:14" x14ac:dyDescent="0.2">
      <c r="A161" s="33">
        <f>'GF + UG Iteration 12'!A161</f>
        <v>649</v>
      </c>
      <c r="B161" s="34" t="str">
        <f>'GF + UG Iteration 12'!B161</f>
        <v>UG</v>
      </c>
      <c r="C161" s="35">
        <f>'GF + UG Iteration 12'!C161</f>
        <v>59.94</v>
      </c>
      <c r="D161" s="36">
        <f>'GF + UG Iteration 12'!P$16*(C161^'GF + UG Iteration 12'!P$15)</f>
        <v>17.321375709754921</v>
      </c>
      <c r="E161" s="37">
        <f>'GF + UG Iteration 12'!E161</f>
        <v>1997</v>
      </c>
      <c r="F161" s="35">
        <f>'GF + UG Iteration 12'!F161</f>
        <v>22.5</v>
      </c>
      <c r="G161" s="36">
        <f>'GF + UG Iteration 12'!G161</f>
        <v>5.0180795362586865</v>
      </c>
      <c r="H161" s="38">
        <f>'GF + UG Iteration 12'!H161</f>
        <v>2007</v>
      </c>
      <c r="I161" s="35">
        <f t="shared" si="10"/>
        <v>82.44</v>
      </c>
      <c r="J161" s="36">
        <f t="shared" si="11"/>
        <v>22.339455246013607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3.1063544086532153</v>
      </c>
    </row>
    <row r="162" spans="1:14" x14ac:dyDescent="0.2">
      <c r="A162" s="33">
        <f>'GF + UG Iteration 12'!A162</f>
        <v>1203</v>
      </c>
      <c r="B162" s="34" t="str">
        <f>'GF + UG Iteration 12'!B162</f>
        <v>UG</v>
      </c>
      <c r="C162" s="35">
        <f>'GF + UG Iteration 12'!C162</f>
        <v>22.5</v>
      </c>
      <c r="D162" s="36">
        <f>'GF + UG Iteration 12'!P$16*(C162^'GF + UG Iteration 12'!P$15)</f>
        <v>9.3155104788979077</v>
      </c>
      <c r="E162" s="37">
        <f>'GF + UG Iteration 12'!E162</f>
        <v>1977</v>
      </c>
      <c r="F162" s="35">
        <f>'GF + UG Iteration 12'!F162</f>
        <v>37.800000000000004</v>
      </c>
      <c r="G162" s="36">
        <f>'GF + UG Iteration 12'!G162</f>
        <v>12.443615523285567</v>
      </c>
      <c r="H162" s="38">
        <f>'GF + UG Iteration 12'!H162</f>
        <v>2012</v>
      </c>
      <c r="I162" s="35">
        <f t="shared" si="10"/>
        <v>60.300000000000004</v>
      </c>
      <c r="J162" s="36">
        <f t="shared" si="11"/>
        <v>21.759126002183475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3.0800332558402599</v>
      </c>
    </row>
    <row r="163" spans="1:14" x14ac:dyDescent="0.2">
      <c r="A163" s="33">
        <f>'GF + UG Iteration 12'!A163</f>
        <v>170</v>
      </c>
      <c r="B163" s="34" t="str">
        <f>'GF + UG Iteration 12'!B163</f>
        <v>UG</v>
      </c>
      <c r="C163" s="35">
        <f>'GF + UG Iteration 12'!C163</f>
        <v>13.5</v>
      </c>
      <c r="D163" s="36">
        <f>'GF + UG Iteration 12'!P$16*(C163^'GF + UG Iteration 12'!P$15)</f>
        <v>6.7417066508362646</v>
      </c>
      <c r="E163" s="37">
        <f>'GF + UG Iteration 12'!E163</f>
        <v>1972</v>
      </c>
      <c r="F163" s="35">
        <f>'GF + UG Iteration 12'!F163</f>
        <v>0</v>
      </c>
      <c r="G163" s="36">
        <f>'GF + UG Iteration 12'!G163</f>
        <v>2.9004939377112939</v>
      </c>
      <c r="H163" s="38">
        <f>'GF + UG Iteration 12'!H163</f>
        <v>2001</v>
      </c>
      <c r="I163" s="35">
        <f t="shared" si="10"/>
        <v>13.5</v>
      </c>
      <c r="J163" s="36">
        <f t="shared" si="11"/>
        <v>9.6422005885475581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2.2661493593915516</v>
      </c>
    </row>
    <row r="164" spans="1:14" x14ac:dyDescent="0.2">
      <c r="A164" s="33">
        <f>'GF + UG Iteration 12'!A164</f>
        <v>363</v>
      </c>
      <c r="B164" s="34" t="str">
        <f>'GF + UG Iteration 12'!B164</f>
        <v>UG</v>
      </c>
      <c r="C164" s="35">
        <f>'GF + UG Iteration 12'!C164</f>
        <v>37.800000000000004</v>
      </c>
      <c r="D164" s="36">
        <f>'GF + UG Iteration 12'!P$16*(C164^'GF + UG Iteration 12'!P$15)</f>
        <v>12.937015100588388</v>
      </c>
      <c r="E164" s="37">
        <f>'GF + UG Iteration 12'!E164</f>
        <v>1975</v>
      </c>
      <c r="F164" s="35">
        <f>'GF + UG Iteration 12'!F164</f>
        <v>0</v>
      </c>
      <c r="G164" s="36">
        <f>'GF + UG Iteration 12'!G164</f>
        <v>0.82194253395528394</v>
      </c>
      <c r="H164" s="38">
        <f>'GF + UG Iteration 12'!H164</f>
        <v>2004</v>
      </c>
      <c r="I164" s="35">
        <f t="shared" si="10"/>
        <v>37.800000000000004</v>
      </c>
      <c r="J164" s="36">
        <f t="shared" si="11"/>
        <v>13.758957634543671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2.6216900763322588</v>
      </c>
    </row>
    <row r="165" spans="1:14" x14ac:dyDescent="0.2">
      <c r="A165" s="33">
        <f>'GF + UG Iteration 12'!A165</f>
        <v>493</v>
      </c>
      <c r="B165" s="34" t="str">
        <f>'GF + UG Iteration 12'!B165</f>
        <v>UG</v>
      </c>
      <c r="C165" s="35">
        <f>'GF + UG Iteration 12'!C165</f>
        <v>37.800000000000004</v>
      </c>
      <c r="D165" s="36">
        <f>'GF + UG Iteration 12'!P$16*(C165^'GF + UG Iteration 12'!P$15)</f>
        <v>12.937015100588388</v>
      </c>
      <c r="E165" s="37">
        <f>'GF + UG Iteration 12'!E165</f>
        <v>1975</v>
      </c>
      <c r="F165" s="35">
        <f>'GF + UG Iteration 12'!F165</f>
        <v>37.800000000000004</v>
      </c>
      <c r="G165" s="36">
        <f>'GF + UG Iteration 12'!G165</f>
        <v>3.4002692913337142</v>
      </c>
      <c r="H165" s="38">
        <f>'GF + UG Iteration 12'!H165</f>
        <v>2006</v>
      </c>
      <c r="I165" s="35">
        <f t="shared" si="10"/>
        <v>75.600000000000009</v>
      </c>
      <c r="J165" s="36">
        <f t="shared" si="11"/>
        <v>16.337284391922104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2.7934498817353068</v>
      </c>
    </row>
    <row r="166" spans="1:14" x14ac:dyDescent="0.2">
      <c r="A166" s="33">
        <f>'GF + UG Iteration 12'!A166</f>
        <v>685</v>
      </c>
      <c r="B166" s="34" t="str">
        <f>'GF + UG Iteration 12'!B166</f>
        <v>UG</v>
      </c>
      <c r="C166" s="35">
        <f>'GF + UG Iteration 12'!C166</f>
        <v>75.600000000000009</v>
      </c>
      <c r="D166" s="36">
        <f>'GF + UG Iteration 12'!P$16*(C166^'GF + UG Iteration 12'!P$15)</f>
        <v>20.062957751159836</v>
      </c>
      <c r="E166" s="37">
        <f>'GF + UG Iteration 12'!E166</f>
        <v>1975</v>
      </c>
      <c r="F166" s="35">
        <f>'GF + UG Iteration 12'!F166</f>
        <v>0</v>
      </c>
      <c r="G166" s="36">
        <f>'GF + UG Iteration 12'!G166</f>
        <v>0.94606982488538283</v>
      </c>
      <c r="H166" s="38">
        <f>'GF + UG Iteration 12'!H166</f>
        <v>2007</v>
      </c>
      <c r="I166" s="35">
        <f t="shared" si="10"/>
        <v>75.600000000000009</v>
      </c>
      <c r="J166" s="36">
        <f t="shared" si="11"/>
        <v>21.00902757604522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3.044952229923104</v>
      </c>
    </row>
    <row r="167" spans="1:14" x14ac:dyDescent="0.2">
      <c r="A167" s="33">
        <f>'GF + UG Iteration 12'!A167</f>
        <v>1574</v>
      </c>
      <c r="B167" s="34" t="str">
        <f>'GF + UG Iteration 12'!B167</f>
        <v>UG</v>
      </c>
      <c r="C167" s="35">
        <f>'GF + UG Iteration 12'!C167</f>
        <v>37.800000000000004</v>
      </c>
      <c r="D167" s="36">
        <f>'GF + UG Iteration 12'!P$16*(C167^'GF + UG Iteration 12'!P$15)</f>
        <v>12.937015100588388</v>
      </c>
      <c r="E167" s="37">
        <f>'GF + UG Iteration 12'!E167</f>
        <v>2013</v>
      </c>
      <c r="F167" s="35">
        <f>'GF + UG Iteration 12'!F167</f>
        <v>37.800000000000004</v>
      </c>
      <c r="G167" s="36">
        <f>'GF + UG Iteration 12'!G167</f>
        <v>6.2662260340537754</v>
      </c>
      <c r="H167" s="38">
        <f>'GF + UG Iteration 12'!H167</f>
        <v>2015</v>
      </c>
      <c r="I167" s="35">
        <f t="shared" si="10"/>
        <v>75.600000000000009</v>
      </c>
      <c r="J167" s="36">
        <f t="shared" si="11"/>
        <v>19.203241134642163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2.9550790738830295</v>
      </c>
    </row>
    <row r="168" spans="1:14" x14ac:dyDescent="0.2">
      <c r="A168" s="33">
        <f>'GF + UG Iteration 12'!A168</f>
        <v>435</v>
      </c>
      <c r="B168" s="34" t="str">
        <f>'GF + UG Iteration 12'!B168</f>
        <v>UG</v>
      </c>
      <c r="C168" s="35">
        <f>'GF + UG Iteration 12'!C168</f>
        <v>15.03</v>
      </c>
      <c r="D168" s="36">
        <f>'GF + UG Iteration 12'!P$16*(C168^'GF + UG Iteration 12'!P$15)</f>
        <v>7.2158082999605222</v>
      </c>
      <c r="E168" s="37">
        <f>'GF + UG Iteration 12'!E168</f>
        <v>1990</v>
      </c>
      <c r="F168" s="35">
        <f>'GF + UG Iteration 12'!F168</f>
        <v>29.7</v>
      </c>
      <c r="G168" s="36">
        <f>'GF + UG Iteration 12'!G168</f>
        <v>3.0773639102073269</v>
      </c>
      <c r="H168" s="38">
        <f>'GF + UG Iteration 12'!H168</f>
        <v>2004</v>
      </c>
      <c r="I168" s="35">
        <f t="shared" si="10"/>
        <v>44.73</v>
      </c>
      <c r="J168" s="36">
        <f t="shared" si="11"/>
        <v>10.29317221016785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2.3314807832086855</v>
      </c>
    </row>
    <row r="169" spans="1:14" x14ac:dyDescent="0.2">
      <c r="A169" s="33">
        <f>'GF + UG Iteration 12'!A169</f>
        <v>652</v>
      </c>
      <c r="B169" s="34" t="str">
        <f>'GF + UG Iteration 12'!B169</f>
        <v>UG</v>
      </c>
      <c r="C169" s="35">
        <f>'GF + UG Iteration 12'!C169</f>
        <v>12.15</v>
      </c>
      <c r="D169" s="36">
        <f>'GF + UG Iteration 12'!P$16*(C169^'GF + UG Iteration 12'!P$15)</f>
        <v>6.3067266660301833</v>
      </c>
      <c r="E169" s="37">
        <f>'GF + UG Iteration 12'!E169</f>
        <v>1986</v>
      </c>
      <c r="F169" s="35">
        <f>'GF + UG Iteration 12'!F169</f>
        <v>10.35</v>
      </c>
      <c r="G169" s="36">
        <f>'GF + UG Iteration 12'!G169</f>
        <v>4.380227937072533</v>
      </c>
      <c r="H169" s="38">
        <f>'GF + UG Iteration 12'!H169</f>
        <v>2007</v>
      </c>
      <c r="I169" s="35">
        <f t="shared" si="10"/>
        <v>22.5</v>
      </c>
      <c r="J169" s="36">
        <f t="shared" si="11"/>
        <v>10.686954603102716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2.3690238016721032</v>
      </c>
    </row>
    <row r="170" spans="1:14" x14ac:dyDescent="0.2">
      <c r="A170" s="33">
        <f>'GF + UG Iteration 12'!A170</f>
        <v>366</v>
      </c>
      <c r="B170" s="34" t="str">
        <f>'GF + UG Iteration 12'!B170</f>
        <v>UG</v>
      </c>
      <c r="C170" s="35">
        <f>'GF + UG Iteration 12'!C170</f>
        <v>22.5</v>
      </c>
      <c r="D170" s="36">
        <f>'GF + UG Iteration 12'!P$16*(C170^'GF + UG Iteration 12'!P$15)</f>
        <v>9.3155104788979077</v>
      </c>
      <c r="E170" s="37">
        <f>'GF + UG Iteration 12'!E170</f>
        <v>1981</v>
      </c>
      <c r="F170" s="35">
        <f>'GF + UG Iteration 12'!F170</f>
        <v>0</v>
      </c>
      <c r="G170" s="36">
        <f>'GF + UG Iteration 12'!G170</f>
        <v>0.60207988766843201</v>
      </c>
      <c r="H170" s="38">
        <f>'GF + UG Iteration 12'!H170</f>
        <v>2003</v>
      </c>
      <c r="I170" s="35">
        <f t="shared" si="10"/>
        <v>22.5</v>
      </c>
      <c r="J170" s="36">
        <f t="shared" si="11"/>
        <v>9.9175903665663405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2.2943099851940607</v>
      </c>
    </row>
    <row r="171" spans="1:14" x14ac:dyDescent="0.2">
      <c r="A171" s="33">
        <f>'GF + UG Iteration 12'!A171</f>
        <v>1640</v>
      </c>
      <c r="B171" s="34" t="str">
        <f>'GF + UG Iteration 12'!B171</f>
        <v>UG</v>
      </c>
      <c r="C171" s="35">
        <f>'GF + UG Iteration 12'!C171</f>
        <v>22.5</v>
      </c>
      <c r="D171" s="36">
        <f>'GF + UG Iteration 12'!P$16*(C171^'GF + UG Iteration 12'!P$15)</f>
        <v>9.3155104788979077</v>
      </c>
      <c r="E171" s="37">
        <f>'GF + UG Iteration 12'!E171</f>
        <v>1981</v>
      </c>
      <c r="F171" s="35">
        <f>'GF + UG Iteration 12'!F171</f>
        <v>37.800000000000004</v>
      </c>
      <c r="G171" s="36">
        <f>'GF + UG Iteration 12'!G171</f>
        <v>8.3244002844443177</v>
      </c>
      <c r="H171" s="38">
        <f>'GF + UG Iteration 12'!H171</f>
        <v>2015</v>
      </c>
      <c r="I171" s="35">
        <f t="shared" si="10"/>
        <v>60.300000000000004</v>
      </c>
      <c r="J171" s="36">
        <f t="shared" si="11"/>
        <v>17.639910763342225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2.8701639917984023</v>
      </c>
    </row>
    <row r="172" spans="1:14" x14ac:dyDescent="0.2">
      <c r="A172" s="33">
        <f>'GF + UG Iteration 12'!A172</f>
        <v>367</v>
      </c>
      <c r="B172" s="34" t="str">
        <f>'GF + UG Iteration 12'!B172</f>
        <v>UG</v>
      </c>
      <c r="C172" s="35">
        <f>'GF + UG Iteration 12'!C172</f>
        <v>63</v>
      </c>
      <c r="D172" s="36">
        <f>'GF + UG Iteration 12'!P$16*(C172^'GF + UG Iteration 12'!P$15)</f>
        <v>17.876022493539153</v>
      </c>
      <c r="E172" s="37">
        <f>'GF + UG Iteration 12'!E172</f>
        <v>1988</v>
      </c>
      <c r="F172" s="35">
        <f>'GF + UG Iteration 12'!F172</f>
        <v>0</v>
      </c>
      <c r="G172" s="36">
        <f>'GF + UG Iteration 12'!G172</f>
        <v>0.55588557988620213</v>
      </c>
      <c r="H172" s="38">
        <f>'GF + UG Iteration 12'!H172</f>
        <v>2004</v>
      </c>
      <c r="I172" s="35">
        <f t="shared" si="10"/>
        <v>63</v>
      </c>
      <c r="J172" s="36">
        <f t="shared" si="11"/>
        <v>18.431908073425355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2.9140832971651798</v>
      </c>
    </row>
    <row r="173" spans="1:14" x14ac:dyDescent="0.2">
      <c r="A173" s="33">
        <f>'GF + UG Iteration 12'!A173</f>
        <v>650</v>
      </c>
      <c r="B173" s="34" t="str">
        <f>'GF + UG Iteration 12'!B173</f>
        <v>UG</v>
      </c>
      <c r="C173" s="35">
        <f>'GF + UG Iteration 12'!C173</f>
        <v>37.800000000000004</v>
      </c>
      <c r="D173" s="36">
        <f>'GF + UG Iteration 12'!P$16*(C173^'GF + UG Iteration 12'!P$15)</f>
        <v>12.937015100588388</v>
      </c>
      <c r="E173" s="37">
        <f>'GF + UG Iteration 12'!E173</f>
        <v>1981</v>
      </c>
      <c r="F173" s="35">
        <f>'GF + UG Iteration 12'!F173</f>
        <v>37.800000000000004</v>
      </c>
      <c r="G173" s="36">
        <f>'GF + UG Iteration 12'!G173</f>
        <v>11.89537586181191</v>
      </c>
      <c r="H173" s="38">
        <f>'GF + UG Iteration 12'!H173</f>
        <v>2007</v>
      </c>
      <c r="I173" s="35">
        <f t="shared" si="10"/>
        <v>75.600000000000009</v>
      </c>
      <c r="J173" s="36">
        <f t="shared" si="11"/>
        <v>24.832390962400297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3.2121488881745606</v>
      </c>
    </row>
    <row r="174" spans="1:14" x14ac:dyDescent="0.2">
      <c r="A174" s="33">
        <f>'GF + UG Iteration 12'!A174</f>
        <v>902</v>
      </c>
      <c r="B174" s="34" t="str">
        <f>'GF + UG Iteration 12'!B174</f>
        <v>UG</v>
      </c>
      <c r="C174" s="35">
        <f>'GF + UG Iteration 12'!C174</f>
        <v>37.800000000000004</v>
      </c>
      <c r="D174" s="36">
        <f>'GF + UG Iteration 12'!P$16*(C174^'GF + UG Iteration 12'!P$15)</f>
        <v>12.937015100588388</v>
      </c>
      <c r="E174" s="37">
        <f>'GF + UG Iteration 12'!E174</f>
        <v>2002</v>
      </c>
      <c r="F174" s="35">
        <f>'GF + UG Iteration 12'!F174</f>
        <v>0</v>
      </c>
      <c r="G174" s="36">
        <f>'GF + UG Iteration 12'!G174</f>
        <v>0.54699963688402187</v>
      </c>
      <c r="H174" s="38">
        <f>'GF + UG Iteration 12'!H174</f>
        <v>2009</v>
      </c>
      <c r="I174" s="35">
        <f t="shared" si="10"/>
        <v>37.800000000000004</v>
      </c>
      <c r="J174" s="36">
        <f t="shared" si="11"/>
        <v>13.48401473747241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2.6015048903312001</v>
      </c>
    </row>
    <row r="175" spans="1:14" x14ac:dyDescent="0.2">
      <c r="A175" s="33">
        <f>'GF + UG Iteration 12'!A175</f>
        <v>1202</v>
      </c>
      <c r="B175" s="34" t="str">
        <f>'GF + UG Iteration 12'!B175</f>
        <v>UG</v>
      </c>
      <c r="C175" s="35">
        <f>'GF + UG Iteration 12'!C175</f>
        <v>22.5</v>
      </c>
      <c r="D175" s="36">
        <f>'GF + UG Iteration 12'!P$16*(C175^'GF + UG Iteration 12'!P$15)</f>
        <v>9.3155104788979077</v>
      </c>
      <c r="E175" s="37">
        <f>'GF + UG Iteration 12'!E175</f>
        <v>1989</v>
      </c>
      <c r="F175" s="35">
        <f>'GF + UG Iteration 12'!F175</f>
        <v>37.800000000000004</v>
      </c>
      <c r="G175" s="36">
        <f>'GF + UG Iteration 12'!G175</f>
        <v>10.745042225505973</v>
      </c>
      <c r="H175" s="38">
        <f>'GF + UG Iteration 12'!H175</f>
        <v>2012</v>
      </c>
      <c r="I175" s="35">
        <f t="shared" si="10"/>
        <v>60.300000000000004</v>
      </c>
      <c r="J175" s="36">
        <f t="shared" si="11"/>
        <v>20.060552704403882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2.9987553347167313</v>
      </c>
    </row>
    <row r="176" spans="1:14" x14ac:dyDescent="0.2">
      <c r="A176" s="33">
        <f>'GF + UG Iteration 12'!A176</f>
        <v>1338</v>
      </c>
      <c r="B176" s="34" t="str">
        <f>'GF + UG Iteration 12'!B176</f>
        <v>UG</v>
      </c>
      <c r="C176" s="35">
        <f>'GF + UG Iteration 12'!C176</f>
        <v>13.23</v>
      </c>
      <c r="D176" s="36">
        <f>'GF + UG Iteration 12'!P$16*(C176^'GF + UG Iteration 12'!P$15)</f>
        <v>6.6560365517586799</v>
      </c>
      <c r="E176" s="37" t="str">
        <f>'GF + UG Iteration 12'!E176</f>
        <v>unknown</v>
      </c>
      <c r="F176" s="35">
        <f>'GF + UG Iteration 12'!F176</f>
        <v>22.500000000000004</v>
      </c>
      <c r="G176" s="36">
        <f>'GF + UG Iteration 12'!G176</f>
        <v>6.6635813355623759</v>
      </c>
      <c r="H176" s="38">
        <f>'GF + UG Iteration 12'!H176</f>
        <v>2013</v>
      </c>
      <c r="I176" s="35">
        <f t="shared" si="10"/>
        <v>35.730000000000004</v>
      </c>
      <c r="J176" s="36">
        <f t="shared" si="11"/>
        <v>13.319617887321055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2.5892379775627004</v>
      </c>
    </row>
    <row r="177" spans="1:14" x14ac:dyDescent="0.2">
      <c r="A177" s="33">
        <f>'GF + UG Iteration 12'!A177</f>
        <v>212</v>
      </c>
      <c r="B177" s="34" t="str">
        <f>'GF + UG Iteration 12'!B177</f>
        <v>UG</v>
      </c>
      <c r="C177" s="35">
        <f>'GF + UG Iteration 12'!C177</f>
        <v>69.12</v>
      </c>
      <c r="D177" s="36">
        <f>'GF + UG Iteration 12'!P$16*(C177^'GF + UG Iteration 12'!P$15)</f>
        <v>18.956522643411994</v>
      </c>
      <c r="E177" s="37">
        <f>'GF + UG Iteration 12'!E177</f>
        <v>1978</v>
      </c>
      <c r="F177" s="35">
        <f>'GF + UG Iteration 12'!F177</f>
        <v>45</v>
      </c>
      <c r="G177" s="36">
        <f>'GF + UG Iteration 12'!G177</f>
        <v>4.6264535731184777</v>
      </c>
      <c r="H177" s="38">
        <f>'GF + UG Iteration 12'!H177</f>
        <v>2003</v>
      </c>
      <c r="I177" s="35">
        <f t="shared" si="10"/>
        <v>114.12</v>
      </c>
      <c r="J177" s="36">
        <f t="shared" si="11"/>
        <v>23.582976216530472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3.1605251049786256</v>
      </c>
    </row>
    <row r="178" spans="1:14" x14ac:dyDescent="0.2">
      <c r="A178" s="33">
        <f>'GF + UG Iteration 12'!A178</f>
        <v>653</v>
      </c>
      <c r="B178" s="34" t="str">
        <f>'GF + UG Iteration 12'!B178</f>
        <v>UG</v>
      </c>
      <c r="C178" s="35">
        <f>'GF + UG Iteration 12'!C178</f>
        <v>114.12</v>
      </c>
      <c r="D178" s="36">
        <f>'GF + UG Iteration 12'!P$16*(C178^'GF + UG Iteration 12'!P$15)</f>
        <v>26.037898955241356</v>
      </c>
      <c r="E178" s="37">
        <f>'GF + UG Iteration 12'!E178</f>
        <v>1977</v>
      </c>
      <c r="F178" s="35">
        <f>'GF + UG Iteration 12'!F178</f>
        <v>0</v>
      </c>
      <c r="G178" s="36">
        <f>'GF + UG Iteration 12'!G178</f>
        <v>0.56894692945086811</v>
      </c>
      <c r="H178" s="38">
        <f>'GF + UG Iteration 12'!H178</f>
        <v>2007</v>
      </c>
      <c r="I178" s="35">
        <f t="shared" si="10"/>
        <v>114.12</v>
      </c>
      <c r="J178" s="36">
        <f t="shared" si="11"/>
        <v>26.606845884692223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3.2811685467613718</v>
      </c>
    </row>
    <row r="179" spans="1:14" x14ac:dyDescent="0.2">
      <c r="A179" s="33">
        <f>'GF + UG Iteration 12'!A179</f>
        <v>1679</v>
      </c>
      <c r="B179" s="34" t="str">
        <f>'GF + UG Iteration 12'!B179</f>
        <v>UG</v>
      </c>
      <c r="C179" s="35">
        <f>'GF + UG Iteration 12'!C179</f>
        <v>114.12</v>
      </c>
      <c r="D179" s="36">
        <f>'GF + UG Iteration 12'!P$16*(C179^'GF + UG Iteration 12'!P$15)</f>
        <v>26.037898955241356</v>
      </c>
      <c r="E179" s="37">
        <f>'GF + UG Iteration 12'!E179</f>
        <v>1977</v>
      </c>
      <c r="F179" s="35">
        <f>'GF + UG Iteration 12'!F179</f>
        <v>0</v>
      </c>
      <c r="G179" s="36">
        <f>'GF + UG Iteration 12'!G179</f>
        <v>3.0359489017822221</v>
      </c>
      <c r="H179" s="38">
        <f>'GF + UG Iteration 12'!H179</f>
        <v>2016</v>
      </c>
      <c r="I179" s="35">
        <f t="shared" si="10"/>
        <v>114.12</v>
      </c>
      <c r="J179" s="36">
        <f t="shared" si="11"/>
        <v>29.07384785702358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3.369839071033971</v>
      </c>
    </row>
    <row r="180" spans="1:14" x14ac:dyDescent="0.2">
      <c r="A180" s="33">
        <f>'GF + UG Iteration 12'!A180</f>
        <v>1382</v>
      </c>
      <c r="B180" s="34" t="str">
        <f>'GF + UG Iteration 12'!B180</f>
        <v>UG</v>
      </c>
      <c r="C180" s="35">
        <f>'GF + UG Iteration 12'!C180</f>
        <v>60.300000000000004</v>
      </c>
      <c r="D180" s="36">
        <f>'GF + UG Iteration 12'!P$16*(C180^'GF + UG Iteration 12'!P$15)</f>
        <v>17.387158842379286</v>
      </c>
      <c r="E180" s="37" t="str">
        <f>'GF + UG Iteration 12'!E180</f>
        <v>unknown</v>
      </c>
      <c r="F180" s="35">
        <f>'GF + UG Iteration 12'!F180</f>
        <v>0</v>
      </c>
      <c r="G180" s="36">
        <f>'GF + UG Iteration 12'!G180</f>
        <v>2.4484361075925429</v>
      </c>
      <c r="H180" s="38">
        <f>'GF + UG Iteration 12'!H180</f>
        <v>2013</v>
      </c>
      <c r="I180" s="35">
        <f t="shared" si="10"/>
        <v>60.300000000000004</v>
      </c>
      <c r="J180" s="36">
        <f t="shared" si="11"/>
        <v>19.835594949971828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2.9874780484734402</v>
      </c>
    </row>
    <row r="181" spans="1:14" x14ac:dyDescent="0.2">
      <c r="A181" s="33">
        <f>'GF + UG Iteration 12'!A181</f>
        <v>1638</v>
      </c>
      <c r="B181" s="34" t="str">
        <f>'GF + UG Iteration 12'!B181</f>
        <v>UG</v>
      </c>
      <c r="C181" s="35">
        <f>'GF + UG Iteration 12'!C181</f>
        <v>60.300000000000004</v>
      </c>
      <c r="D181" s="36">
        <f>'GF + UG Iteration 12'!P$16*(C181^'GF + UG Iteration 12'!P$15)</f>
        <v>17.387158842379286</v>
      </c>
      <c r="E181" s="37" t="str">
        <f>'GF + UG Iteration 12'!E181</f>
        <v>unknown</v>
      </c>
      <c r="F181" s="35">
        <f>'GF + UG Iteration 12'!F181</f>
        <v>15.3</v>
      </c>
      <c r="G181" s="36">
        <f>'GF + UG Iteration 12'!G181</f>
        <v>1.4307693737810239</v>
      </c>
      <c r="H181" s="38">
        <f>'GF + UG Iteration 12'!H181</f>
        <v>2015</v>
      </c>
      <c r="I181" s="35">
        <f t="shared" si="10"/>
        <v>75.600000000000009</v>
      </c>
      <c r="J181" s="36">
        <f t="shared" si="11"/>
        <v>18.817928216160311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2.9348100439402649</v>
      </c>
    </row>
    <row r="182" spans="1:14" x14ac:dyDescent="0.2">
      <c r="A182" s="33">
        <f>'GF + UG Iteration 12'!A182</f>
        <v>874</v>
      </c>
      <c r="B182" s="34" t="str">
        <f>'GF + UG Iteration 12'!B182</f>
        <v>UG</v>
      </c>
      <c r="C182" s="35">
        <f>'GF + UG Iteration 12'!C182</f>
        <v>7.5600000000000005</v>
      </c>
      <c r="D182" s="36">
        <f>'GF + UG Iteration 12'!P$16*(C182^'GF + UG Iteration 12'!P$15)</f>
        <v>4.6705221818184599</v>
      </c>
      <c r="E182" s="37">
        <f>'GF + UG Iteration 12'!E182</f>
        <v>1997</v>
      </c>
      <c r="F182" s="35">
        <f>'GF + UG Iteration 12'!F182</f>
        <v>14.940000000000001</v>
      </c>
      <c r="G182" s="36">
        <f>'GF + UG Iteration 12'!G182</f>
        <v>3.6333602061432981</v>
      </c>
      <c r="H182" s="38">
        <f>'GF + UG Iteration 12'!H182</f>
        <v>2009</v>
      </c>
      <c r="I182" s="35">
        <f t="shared" si="10"/>
        <v>22.5</v>
      </c>
      <c r="J182" s="36">
        <f t="shared" si="11"/>
        <v>8.3038823879617585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2.1167231630238295</v>
      </c>
    </row>
    <row r="183" spans="1:14" x14ac:dyDescent="0.2">
      <c r="A183" s="33">
        <f>'GF + UG Iteration 12'!A183</f>
        <v>491</v>
      </c>
      <c r="B183" s="34" t="str">
        <f>'GF + UG Iteration 12'!B183</f>
        <v>UG</v>
      </c>
      <c r="C183" s="35">
        <f>'GF + UG Iteration 12'!C183</f>
        <v>75.600000000000009</v>
      </c>
      <c r="D183" s="36">
        <f>'GF + UG Iteration 12'!P$16*(C183^'GF + UG Iteration 12'!P$15)</f>
        <v>20.062957751159836</v>
      </c>
      <c r="E183" s="37">
        <f>'GF + UG Iteration 12'!E183</f>
        <v>1984</v>
      </c>
      <c r="F183" s="35">
        <f>'GF + UG Iteration 12'!F183</f>
        <v>0</v>
      </c>
      <c r="G183" s="36">
        <f>'GF + UG Iteration 12'!G183</f>
        <v>0.19252271805052243</v>
      </c>
      <c r="H183" s="38">
        <f>'GF + UG Iteration 12'!H183</f>
        <v>2006</v>
      </c>
      <c r="I183" s="35">
        <f t="shared" si="10"/>
        <v>75.600000000000009</v>
      </c>
      <c r="J183" s="36">
        <f t="shared" si="11"/>
        <v>20.255480469210358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3.0084253973908592</v>
      </c>
    </row>
    <row r="184" spans="1:14" x14ac:dyDescent="0.2">
      <c r="A184" s="33">
        <f>'GF + UG Iteration 12'!A184</f>
        <v>1396</v>
      </c>
      <c r="B184" s="34" t="str">
        <f>'GF + UG Iteration 12'!B184</f>
        <v>UG</v>
      </c>
      <c r="C184" s="35">
        <f>'GF + UG Iteration 12'!C184</f>
        <v>37.800000000000004</v>
      </c>
      <c r="D184" s="36">
        <f>'GF + UG Iteration 12'!P$16*(C184^'GF + UG Iteration 12'!P$15)</f>
        <v>12.937015100588388</v>
      </c>
      <c r="E184" s="37">
        <f>'GF + UG Iteration 12'!E184</f>
        <v>2009</v>
      </c>
      <c r="F184" s="35">
        <f>'GF + UG Iteration 12'!F184</f>
        <v>0</v>
      </c>
      <c r="G184" s="36">
        <f>'GF + UG Iteration 12'!G184</f>
        <v>0.37351117224616898</v>
      </c>
      <c r="H184" s="38">
        <f>'GF + UG Iteration 12'!H184</f>
        <v>2013</v>
      </c>
      <c r="I184" s="35">
        <f t="shared" ref="I184:I246" si="20">C184+F184</f>
        <v>37.800000000000004</v>
      </c>
      <c r="J184" s="36">
        <f t="shared" ref="J184:J246" si="21">D184+G184</f>
        <v>13.310526272834556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2.5885551712823403</v>
      </c>
    </row>
    <row r="185" spans="1:14" x14ac:dyDescent="0.2">
      <c r="A185" s="33">
        <f>'GF + UG Iteration 12'!A185</f>
        <v>1597</v>
      </c>
      <c r="B185" s="34" t="str">
        <f>'GF + UG Iteration 12'!B185</f>
        <v>UG</v>
      </c>
      <c r="C185" s="35">
        <f>'GF + UG Iteration 12'!C185</f>
        <v>37.800000000000004</v>
      </c>
      <c r="D185" s="36">
        <f>'GF + UG Iteration 12'!P$16*(C185^'GF + UG Iteration 12'!P$15)</f>
        <v>12.937015100588388</v>
      </c>
      <c r="E185" s="37">
        <f>'GF + UG Iteration 12'!E185</f>
        <v>2009</v>
      </c>
      <c r="F185" s="35">
        <f>'GF + UG Iteration 12'!F185</f>
        <v>37.800000000000004</v>
      </c>
      <c r="G185" s="36">
        <f>'GF + UG Iteration 12'!G185</f>
        <v>4.2355817632178319</v>
      </c>
      <c r="H185" s="38">
        <f>'GF + UG Iteration 12'!H185</f>
        <v>2015</v>
      </c>
      <c r="I185" s="35">
        <f t="shared" si="20"/>
        <v>75.600000000000009</v>
      </c>
      <c r="J185" s="36">
        <f t="shared" si="21"/>
        <v>17.17259686380622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2.8433149077250892</v>
      </c>
    </row>
    <row r="186" spans="1:14" x14ac:dyDescent="0.2">
      <c r="A186" s="33">
        <f>'GF + UG Iteration 12'!A186</f>
        <v>1292</v>
      </c>
      <c r="B186" s="34" t="str">
        <f>'GF + UG Iteration 12'!B186</f>
        <v>UG</v>
      </c>
      <c r="C186" s="35">
        <f>'GF + UG Iteration 12'!C186</f>
        <v>25.290000000000003</v>
      </c>
      <c r="D186" s="36">
        <f>'GF + UG Iteration 12'!P$16*(C186^'GF + UG Iteration 12'!P$15)</f>
        <v>10.030976946794416</v>
      </c>
      <c r="E186" s="37" t="str">
        <f>'GF + UG Iteration 12'!E186</f>
        <v>unknown</v>
      </c>
      <c r="F186" s="35">
        <f>'GF + UG Iteration 12'!F186</f>
        <v>12.51</v>
      </c>
      <c r="G186" s="36">
        <f>'GF + UG Iteration 12'!G186</f>
        <v>4.47116983018676</v>
      </c>
      <c r="H186" s="38">
        <f>'GF + UG Iteration 12'!H186</f>
        <v>2013</v>
      </c>
      <c r="I186" s="35">
        <f t="shared" si="20"/>
        <v>37.800000000000004</v>
      </c>
      <c r="J186" s="36">
        <f t="shared" si="21"/>
        <v>14.502146776981176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2.6742966920525872</v>
      </c>
    </row>
    <row r="187" spans="1:14" x14ac:dyDescent="0.2">
      <c r="A187" s="33">
        <f>'GF + UG Iteration 12'!A187</f>
        <v>364</v>
      </c>
      <c r="B187" s="34" t="str">
        <f>'GF + UG Iteration 12'!B187</f>
        <v>UG</v>
      </c>
      <c r="C187" s="35">
        <f>'GF + UG Iteration 12'!C187</f>
        <v>80.100000000000009</v>
      </c>
      <c r="D187" s="36">
        <f>'GF + UG Iteration 12'!P$16*(C187^'GF + UG Iteration 12'!P$15)</f>
        <v>20.810896340630507</v>
      </c>
      <c r="E187" s="37">
        <f>'GF + UG Iteration 12'!E187</f>
        <v>1975</v>
      </c>
      <c r="F187" s="35">
        <f>'GF + UG Iteration 12'!F187</f>
        <v>0</v>
      </c>
      <c r="G187" s="36">
        <f>'GF + UG Iteration 12'!G187</f>
        <v>1.3174901179839253</v>
      </c>
      <c r="H187" s="38">
        <f>'GF + UG Iteration 12'!H187</f>
        <v>2004</v>
      </c>
      <c r="I187" s="35">
        <f t="shared" si="20"/>
        <v>80.100000000000009</v>
      </c>
      <c r="J187" s="36">
        <f t="shared" si="21"/>
        <v>22.128386458614433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3.096861239457823</v>
      </c>
    </row>
    <row r="188" spans="1:14" x14ac:dyDescent="0.2">
      <c r="A188" s="33">
        <f>'GF + UG Iteration 12'!A188</f>
        <v>1306</v>
      </c>
      <c r="B188" s="34" t="str">
        <f>'GF + UG Iteration 12'!B188</f>
        <v>UG</v>
      </c>
      <c r="C188" s="35">
        <f>'GF + UG Iteration 12'!C188</f>
        <v>37.800000000000004</v>
      </c>
      <c r="D188" s="36">
        <f>'GF + UG Iteration 12'!P$16*(C188^'GF + UG Iteration 12'!P$15)</f>
        <v>12.937015100588388</v>
      </c>
      <c r="E188" s="37">
        <f>'GF + UG Iteration 12'!E188</f>
        <v>1985</v>
      </c>
      <c r="F188" s="35">
        <f>'GF + UG Iteration 12'!F188</f>
        <v>37.800000000000004</v>
      </c>
      <c r="G188" s="36">
        <f>'GF + UG Iteration 12'!G188</f>
        <v>5.9848606370399509</v>
      </c>
      <c r="H188" s="38">
        <f>'GF + UG Iteration 12'!H188</f>
        <v>2013</v>
      </c>
      <c r="I188" s="35">
        <f t="shared" si="20"/>
        <v>75.600000000000009</v>
      </c>
      <c r="J188" s="36">
        <f t="shared" si="21"/>
        <v>18.921875737628341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2.9403186991762551</v>
      </c>
    </row>
    <row r="189" spans="1:14" x14ac:dyDescent="0.2">
      <c r="A189" s="33">
        <f>'GF + UG Iteration 12'!A189</f>
        <v>858</v>
      </c>
      <c r="B189" s="34" t="str">
        <f>'GF + UG Iteration 12'!B189</f>
        <v>UG</v>
      </c>
      <c r="C189" s="35">
        <f>'GF + UG Iteration 12'!C189</f>
        <v>37.800000000000004</v>
      </c>
      <c r="D189" s="36">
        <f>'GF + UG Iteration 12'!P$16*(C189^'GF + UG Iteration 12'!P$15)</f>
        <v>12.937015100588388</v>
      </c>
      <c r="E189" s="37">
        <f>'GF + UG Iteration 12'!E189</f>
        <v>2009</v>
      </c>
      <c r="F189" s="35">
        <f>'GF + UG Iteration 12'!F189</f>
        <v>37.800000000000004</v>
      </c>
      <c r="G189" s="36">
        <f>'GF + UG Iteration 12'!G189</f>
        <v>5.4358775042665943</v>
      </c>
      <c r="H189" s="38">
        <f>'GF + UG Iteration 12'!H189</f>
        <v>2010</v>
      </c>
      <c r="I189" s="35">
        <f t="shared" si="20"/>
        <v>75.600000000000009</v>
      </c>
      <c r="J189" s="36">
        <f t="shared" si="21"/>
        <v>18.372892604854982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2.9108763503505517</v>
      </c>
    </row>
    <row r="190" spans="1:14" x14ac:dyDescent="0.2">
      <c r="A190" s="33">
        <f>'GF + UG Iteration 12'!A190</f>
        <v>1454</v>
      </c>
      <c r="B190" s="34" t="str">
        <f>'GF + UG Iteration 12'!B190</f>
        <v>UG</v>
      </c>
      <c r="C190" s="35">
        <f>'GF + UG Iteration 12'!C190</f>
        <v>75.600000000000009</v>
      </c>
      <c r="D190" s="36">
        <f>'GF + UG Iteration 12'!P$16*(C190^'GF + UG Iteration 12'!P$15)</f>
        <v>20.062957751159836</v>
      </c>
      <c r="E190" s="37">
        <f>'GF + UG Iteration 12'!E190</f>
        <v>2009</v>
      </c>
      <c r="F190" s="35">
        <f>'GF + UG Iteration 12'!F190</f>
        <v>0</v>
      </c>
      <c r="G190" s="36">
        <f>'GF + UG Iteration 12'!G190</f>
        <v>0.45762240995573644</v>
      </c>
      <c r="H190" s="38">
        <f>'GF + UG Iteration 12'!H190</f>
        <v>2013</v>
      </c>
      <c r="I190" s="35">
        <f t="shared" si="20"/>
        <v>75.600000000000009</v>
      </c>
      <c r="J190" s="36">
        <f t="shared" si="21"/>
        <v>20.520580161115571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3.0214282928617449</v>
      </c>
    </row>
    <row r="191" spans="1:14" x14ac:dyDescent="0.2">
      <c r="A191" s="33">
        <f>'GF + UG Iteration 12'!A191</f>
        <v>637</v>
      </c>
      <c r="B191" s="34" t="str">
        <f>'GF + UG Iteration 12'!B191</f>
        <v>UG</v>
      </c>
      <c r="C191" s="35">
        <f>'GF + UG Iteration 12'!C191</f>
        <v>22.5</v>
      </c>
      <c r="D191" s="36">
        <f>'GF + UG Iteration 12'!P$16*(C191^'GF + UG Iteration 12'!P$15)</f>
        <v>9.3155104788979077</v>
      </c>
      <c r="E191" s="37">
        <f>'GF + UG Iteration 12'!E191</f>
        <v>1989</v>
      </c>
      <c r="F191" s="35">
        <f>'GF + UG Iteration 12'!F191</f>
        <v>22.5</v>
      </c>
      <c r="G191" s="36">
        <f>'GF + UG Iteration 12'!G191</f>
        <v>6.7668934628874311</v>
      </c>
      <c r="H191" s="38">
        <f>'GF + UG Iteration 12'!H191</f>
        <v>2007</v>
      </c>
      <c r="I191" s="35">
        <f t="shared" si="20"/>
        <v>45</v>
      </c>
      <c r="J191" s="36">
        <f t="shared" si="21"/>
        <v>16.082403941785337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2.7777257514442257</v>
      </c>
    </row>
    <row r="192" spans="1:14" x14ac:dyDescent="0.2">
      <c r="A192" s="33">
        <f>'GF + UG Iteration 12'!A192</f>
        <v>1254</v>
      </c>
      <c r="B192" s="34" t="str">
        <f>'GF + UG Iteration 12'!B192</f>
        <v>UG</v>
      </c>
      <c r="C192" s="35">
        <f>'GF + UG Iteration 12'!C192</f>
        <v>45</v>
      </c>
      <c r="D192" s="36">
        <f>'GF + UG Iteration 12'!P$16*(C192^'GF + UG Iteration 12'!P$15)</f>
        <v>14.446662674152341</v>
      </c>
      <c r="E192" s="37">
        <f>'GF + UG Iteration 12'!E192</f>
        <v>1989</v>
      </c>
      <c r="F192" s="35">
        <f>'GF + UG Iteration 12'!F192</f>
        <v>30.6</v>
      </c>
      <c r="G192" s="36">
        <f>'GF + UG Iteration 12'!G192</f>
        <v>6.528436764593768</v>
      </c>
      <c r="H192" s="38">
        <f>'GF + UG Iteration 12'!H192</f>
        <v>2012</v>
      </c>
      <c r="I192" s="35">
        <f t="shared" si="20"/>
        <v>75.599999999999994</v>
      </c>
      <c r="J192" s="36">
        <f t="shared" si="21"/>
        <v>20.97509943874611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3.0433359931642543</v>
      </c>
    </row>
    <row r="193" spans="1:14" x14ac:dyDescent="0.2">
      <c r="A193" s="33">
        <f>'GF + UG Iteration 12'!A193</f>
        <v>734</v>
      </c>
      <c r="B193" s="34" t="str">
        <f>'GF + UG Iteration 12'!B193</f>
        <v>UG</v>
      </c>
      <c r="C193" s="35">
        <f>'GF + UG Iteration 12'!C193</f>
        <v>37.800000000000004</v>
      </c>
      <c r="D193" s="36">
        <f>'GF + UG Iteration 12'!P$16*(C193^'GF + UG Iteration 12'!P$15)</f>
        <v>12.937015100588388</v>
      </c>
      <c r="E193" s="37">
        <f>'GF + UG Iteration 12'!E193</f>
        <v>1974</v>
      </c>
      <c r="F193" s="35">
        <f>'GF + UG Iteration 12'!F193</f>
        <v>37.800000000000004</v>
      </c>
      <c r="G193" s="36">
        <f>'GF + UG Iteration 12'!G193</f>
        <v>11.261124599264825</v>
      </c>
      <c r="H193" s="38">
        <f>'GF + UG Iteration 12'!H193</f>
        <v>2011</v>
      </c>
      <c r="I193" s="35">
        <f t="shared" ref="I193" si="25">C193+F193</f>
        <v>75.600000000000009</v>
      </c>
      <c r="J193" s="36">
        <f t="shared" ref="J193" si="26">D193+G193</f>
        <v>24.198139699853215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3.1862757583009524</v>
      </c>
    </row>
    <row r="194" spans="1:14" x14ac:dyDescent="0.2">
      <c r="A194" s="33">
        <f>'GF + UG Iteration 12'!A194</f>
        <v>1594</v>
      </c>
      <c r="B194" s="34" t="str">
        <f>'GF + UG Iteration 12'!B194</f>
        <v>UG</v>
      </c>
      <c r="C194" s="35">
        <f>'GF + UG Iteration 12'!C194</f>
        <v>75.600000000000009</v>
      </c>
      <c r="D194" s="36">
        <f>'GF + UG Iteration 12'!P$16*(C194^'GF + UG Iteration 12'!P$15)</f>
        <v>20.062957751159836</v>
      </c>
      <c r="E194" s="37">
        <f>'GF + UG Iteration 12'!E194</f>
        <v>1974</v>
      </c>
      <c r="F194" s="35">
        <f>'GF + UG Iteration 12'!F194</f>
        <v>0</v>
      </c>
      <c r="G194" s="36">
        <f>'GF + UG Iteration 12'!G194</f>
        <v>17.2334453477478</v>
      </c>
      <c r="H194" s="38">
        <f>'GF + UG Iteration 12'!H194</f>
        <v>2017</v>
      </c>
      <c r="I194" s="35">
        <f t="shared" si="20"/>
        <v>75.600000000000009</v>
      </c>
      <c r="J194" s="36">
        <f t="shared" si="21"/>
        <v>37.296403098907632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3.6188968903352632</v>
      </c>
    </row>
    <row r="195" spans="1:14" x14ac:dyDescent="0.2">
      <c r="A195" s="33">
        <f>'GF + UG Iteration 12'!A195</f>
        <v>1674</v>
      </c>
      <c r="B195" s="34" t="str">
        <f>'GF + UG Iteration 12'!B195</f>
        <v>UG</v>
      </c>
      <c r="C195" s="35">
        <f>'GF + UG Iteration 12'!C195</f>
        <v>25.2</v>
      </c>
      <c r="D195" s="36">
        <f>'GF + UG Iteration 12'!P$16*(C195^'GF + UG Iteration 12'!P$15)</f>
        <v>10.008364642283517</v>
      </c>
      <c r="E195" s="37">
        <f>'GF + UG Iteration 12'!E195</f>
        <v>0</v>
      </c>
      <c r="F195" s="35">
        <f>'GF + UG Iteration 12'!F195</f>
        <v>37.800000000000004</v>
      </c>
      <c r="G195" s="36">
        <f>'GF + UG Iteration 12'!G195</f>
        <v>10.327278566796926</v>
      </c>
      <c r="H195" s="38">
        <f>'GF + UG Iteration 12'!H195</f>
        <v>2016</v>
      </c>
      <c r="I195" s="35">
        <f t="shared" si="20"/>
        <v>63</v>
      </c>
      <c r="J195" s="36">
        <f t="shared" si="21"/>
        <v>20.335643209080445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3.0123751694997387</v>
      </c>
    </row>
    <row r="196" spans="1:14" x14ac:dyDescent="0.2">
      <c r="A196" s="33">
        <f>'GF + UG Iteration 12'!A196</f>
        <v>711</v>
      </c>
      <c r="B196" s="34" t="str">
        <f>'GF + UG Iteration 12'!B196</f>
        <v>UG</v>
      </c>
      <c r="C196" s="35">
        <f>'GF + UG Iteration 12'!C196</f>
        <v>22.5</v>
      </c>
      <c r="D196" s="36">
        <f>'GF + UG Iteration 12'!P$16*(C196^'GF + UG Iteration 12'!P$15)</f>
        <v>9.3155104788979077</v>
      </c>
      <c r="E196" s="37">
        <f>'GF + UG Iteration 12'!E196</f>
        <v>1976</v>
      </c>
      <c r="F196" s="35">
        <f>'GF + UG Iteration 12'!F196</f>
        <v>22.5</v>
      </c>
      <c r="G196" s="36">
        <f>'GF + UG Iteration 12'!G196</f>
        <v>9.2617881543087019</v>
      </c>
      <c r="H196" s="38">
        <f>'GF + UG Iteration 12'!H196</f>
        <v>2009</v>
      </c>
      <c r="I196" s="35">
        <f t="shared" si="20"/>
        <v>45</v>
      </c>
      <c r="J196" s="36">
        <f t="shared" si="21"/>
        <v>18.57729863320661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2.9219403317070172</v>
      </c>
    </row>
    <row r="197" spans="1:14" x14ac:dyDescent="0.2">
      <c r="A197" s="33">
        <f>'GF + UG Iteration 12'!A197</f>
        <v>408</v>
      </c>
      <c r="B197" s="34" t="str">
        <f>'GF + UG Iteration 12'!B197</f>
        <v>UG</v>
      </c>
      <c r="C197" s="35">
        <f>'GF + UG Iteration 12'!C197</f>
        <v>84.600000000000009</v>
      </c>
      <c r="D197" s="36">
        <f>'GF + UG Iteration 12'!P$16*(C197^'GF + UG Iteration 12'!P$15)</f>
        <v>21.543563634800133</v>
      </c>
      <c r="E197" s="37">
        <f>'GF + UG Iteration 12'!E197</f>
        <v>1976</v>
      </c>
      <c r="F197" s="35">
        <f>'GF + UG Iteration 12'!F197</f>
        <v>0</v>
      </c>
      <c r="G197" s="36">
        <f>'GF + UG Iteration 12'!G197</f>
        <v>0.58015876995711901</v>
      </c>
      <c r="H197" s="38">
        <f>'GF + UG Iteration 12'!H197</f>
        <v>2004</v>
      </c>
      <c r="I197" s="35">
        <f t="shared" si="20"/>
        <v>84.600000000000009</v>
      </c>
      <c r="J197" s="36">
        <f t="shared" si="21"/>
        <v>22.123722404757252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3.0966504448089687</v>
      </c>
    </row>
    <row r="198" spans="1:14" x14ac:dyDescent="0.2">
      <c r="A198" s="33">
        <f>'GF + UG Iteration 12'!A198</f>
        <v>698</v>
      </c>
      <c r="B198" s="34" t="str">
        <f>'GF + UG Iteration 12'!B198</f>
        <v>UG</v>
      </c>
      <c r="C198" s="35">
        <f>'GF + UG Iteration 12'!C198</f>
        <v>84.600000000000009</v>
      </c>
      <c r="D198" s="36">
        <f>'GF + UG Iteration 12'!P$16*(C198^'GF + UG Iteration 12'!P$15)</f>
        <v>21.543563634800133</v>
      </c>
      <c r="E198" s="37">
        <f>'GF + UG Iteration 12'!E198</f>
        <v>1976</v>
      </c>
      <c r="F198" s="35">
        <f>'GF + UG Iteration 12'!F198</f>
        <v>0</v>
      </c>
      <c r="G198" s="36">
        <f>'GF + UG Iteration 12'!G198</f>
        <v>1.4406821685518079</v>
      </c>
      <c r="H198" s="38">
        <f>'GF + UG Iteration 12'!H198</f>
        <v>2007</v>
      </c>
      <c r="I198" s="35">
        <f t="shared" si="20"/>
        <v>84.600000000000009</v>
      </c>
      <c r="J198" s="36">
        <f t="shared" si="21"/>
        <v>22.984245803351939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3.1348090161617419</v>
      </c>
    </row>
    <row r="199" spans="1:14" x14ac:dyDescent="0.2">
      <c r="A199" s="33">
        <f>'GF + UG Iteration 12'!A199</f>
        <v>696</v>
      </c>
      <c r="B199" s="34" t="str">
        <f>'GF + UG Iteration 12'!B199</f>
        <v>UG</v>
      </c>
      <c r="C199" s="35">
        <f>'GF + UG Iteration 12'!C199</f>
        <v>25.2</v>
      </c>
      <c r="D199" s="36">
        <f>'GF + UG Iteration 12'!P$16*(C199^'GF + UG Iteration 12'!P$15)</f>
        <v>10.008364642283517</v>
      </c>
      <c r="E199" s="37">
        <f>'GF + UG Iteration 12'!E199</f>
        <v>1981</v>
      </c>
      <c r="F199" s="35">
        <f>'GF + UG Iteration 12'!F199</f>
        <v>0</v>
      </c>
      <c r="G199" s="36">
        <f>'GF + UG Iteration 12'!G199</f>
        <v>0.26810351472539734</v>
      </c>
      <c r="H199" s="38">
        <f>'GF + UG Iteration 12'!H199</f>
        <v>2007</v>
      </c>
      <c r="I199" s="35">
        <f t="shared" si="20"/>
        <v>25.2</v>
      </c>
      <c r="J199" s="36">
        <f t="shared" si="21"/>
        <v>10.276468157008914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2.3298566365019209</v>
      </c>
    </row>
    <row r="200" spans="1:14" x14ac:dyDescent="0.2">
      <c r="A200" s="33">
        <f>'GF + UG Iteration 12'!A200</f>
        <v>1636</v>
      </c>
      <c r="B200" s="34" t="str">
        <f>'GF + UG Iteration 12'!B200</f>
        <v>UG</v>
      </c>
      <c r="C200" s="35">
        <f>'GF + UG Iteration 12'!C200</f>
        <v>22.5</v>
      </c>
      <c r="D200" s="36">
        <f>'GF + UG Iteration 12'!P$16*(C200^'GF + UG Iteration 12'!P$15)</f>
        <v>9.3155104788979077</v>
      </c>
      <c r="E200" s="37">
        <f>'GF + UG Iteration 12'!E200</f>
        <v>1981</v>
      </c>
      <c r="F200" s="35">
        <f>'GF + UG Iteration 12'!F200</f>
        <v>37.800000000000004</v>
      </c>
      <c r="G200" s="36">
        <f>'GF + UG Iteration 12'!G200</f>
        <v>6.6058972937468434</v>
      </c>
      <c r="H200" s="38">
        <f>'GF + UG Iteration 12'!H200</f>
        <v>2015</v>
      </c>
      <c r="I200" s="35">
        <f t="shared" si="20"/>
        <v>60.300000000000004</v>
      </c>
      <c r="J200" s="36">
        <f t="shared" si="21"/>
        <v>15.921407772644752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2.7676646044366646</v>
      </c>
    </row>
    <row r="201" spans="1:14" x14ac:dyDescent="0.2">
      <c r="A201" s="33">
        <f>'GF + UG Iteration 12'!A201</f>
        <v>1185</v>
      </c>
      <c r="B201" s="34" t="str">
        <f>'GF + UG Iteration 12'!B201</f>
        <v>UG</v>
      </c>
      <c r="C201" s="35">
        <f>'GF + UG Iteration 12'!C201</f>
        <v>63</v>
      </c>
      <c r="D201" s="36">
        <f>'GF + UG Iteration 12'!P$16*(C201^'GF + UG Iteration 12'!P$15)</f>
        <v>17.876022493539153</v>
      </c>
      <c r="E201" s="37">
        <f>'GF + UG Iteration 12'!E201</f>
        <v>1988</v>
      </c>
      <c r="F201" s="35">
        <f>'GF + UG Iteration 12'!F201</f>
        <v>0</v>
      </c>
      <c r="G201" s="36">
        <f>'GF + UG Iteration 12'!G201</f>
        <v>2.8087836612562955</v>
      </c>
      <c r="H201" s="38">
        <f>'GF + UG Iteration 12'!H201</f>
        <v>2011</v>
      </c>
      <c r="I201" s="35">
        <f t="shared" si="20"/>
        <v>63</v>
      </c>
      <c r="J201" s="36">
        <f t="shared" si="21"/>
        <v>20.684806154795449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3.0293994285760362</v>
      </c>
    </row>
    <row r="202" spans="1:14" x14ac:dyDescent="0.2">
      <c r="A202" s="33">
        <f>'GF + UG Iteration 12'!A202</f>
        <v>568</v>
      </c>
      <c r="B202" s="34" t="str">
        <f>'GF + UG Iteration 12'!B202</f>
        <v>UG</v>
      </c>
      <c r="C202" s="35">
        <f>'GF + UG Iteration 12'!C202</f>
        <v>75.600000000000009</v>
      </c>
      <c r="D202" s="36">
        <f>'GF + UG Iteration 12'!P$16*(C202^'GF + UG Iteration 12'!P$15)</f>
        <v>20.062957751159836</v>
      </c>
      <c r="E202" s="37">
        <f>'GF + UG Iteration 12'!E202</f>
        <v>1978</v>
      </c>
      <c r="F202" s="35">
        <f>'GF + UG Iteration 12'!F202</f>
        <v>0</v>
      </c>
      <c r="G202" s="36">
        <f>'GF + UG Iteration 12'!G202</f>
        <v>2.8818936071529556E-2</v>
      </c>
      <c r="H202" s="38">
        <f>'GF + UG Iteration 12'!H202</f>
        <v>2006</v>
      </c>
      <c r="I202" s="35">
        <f t="shared" si="20"/>
        <v>75.600000000000009</v>
      </c>
      <c r="J202" s="36">
        <f t="shared" si="21"/>
        <v>20.091776687231366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3.0003106113143536</v>
      </c>
    </row>
    <row r="203" spans="1:14" x14ac:dyDescent="0.2">
      <c r="A203" s="33">
        <f>'GF + UG Iteration 12'!A203</f>
        <v>853</v>
      </c>
      <c r="B203" s="34" t="str">
        <f>'GF + UG Iteration 12'!B203</f>
        <v>UG</v>
      </c>
      <c r="C203" s="35">
        <f>'GF + UG Iteration 12'!C203</f>
        <v>45</v>
      </c>
      <c r="D203" s="36">
        <f>'GF + UG Iteration 12'!P$16*(C203^'GF + UG Iteration 12'!P$15)</f>
        <v>14.446662674152341</v>
      </c>
      <c r="E203" s="37">
        <f>'GF + UG Iteration 12'!E203</f>
        <v>1991</v>
      </c>
      <c r="F203" s="35">
        <f>'GF + UG Iteration 12'!F203</f>
        <v>30.6</v>
      </c>
      <c r="G203" s="36">
        <f>'GF + UG Iteration 12'!G203</f>
        <v>4.2556245512411124</v>
      </c>
      <c r="H203" s="38">
        <f>'GF + UG Iteration 12'!H203</f>
        <v>2009</v>
      </c>
      <c r="I203" s="35">
        <f t="shared" si="20"/>
        <v>75.599999999999994</v>
      </c>
      <c r="J203" s="36">
        <f t="shared" si="21"/>
        <v>18.702287225393455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2.9286458278994636</v>
      </c>
    </row>
    <row r="204" spans="1:14" x14ac:dyDescent="0.2">
      <c r="A204" s="33">
        <f>'GF + UG Iteration 12'!A204</f>
        <v>1201</v>
      </c>
      <c r="B204" s="34" t="str">
        <f>'GF + UG Iteration 12'!B204</f>
        <v>UG</v>
      </c>
      <c r="C204" s="35">
        <f>'GF + UG Iteration 12'!C204</f>
        <v>25.2</v>
      </c>
      <c r="D204" s="36">
        <f>'GF + UG Iteration 12'!P$16*(C204^'GF + UG Iteration 12'!P$15)</f>
        <v>10.008364642283517</v>
      </c>
      <c r="E204" s="37" t="str">
        <f>'GF + UG Iteration 12'!E204</f>
        <v>unknown</v>
      </c>
      <c r="F204" s="35">
        <f>'GF + UG Iteration 12'!F204</f>
        <v>37.800000000000004</v>
      </c>
      <c r="G204" s="36">
        <f>'GF + UG Iteration 12'!G204</f>
        <v>7.6364894321569698</v>
      </c>
      <c r="H204" s="38">
        <f>'GF + UG Iteration 12'!H204</f>
        <v>2012</v>
      </c>
      <c r="I204" s="35">
        <f t="shared" si="20"/>
        <v>63</v>
      </c>
      <c r="J204" s="36">
        <f t="shared" si="21"/>
        <v>17.644854074440488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2.8704441870131543</v>
      </c>
    </row>
    <row r="205" spans="1:14" x14ac:dyDescent="0.2">
      <c r="A205" s="33">
        <f>'GF + UG Iteration 12'!A205</f>
        <v>654</v>
      </c>
      <c r="B205" s="34" t="str">
        <f>'GF + UG Iteration 12'!B205</f>
        <v>UG</v>
      </c>
      <c r="C205" s="35">
        <f>'GF + UG Iteration 12'!C205</f>
        <v>22.5</v>
      </c>
      <c r="D205" s="36">
        <f>'GF + UG Iteration 12'!P$16*(C205^'GF + UG Iteration 12'!P$15)</f>
        <v>9.3155104788979077</v>
      </c>
      <c r="E205" s="37">
        <f>'GF + UG Iteration 12'!E205</f>
        <v>1976</v>
      </c>
      <c r="F205" s="35">
        <f>'GF + UG Iteration 12'!F205</f>
        <v>0</v>
      </c>
      <c r="G205" s="36">
        <f>'GF + UG Iteration 12'!G205</f>
        <v>0.73672544554632269</v>
      </c>
      <c r="H205" s="38">
        <f>'GF + UG Iteration 12'!H205</f>
        <v>2007</v>
      </c>
      <c r="I205" s="35">
        <f t="shared" si="20"/>
        <v>22.5</v>
      </c>
      <c r="J205" s="36">
        <f t="shared" si="21"/>
        <v>10.052235924444231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2.3077950898042721</v>
      </c>
    </row>
    <row r="206" spans="1:14" x14ac:dyDescent="0.2">
      <c r="A206" s="33">
        <f>'GF + UG Iteration 12'!A206</f>
        <v>1394</v>
      </c>
      <c r="B206" s="34" t="str">
        <f>'GF + UG Iteration 12'!B206</f>
        <v>UG</v>
      </c>
      <c r="C206" s="35">
        <f>'GF + UG Iteration 12'!C206</f>
        <v>22.5</v>
      </c>
      <c r="D206" s="36">
        <f>'GF + UG Iteration 12'!P$16*(C206^'GF + UG Iteration 12'!P$15)</f>
        <v>9.3155104788979077</v>
      </c>
      <c r="E206" s="37">
        <f>'GF + UG Iteration 12'!E206</f>
        <v>1976</v>
      </c>
      <c r="F206" s="35">
        <f>'GF + UG Iteration 12'!F206</f>
        <v>37.800000000000004</v>
      </c>
      <c r="G206" s="36">
        <f>'GF + UG Iteration 12'!G206</f>
        <v>5.0057806862702598</v>
      </c>
      <c r="H206" s="38">
        <f>'GF + UG Iteration 12'!H206</f>
        <v>2014</v>
      </c>
      <c r="I206" s="35">
        <f t="shared" si="20"/>
        <v>60.300000000000004</v>
      </c>
      <c r="J206" s="36">
        <f t="shared" si="21"/>
        <v>14.321291165168168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2.6617473226332402</v>
      </c>
    </row>
    <row r="207" spans="1:14" x14ac:dyDescent="0.2">
      <c r="A207" s="33">
        <f>'GF + UG Iteration 12'!A207</f>
        <v>1294</v>
      </c>
      <c r="B207" s="34" t="str">
        <f>'GF + UG Iteration 12'!B207</f>
        <v>UG</v>
      </c>
      <c r="C207" s="35">
        <f>'GF + UG Iteration 12'!C207</f>
        <v>13.41</v>
      </c>
      <c r="D207" s="36">
        <f>'GF + UG Iteration 12'!P$16*(C207^'GF + UG Iteration 12'!P$15)</f>
        <v>6.7132204132217561</v>
      </c>
      <c r="E207" s="37">
        <f>'GF + UG Iteration 12'!E207</f>
        <v>0</v>
      </c>
      <c r="F207" s="35">
        <f>'GF + UG Iteration 12'!F207</f>
        <v>22.5</v>
      </c>
      <c r="G207" s="36">
        <f>'GF + UG Iteration 12'!G207</f>
        <v>4.5619922667121129</v>
      </c>
      <c r="H207" s="38">
        <f>'GF + UG Iteration 12'!H207</f>
        <v>2014</v>
      </c>
      <c r="I207" s="35">
        <f t="shared" si="20"/>
        <v>35.909999999999997</v>
      </c>
      <c r="J207" s="36">
        <f t="shared" si="21"/>
        <v>11.275212679933869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2.4226067481761486</v>
      </c>
    </row>
    <row r="208" spans="1:14" x14ac:dyDescent="0.2">
      <c r="A208" s="33">
        <f>'GF + UG Iteration 12'!A208</f>
        <v>1670</v>
      </c>
      <c r="B208" s="34" t="str">
        <f>'GF + UG Iteration 12'!B208</f>
        <v>UG</v>
      </c>
      <c r="C208" s="35">
        <f>'GF + UG Iteration 12'!C208</f>
        <v>75.600000000000009</v>
      </c>
      <c r="D208" s="36">
        <f>'GF + UG Iteration 12'!P$16*(C208^'GF + UG Iteration 12'!P$15)</f>
        <v>20.062957751159836</v>
      </c>
      <c r="E208" s="37">
        <f>'GF + UG Iteration 12'!E208</f>
        <v>0</v>
      </c>
      <c r="F208" s="35">
        <f>'GF + UG Iteration 12'!F208</f>
        <v>0</v>
      </c>
      <c r="G208" s="36">
        <f>'GF + UG Iteration 12'!G208</f>
        <v>2.7943521582603679</v>
      </c>
      <c r="H208" s="38">
        <f>'GF + UG Iteration 12'!H208</f>
        <v>2016</v>
      </c>
      <c r="I208" s="35">
        <f t="shared" si="20"/>
        <v>75.600000000000009</v>
      </c>
      <c r="J208" s="36">
        <f t="shared" si="21"/>
        <v>22.857309909420202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3.1292709746889402</v>
      </c>
    </row>
    <row r="209" spans="1:14" x14ac:dyDescent="0.2">
      <c r="A209" s="33">
        <f>'GF + UG Iteration 12'!A209</f>
        <v>579</v>
      </c>
      <c r="B209" s="34" t="str">
        <f>'GF + UG Iteration 12'!B209</f>
        <v>UG</v>
      </c>
      <c r="C209" s="35">
        <f>'GF + UG Iteration 12'!C209</f>
        <v>27</v>
      </c>
      <c r="D209" s="36">
        <f>'GF + UG Iteration 12'!P$16*(C209^'GF + UG Iteration 12'!P$15)</f>
        <v>10.455160997708781</v>
      </c>
      <c r="E209" s="37" t="str">
        <f>'GF + UG Iteration 12'!E209</f>
        <v>unknown</v>
      </c>
      <c r="F209" s="35">
        <f>'GF + UG Iteration 12'!F209</f>
        <v>27</v>
      </c>
      <c r="G209" s="36">
        <f>'GF + UG Iteration 12'!G209</f>
        <v>3.6516230200538073</v>
      </c>
      <c r="H209" s="38">
        <f>'GF + UG Iteration 12'!H209</f>
        <v>2008</v>
      </c>
      <c r="I209" s="35">
        <f t="shared" si="20"/>
        <v>54</v>
      </c>
      <c r="J209" s="36">
        <f t="shared" si="21"/>
        <v>14.106784017762589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2.646655817686836</v>
      </c>
    </row>
    <row r="210" spans="1:14" x14ac:dyDescent="0.2">
      <c r="A210" s="33">
        <f>'GF + UG Iteration 12'!A210</f>
        <v>1670</v>
      </c>
      <c r="B210" s="34" t="str">
        <f>'GF + UG Iteration 12'!B210</f>
        <v>UG</v>
      </c>
      <c r="C210" s="35">
        <f>'GF + UG Iteration 12'!C210</f>
        <v>63.089999999999996</v>
      </c>
      <c r="D210" s="36">
        <f>'GF + UG Iteration 12'!P$16*(C210^'GF + UG Iteration 12'!P$15)</f>
        <v>17.89218404450672</v>
      </c>
      <c r="E210" s="37">
        <f>'GF + UG Iteration 12'!E210</f>
        <v>0</v>
      </c>
      <c r="F210" s="35">
        <f>'GF + UG Iteration 12'!F210</f>
        <v>37.800000000000004</v>
      </c>
      <c r="G210" s="36">
        <f>'GF + UG Iteration 12'!G210</f>
        <v>18.363697996227653</v>
      </c>
      <c r="H210" s="38">
        <f>'GF + UG Iteration 12'!H210</f>
        <v>2016</v>
      </c>
      <c r="I210" s="35">
        <f t="shared" si="20"/>
        <v>100.89</v>
      </c>
      <c r="J210" s="36">
        <f t="shared" si="21"/>
        <v>36.255882040734377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3.5906016313301081</v>
      </c>
    </row>
    <row r="211" spans="1:14" x14ac:dyDescent="0.2">
      <c r="A211" s="33">
        <f>'GF + UG Iteration 12'!A211</f>
        <v>1083</v>
      </c>
      <c r="B211" s="34" t="str">
        <f>'GF + UG Iteration 12'!B211</f>
        <v>UG</v>
      </c>
      <c r="C211" s="35">
        <f>'GF + UG Iteration 12'!C211</f>
        <v>37.800000000000004</v>
      </c>
      <c r="D211" s="36">
        <f>'GF + UG Iteration 12'!P$16*(C211^'GF + UG Iteration 12'!P$15)</f>
        <v>12.937015100588388</v>
      </c>
      <c r="E211" s="37">
        <f>'GF + UG Iteration 12'!E211</f>
        <v>1981</v>
      </c>
      <c r="F211" s="35">
        <f>'GF + UG Iteration 12'!F211</f>
        <v>45</v>
      </c>
      <c r="G211" s="36">
        <f>'GF + UG Iteration 12'!G211</f>
        <v>7.4125108979310461</v>
      </c>
      <c r="H211" s="38">
        <f>'GF + UG Iteration 12'!H211</f>
        <v>2011</v>
      </c>
      <c r="I211" s="35">
        <f t="shared" si="20"/>
        <v>82.800000000000011</v>
      </c>
      <c r="J211" s="36">
        <f t="shared" si="21"/>
        <v>20.349525998519432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3.013057619161283</v>
      </c>
    </row>
    <row r="212" spans="1:14" x14ac:dyDescent="0.2">
      <c r="A212" s="33">
        <f>'GF + UG Iteration 12'!A212</f>
        <v>552</v>
      </c>
      <c r="B212" s="34" t="str">
        <f>'GF + UG Iteration 12'!B212</f>
        <v>UG</v>
      </c>
      <c r="C212" s="35">
        <f>'GF + UG Iteration 12'!C212</f>
        <v>37.800000000000004</v>
      </c>
      <c r="D212" s="36">
        <f>'GF + UG Iteration 12'!P$16*(C212^'GF + UG Iteration 12'!P$15)</f>
        <v>12.937015100588388</v>
      </c>
      <c r="E212" s="37">
        <f>'GF + UG Iteration 12'!E212</f>
        <v>1991</v>
      </c>
      <c r="F212" s="35">
        <f>'GF + UG Iteration 12'!F212</f>
        <v>0</v>
      </c>
      <c r="G212" s="36">
        <f>'GF + UG Iteration 12'!G212</f>
        <v>1.1457716756011658</v>
      </c>
      <c r="H212" s="38">
        <f>'GF + UG Iteration 12'!H212</f>
        <v>2006</v>
      </c>
      <c r="I212" s="35">
        <f t="shared" si="20"/>
        <v>37.800000000000004</v>
      </c>
      <c r="J212" s="36">
        <f t="shared" si="21"/>
        <v>14.082786776189554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2.6449532555907185</v>
      </c>
    </row>
    <row r="213" spans="1:14" x14ac:dyDescent="0.2">
      <c r="A213" s="33">
        <f>'GF + UG Iteration 12'!A213</f>
        <v>1311</v>
      </c>
      <c r="B213" s="34" t="str">
        <f>'GF + UG Iteration 12'!B213</f>
        <v>UG</v>
      </c>
      <c r="C213" s="35">
        <f>'GF + UG Iteration 12'!C213</f>
        <v>37.800000000000004</v>
      </c>
      <c r="D213" s="36">
        <f>'GF + UG Iteration 12'!P$16*(C213^'GF + UG Iteration 12'!P$15)</f>
        <v>12.937015100588388</v>
      </c>
      <c r="E213" s="37">
        <f>'GF + UG Iteration 12'!E213</f>
        <v>1991</v>
      </c>
      <c r="F213" s="35">
        <f>'GF + UG Iteration 12'!F213</f>
        <v>37.800000000000004</v>
      </c>
      <c r="G213" s="36">
        <f>'GF + UG Iteration 12'!G213</f>
        <v>5.9841430822776953</v>
      </c>
      <c r="H213" s="38">
        <f>'GF + UG Iteration 12'!H213</f>
        <v>2013</v>
      </c>
      <c r="I213" s="35">
        <f t="shared" si="20"/>
        <v>75.600000000000009</v>
      </c>
      <c r="J213" s="36">
        <f t="shared" si="21"/>
        <v>18.921158182866083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2.9402807764894088</v>
      </c>
    </row>
    <row r="214" spans="1:14" x14ac:dyDescent="0.2">
      <c r="A214" s="33">
        <f>'GF + UG Iteration 12'!A214</f>
        <v>1078</v>
      </c>
      <c r="B214" s="34" t="str">
        <f>'GF + UG Iteration 12'!B214</f>
        <v>UG</v>
      </c>
      <c r="C214" s="35">
        <f>'GF + UG Iteration 12'!C214</f>
        <v>64.350000000000009</v>
      </c>
      <c r="D214" s="36">
        <f>'GF + UG Iteration 12'!P$16*(C214^'GF + UG Iteration 12'!P$15)</f>
        <v>18.117565054655547</v>
      </c>
      <c r="E214" s="37">
        <f>'GF + UG Iteration 12'!E214</f>
        <v>1957</v>
      </c>
      <c r="F214" s="35">
        <f>'GF + UG Iteration 12'!F214</f>
        <v>0</v>
      </c>
      <c r="G214" s="36">
        <f>'GF + UG Iteration 12'!G214</f>
        <v>1.0936387702296273</v>
      </c>
      <c r="H214" s="38">
        <f>'GF + UG Iteration 12'!H214</f>
        <v>2011</v>
      </c>
      <c r="I214" s="35">
        <f t="shared" si="20"/>
        <v>64.350000000000009</v>
      </c>
      <c r="J214" s="36">
        <f t="shared" si="21"/>
        <v>19.211203824885175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2.9554936413909263</v>
      </c>
    </row>
    <row r="215" spans="1:14" x14ac:dyDescent="0.2">
      <c r="A215" s="33">
        <f>'GF + UG Iteration 12'!A215</f>
        <v>495</v>
      </c>
      <c r="B215" s="34" t="str">
        <f>'GF + UG Iteration 12'!B215</f>
        <v>UG</v>
      </c>
      <c r="C215" s="35">
        <f>'GF + UG Iteration 12'!C215</f>
        <v>37.440000000000005</v>
      </c>
      <c r="D215" s="36">
        <f>'GF + UG Iteration 12'!P$16*(C215^'GF + UG Iteration 12'!P$15)</f>
        <v>12.858882853856491</v>
      </c>
      <c r="E215" s="37">
        <f>'GF + UG Iteration 12'!E215</f>
        <v>1982</v>
      </c>
      <c r="F215" s="35">
        <f>'GF + UG Iteration 12'!F215</f>
        <v>37.440000000000005</v>
      </c>
      <c r="G215" s="36">
        <f>'GF + UG Iteration 12'!G215</f>
        <v>3.5907902166068872</v>
      </c>
      <c r="H215" s="38">
        <f>'GF + UG Iteration 12'!H215</f>
        <v>2006</v>
      </c>
      <c r="I215" s="35">
        <f t="shared" si="20"/>
        <v>74.88000000000001</v>
      </c>
      <c r="J215" s="36">
        <f t="shared" si="21"/>
        <v>16.449673070463376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2.8003056028779225</v>
      </c>
    </row>
    <row r="216" spans="1:14" x14ac:dyDescent="0.2">
      <c r="A216" s="33">
        <f>'GF + UG Iteration 12'!A216</f>
        <v>383</v>
      </c>
      <c r="B216" s="34" t="str">
        <f>'GF + UG Iteration 12'!B216</f>
        <v>UG</v>
      </c>
      <c r="C216" s="35">
        <f>'GF + UG Iteration 12'!C216</f>
        <v>54</v>
      </c>
      <c r="D216" s="36">
        <f>'GF + UG Iteration 12'!P$16*(C216^'GF + UG Iteration 12'!P$15)</f>
        <v>16.214053376892572</v>
      </c>
      <c r="E216" s="37">
        <f>'GF + UG Iteration 12'!E216</f>
        <v>1984</v>
      </c>
      <c r="F216" s="35">
        <f>'GF + UG Iteration 12'!F216</f>
        <v>45</v>
      </c>
      <c r="G216" s="36">
        <f>'GF + UG Iteration 12'!G216</f>
        <v>3.9501723720469593</v>
      </c>
      <c r="H216" s="38">
        <f>'GF + UG Iteration 12'!H216</f>
        <v>2005</v>
      </c>
      <c r="I216" s="35">
        <f t="shared" si="20"/>
        <v>99</v>
      </c>
      <c r="J216" s="36">
        <f t="shared" si="21"/>
        <v>20.164225748939533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3.0039100318004199</v>
      </c>
    </row>
    <row r="217" spans="1:14" x14ac:dyDescent="0.2">
      <c r="A217" s="33">
        <f>'GF + UG Iteration 12'!A217</f>
        <v>1020</v>
      </c>
      <c r="B217" s="34" t="str">
        <f>'GF + UG Iteration 12'!B217</f>
        <v>UG</v>
      </c>
      <c r="C217" s="35">
        <f>'GF + UG Iteration 12'!C217</f>
        <v>29.97</v>
      </c>
      <c r="D217" s="36">
        <f>'GF + UG Iteration 12'!P$16*(C217^'GF + UG Iteration 12'!P$15)</f>
        <v>11.169185615571056</v>
      </c>
      <c r="E217" s="37">
        <f>'GF + UG Iteration 12'!E217</f>
        <v>1977</v>
      </c>
      <c r="F217" s="35">
        <f>'GF + UG Iteration 12'!F217</f>
        <v>45</v>
      </c>
      <c r="G217" s="36">
        <f>'GF + UG Iteration 12'!G217</f>
        <v>7.3449786888029998</v>
      </c>
      <c r="H217" s="38">
        <f>'GF + UG Iteration 12'!H217</f>
        <v>2010</v>
      </c>
      <c r="I217" s="35">
        <f t="shared" si="20"/>
        <v>74.97</v>
      </c>
      <c r="J217" s="36">
        <f t="shared" si="21"/>
        <v>18.514164304374056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2.9185360772072424</v>
      </c>
    </row>
    <row r="218" spans="1:14" x14ac:dyDescent="0.2">
      <c r="A218" s="33">
        <f>'GF + UG Iteration 12'!A218</f>
        <v>1364</v>
      </c>
      <c r="B218" s="34" t="str">
        <f>'GF + UG Iteration 12'!B218</f>
        <v>UG</v>
      </c>
      <c r="C218" s="35">
        <f>'GF + UG Iteration 12'!C218</f>
        <v>29.7</v>
      </c>
      <c r="D218" s="36">
        <f>'GF + UG Iteration 12'!P$16*(C218^'GF + UG Iteration 12'!P$15)</f>
        <v>11.105382372388888</v>
      </c>
      <c r="E218" s="37">
        <f>'GF + UG Iteration 12'!E218</f>
        <v>0</v>
      </c>
      <c r="F218" s="35">
        <f>'GF + UG Iteration 12'!F218</f>
        <v>45</v>
      </c>
      <c r="G218" s="36">
        <f>'GF + UG Iteration 12'!G218</f>
        <v>8.7951197470845859</v>
      </c>
      <c r="H218" s="38">
        <f>'GF + UG Iteration 12'!H218</f>
        <v>2013</v>
      </c>
      <c r="I218" s="35">
        <f t="shared" si="20"/>
        <v>74.7</v>
      </c>
      <c r="J218" s="36">
        <f t="shared" si="21"/>
        <v>19.900502119473472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2.9907449635464669</v>
      </c>
    </row>
    <row r="219" spans="1:14" x14ac:dyDescent="0.2">
      <c r="A219" s="33">
        <f>'GF + UG Iteration 12'!A219</f>
        <v>503</v>
      </c>
      <c r="B219" s="34" t="str">
        <f>'GF + UG Iteration 12'!B219</f>
        <v>UG</v>
      </c>
      <c r="C219" s="35">
        <f>'GF + UG Iteration 12'!C219</f>
        <v>45</v>
      </c>
      <c r="D219" s="36">
        <f>'GF + UG Iteration 12'!P$16*(C219^'GF + UG Iteration 12'!P$15)</f>
        <v>14.446662674152341</v>
      </c>
      <c r="E219" s="37">
        <f>'GF + UG Iteration 12'!E219</f>
        <v>1972</v>
      </c>
      <c r="F219" s="35">
        <f>'GF + UG Iteration 12'!F219</f>
        <v>45</v>
      </c>
      <c r="G219" s="36">
        <f>'GF + UG Iteration 12'!G219</f>
        <v>3.8033222269089473</v>
      </c>
      <c r="H219" s="38">
        <f>'GF + UG Iteration 12'!H219</f>
        <v>2007</v>
      </c>
      <c r="I219" s="35">
        <f t="shared" si="20"/>
        <v>90</v>
      </c>
      <c r="J219" s="36">
        <f t="shared" si="21"/>
        <v>18.249984901061289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2.9041642526890508</v>
      </c>
    </row>
    <row r="220" spans="1:14" x14ac:dyDescent="0.2">
      <c r="A220" s="33">
        <f>'GF + UG Iteration 12'!A220</f>
        <v>925</v>
      </c>
      <c r="B220" s="34" t="str">
        <f>'GF + UG Iteration 12'!B220</f>
        <v>UG</v>
      </c>
      <c r="C220" s="35">
        <f>'GF + UG Iteration 12'!C220</f>
        <v>90</v>
      </c>
      <c r="D220" s="36">
        <f>'GF + UG Iteration 12'!P$16*(C220^'GF + UG Iteration 12'!P$15)</f>
        <v>22.404146599751112</v>
      </c>
      <c r="E220" s="37">
        <f>'GF + UG Iteration 12'!E220</f>
        <v>1972</v>
      </c>
      <c r="F220" s="35">
        <f>'GF + UG Iteration 12'!F220</f>
        <v>0</v>
      </c>
      <c r="G220" s="36">
        <f>'GF + UG Iteration 12'!G220</f>
        <v>3.3164697860941139</v>
      </c>
      <c r="H220" s="38">
        <f>'GF + UG Iteration 12'!H220</f>
        <v>2011</v>
      </c>
      <c r="I220" s="35">
        <f t="shared" si="20"/>
        <v>90</v>
      </c>
      <c r="J220" s="36">
        <f t="shared" si="21"/>
        <v>25.720616385845226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3.2472928643172967</v>
      </c>
    </row>
    <row r="221" spans="1:14" x14ac:dyDescent="0.2">
      <c r="A221" s="33">
        <f>'GF + UG Iteration 12'!A221</f>
        <v>821</v>
      </c>
      <c r="B221" s="34" t="str">
        <f>'GF + UG Iteration 12'!B221</f>
        <v>UG</v>
      </c>
      <c r="C221" s="35">
        <f>'GF + UG Iteration 12'!C221</f>
        <v>45</v>
      </c>
      <c r="D221" s="36">
        <f>'GF + UG Iteration 12'!P$16*(C221^'GF + UG Iteration 12'!P$15)</f>
        <v>14.446662674152341</v>
      </c>
      <c r="E221" s="37">
        <f>'GF + UG Iteration 12'!E221</f>
        <v>2006</v>
      </c>
      <c r="F221" s="35">
        <f>'GF + UG Iteration 12'!F221</f>
        <v>45</v>
      </c>
      <c r="G221" s="36">
        <f>'GF + UG Iteration 12'!G221</f>
        <v>9.4177371403666275</v>
      </c>
      <c r="H221" s="38">
        <f>'GF + UG Iteration 12'!H221</f>
        <v>2011</v>
      </c>
      <c r="I221" s="35">
        <f t="shared" si="20"/>
        <v>90</v>
      </c>
      <c r="J221" s="36">
        <f t="shared" si="21"/>
        <v>23.864399814518968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3.1723878009490289</v>
      </c>
    </row>
    <row r="222" spans="1:14" x14ac:dyDescent="0.2">
      <c r="A222" s="33">
        <f>'GF + UG Iteration 12'!A222</f>
        <v>486</v>
      </c>
      <c r="B222" s="34" t="str">
        <f>'GF + UG Iteration 12'!B222</f>
        <v>UG</v>
      </c>
      <c r="C222" s="35">
        <f>'GF + UG Iteration 12'!C222</f>
        <v>11.97</v>
      </c>
      <c r="D222" s="36">
        <f>'GF + UG Iteration 12'!P$16*(C222^'GF + UG Iteration 12'!P$15)</f>
        <v>6.2474189556965003</v>
      </c>
      <c r="E222" s="37">
        <f>'GF + UG Iteration 12'!E222</f>
        <v>1993</v>
      </c>
      <c r="F222" s="35">
        <f>'GF + UG Iteration 12'!F222</f>
        <v>2.4299999999999993</v>
      </c>
      <c r="G222" s="36">
        <f>'GF + UG Iteration 12'!G222</f>
        <v>0.34692120274319505</v>
      </c>
      <c r="H222" s="38">
        <f>'GF + UG Iteration 12'!H222</f>
        <v>2005</v>
      </c>
      <c r="I222" s="35">
        <f t="shared" si="20"/>
        <v>14.4</v>
      </c>
      <c r="J222" s="36">
        <f t="shared" si="21"/>
        <v>6.594340158439695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1.8862117293729668</v>
      </c>
    </row>
    <row r="223" spans="1:14" x14ac:dyDescent="0.2">
      <c r="A223" s="33">
        <f>'GF + UG Iteration 12'!A223</f>
        <v>779</v>
      </c>
      <c r="B223" s="34" t="str">
        <f>'GF + UG Iteration 12'!B223</f>
        <v>UG</v>
      </c>
      <c r="C223" s="35">
        <f>'GF + UG Iteration 12'!C223</f>
        <v>14.4</v>
      </c>
      <c r="D223" s="36">
        <f>'GF + UG Iteration 12'!P$16*(C223^'GF + UG Iteration 12'!P$15)</f>
        <v>7.0228414014886704</v>
      </c>
      <c r="E223" s="37">
        <f>'GF + UG Iteration 12'!E223</f>
        <v>1993</v>
      </c>
      <c r="F223" s="35">
        <f>'GF + UG Iteration 12'!F223</f>
        <v>23.040000000000003</v>
      </c>
      <c r="G223" s="36">
        <f>'GF + UG Iteration 12'!G223</f>
        <v>0.91575874480529229</v>
      </c>
      <c r="H223" s="38">
        <f>'GF + UG Iteration 12'!H223</f>
        <v>2008</v>
      </c>
      <c r="I223" s="35">
        <f t="shared" si="20"/>
        <v>37.440000000000005</v>
      </c>
      <c r="J223" s="36">
        <f t="shared" si="21"/>
        <v>7.9386001462939628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2.0717369557224647</v>
      </c>
    </row>
    <row r="224" spans="1:14" x14ac:dyDescent="0.2">
      <c r="A224" s="33">
        <f>'GF + UG Iteration 12'!A224</f>
        <v>1416</v>
      </c>
      <c r="B224" s="34" t="str">
        <f>'GF + UG Iteration 12'!B224</f>
        <v>UG</v>
      </c>
      <c r="C224" s="35">
        <f>'GF + UG Iteration 12'!C224</f>
        <v>37.440000000000005</v>
      </c>
      <c r="D224" s="36">
        <f>'GF + UG Iteration 12'!P$16*(C224^'GF + UG Iteration 12'!P$15)</f>
        <v>12.858882853856491</v>
      </c>
      <c r="E224" s="37">
        <f>'GF + UG Iteration 12'!E224</f>
        <v>1993</v>
      </c>
      <c r="F224" s="35">
        <f>'GF + UG Iteration 12'!F224</f>
        <v>0</v>
      </c>
      <c r="G224" s="36">
        <f>'GF + UG Iteration 12'!G224</f>
        <v>1.4181567457767223</v>
      </c>
      <c r="H224" s="38">
        <f>'GF + UG Iteration 12'!H224</f>
        <v>2014</v>
      </c>
      <c r="I224" s="35">
        <f t="shared" si="20"/>
        <v>37.440000000000005</v>
      </c>
      <c r="J224" s="36">
        <f t="shared" si="21"/>
        <v>14.277039599633213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2.6586526244694979</v>
      </c>
    </row>
    <row r="225" spans="1:14" x14ac:dyDescent="0.2">
      <c r="A225" s="33">
        <f>'GF + UG Iteration 12'!A225</f>
        <v>554</v>
      </c>
      <c r="B225" s="34" t="str">
        <f>'GF + UG Iteration 12'!B225</f>
        <v>UG</v>
      </c>
      <c r="C225" s="35">
        <f>'GF + UG Iteration 12'!C225</f>
        <v>119.88</v>
      </c>
      <c r="D225" s="36">
        <f>'GF + UG Iteration 12'!P$16*(C225^'GF + UG Iteration 12'!P$15)</f>
        <v>26.86230373503804</v>
      </c>
      <c r="E225" s="37">
        <f>'GF + UG Iteration 12'!E225</f>
        <v>1968</v>
      </c>
      <c r="F225" s="35">
        <f>'GF + UG Iteration 12'!F225</f>
        <v>0</v>
      </c>
      <c r="G225" s="36">
        <f>'GF + UG Iteration 12'!G225</f>
        <v>1.061095708813089</v>
      </c>
      <c r="H225" s="38">
        <f>'GF + UG Iteration 12'!H225</f>
        <v>2006</v>
      </c>
      <c r="I225" s="35">
        <f t="shared" si="20"/>
        <v>119.88</v>
      </c>
      <c r="J225" s="36">
        <f t="shared" si="21"/>
        <v>27.923399443851128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3.329465027067366</v>
      </c>
    </row>
    <row r="226" spans="1:14" x14ac:dyDescent="0.2">
      <c r="A226" s="33">
        <f>'GF + UG Iteration 12'!A226</f>
        <v>1581</v>
      </c>
      <c r="B226" s="34" t="str">
        <f>'GF + UG Iteration 12'!B226</f>
        <v>UG</v>
      </c>
      <c r="C226" s="35">
        <f>'GF + UG Iteration 12'!C226</f>
        <v>11.700000000000001</v>
      </c>
      <c r="D226" s="36">
        <f>'GF + UG Iteration 12'!P$16*(C226^'GF + UG Iteration 12'!P$15)</f>
        <v>6.1578398778076888</v>
      </c>
      <c r="E226" s="37" t="str">
        <f>'GF + UG Iteration 12'!E226</f>
        <v>unknown</v>
      </c>
      <c r="F226" s="35">
        <f>'GF + UG Iteration 12'!F226</f>
        <v>33.300000000000004</v>
      </c>
      <c r="G226" s="36">
        <f>'GF + UG Iteration 12'!G226</f>
        <v>5.3848313505476417</v>
      </c>
      <c r="H226" s="38">
        <f>'GF + UG Iteration 12'!H226</f>
        <v>2015</v>
      </c>
      <c r="I226" s="35">
        <f t="shared" si="20"/>
        <v>45.000000000000007</v>
      </c>
      <c r="J226" s="36">
        <f t="shared" si="21"/>
        <v>11.542671228355331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2.4460507098876612</v>
      </c>
    </row>
    <row r="227" spans="1:14" x14ac:dyDescent="0.2">
      <c r="A227" s="33">
        <f>'GF + UG Iteration 12'!A227</f>
        <v>880</v>
      </c>
      <c r="B227" s="34" t="str">
        <f>'GF + UG Iteration 12'!B227</f>
        <v>UG</v>
      </c>
      <c r="C227" s="35">
        <f>'GF + UG Iteration 12'!C227</f>
        <v>29.7</v>
      </c>
      <c r="D227" s="36">
        <f>'GF + UG Iteration 12'!P$16*(C227^'GF + UG Iteration 12'!P$15)</f>
        <v>11.105382372388888</v>
      </c>
      <c r="E227" s="37">
        <f>'GF + UG Iteration 12'!E227</f>
        <v>1966</v>
      </c>
      <c r="F227" s="35">
        <f>'GF + UG Iteration 12'!F227</f>
        <v>30.239999999999995</v>
      </c>
      <c r="G227" s="36">
        <f>'GF + UG Iteration 12'!G227</f>
        <v>4.5763928166345611</v>
      </c>
      <c r="H227" s="38">
        <f>'GF + UG Iteration 12'!H227</f>
        <v>2010</v>
      </c>
      <c r="I227" s="35">
        <f t="shared" si="20"/>
        <v>59.94</v>
      </c>
      <c r="J227" s="36">
        <f t="shared" si="21"/>
        <v>15.681775189023449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2.7524992220997668</v>
      </c>
    </row>
    <row r="228" spans="1:14" x14ac:dyDescent="0.2">
      <c r="A228" s="33">
        <f>'GF + UG Iteration 12'!A228</f>
        <v>1047</v>
      </c>
      <c r="B228" s="34" t="str">
        <f>'GF + UG Iteration 12'!B228</f>
        <v>UG</v>
      </c>
      <c r="C228" s="35">
        <f>'GF + UG Iteration 12'!C228</f>
        <v>14.4</v>
      </c>
      <c r="D228" s="36">
        <f>'GF + UG Iteration 12'!P$16*(C228^'GF + UG Iteration 12'!P$15)</f>
        <v>7.0228414014886704</v>
      </c>
      <c r="E228" s="37">
        <f>'GF + UG Iteration 12'!E228</f>
        <v>1965</v>
      </c>
      <c r="F228" s="35">
        <f>'GF + UG Iteration 12'!F228</f>
        <v>15.3</v>
      </c>
      <c r="G228" s="36">
        <f>'GF + UG Iteration 12'!G228</f>
        <v>6.2586429220605622</v>
      </c>
      <c r="H228" s="38">
        <f>'GF + UG Iteration 12'!H228</f>
        <v>2012</v>
      </c>
      <c r="I228" s="35">
        <f t="shared" si="20"/>
        <v>29.700000000000003</v>
      </c>
      <c r="J228" s="36">
        <f t="shared" si="21"/>
        <v>13.281484323549233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2.5863709091539344</v>
      </c>
    </row>
    <row r="229" spans="1:14" x14ac:dyDescent="0.2">
      <c r="A229" s="33">
        <f>'GF + UG Iteration 12'!A229</f>
        <v>1045</v>
      </c>
      <c r="B229" s="34" t="str">
        <f>'GF + UG Iteration 12'!B229</f>
        <v>UG</v>
      </c>
      <c r="C229" s="35">
        <f>'GF + UG Iteration 12'!C229</f>
        <v>69.84</v>
      </c>
      <c r="D229" s="36">
        <f>'GF + UG Iteration 12'!P$16*(C229^'GF + UG Iteration 12'!P$15)</f>
        <v>19.081285256848119</v>
      </c>
      <c r="E229" s="37">
        <f>'GF + UG Iteration 12'!E229</f>
        <v>1971</v>
      </c>
      <c r="F229" s="35">
        <f>'GF + UG Iteration 12'!F229</f>
        <v>21.6</v>
      </c>
      <c r="G229" s="36">
        <f>'GF + UG Iteration 12'!G229</f>
        <v>3.8009199870921253</v>
      </c>
      <c r="H229" s="38">
        <f>'GF + UG Iteration 12'!H229</f>
        <v>2011</v>
      </c>
      <c r="I229" s="35">
        <f t="shared" si="20"/>
        <v>91.44</v>
      </c>
      <c r="J229" s="36">
        <f t="shared" si="21"/>
        <v>22.882205243940245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3.1303595449063968</v>
      </c>
    </row>
    <row r="230" spans="1:14" x14ac:dyDescent="0.2">
      <c r="A230" s="33">
        <f>'GF + UG Iteration 12'!A230</f>
        <v>1616</v>
      </c>
      <c r="B230" s="34" t="str">
        <f>'GF + UG Iteration 12'!B230</f>
        <v>UG</v>
      </c>
      <c r="C230" s="35">
        <f>'GF + UG Iteration 12'!C230</f>
        <v>74.88000000000001</v>
      </c>
      <c r="D230" s="36">
        <f>'GF + UG Iteration 12'!P$16*(C230^'GF + UG Iteration 12'!P$15)</f>
        <v>19.941788845272576</v>
      </c>
      <c r="E230" s="37" t="str">
        <f>'GF + UG Iteration 12'!E230</f>
        <v>unknown</v>
      </c>
      <c r="F230" s="35">
        <f>'GF + UG Iteration 12'!F230</f>
        <v>0</v>
      </c>
      <c r="G230" s="36">
        <f>'GF + UG Iteration 12'!G230</f>
        <v>0.84818580502502572</v>
      </c>
      <c r="H230" s="38">
        <f>'GF + UG Iteration 12'!H230</f>
        <v>2015</v>
      </c>
      <c r="I230" s="35">
        <f t="shared" si="20"/>
        <v>74.88000000000001</v>
      </c>
      <c r="J230" s="36">
        <f t="shared" si="21"/>
        <v>20.789974650297601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3.0344708825472737</v>
      </c>
    </row>
    <row r="231" spans="1:14" x14ac:dyDescent="0.2">
      <c r="A231" s="33">
        <f>'GF + UG Iteration 12'!A231</f>
        <v>362</v>
      </c>
      <c r="B231" s="34" t="str">
        <f>'GF + UG Iteration 12'!B231</f>
        <v>UG</v>
      </c>
      <c r="C231" s="35">
        <f>'GF + UG Iteration 12'!C231</f>
        <v>84.600000000000009</v>
      </c>
      <c r="D231" s="36">
        <f>'GF + UG Iteration 12'!P$16*(C231^'GF + UG Iteration 12'!P$15)</f>
        <v>21.543563634800133</v>
      </c>
      <c r="E231" s="37">
        <f>'GF + UG Iteration 12'!E231</f>
        <v>1971</v>
      </c>
      <c r="F231" s="35">
        <f>'GF + UG Iteration 12'!F231</f>
        <v>0</v>
      </c>
      <c r="G231" s="36">
        <f>'GF + UG Iteration 12'!G231</f>
        <v>0.78848028183233532</v>
      </c>
      <c r="H231" s="38">
        <f>'GF + UG Iteration 12'!H231</f>
        <v>2004</v>
      </c>
      <c r="I231" s="35">
        <f t="shared" si="20"/>
        <v>84.600000000000009</v>
      </c>
      <c r="J231" s="36">
        <f t="shared" si="21"/>
        <v>22.332043916632468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3.1060225939799646</v>
      </c>
    </row>
    <row r="232" spans="1:14" x14ac:dyDescent="0.2">
      <c r="A232" s="33">
        <f>'GF + UG Iteration 12'!A232</f>
        <v>924</v>
      </c>
      <c r="B232" s="34" t="str">
        <f>'GF + UG Iteration 12'!B232</f>
        <v>UG</v>
      </c>
      <c r="C232" s="35">
        <f>'GF + UG Iteration 12'!C232</f>
        <v>90</v>
      </c>
      <c r="D232" s="36">
        <f>'GF + UG Iteration 12'!P$16*(C232^'GF + UG Iteration 12'!P$15)</f>
        <v>22.404146599751112</v>
      </c>
      <c r="E232" s="37">
        <f>'GF + UG Iteration 12'!E232</f>
        <v>1982</v>
      </c>
      <c r="F232" s="35">
        <f>'GF + UG Iteration 12'!F232</f>
        <v>0</v>
      </c>
      <c r="G232" s="36">
        <f>'GF + UG Iteration 12'!G232</f>
        <v>1.4264307906682692</v>
      </c>
      <c r="H232" s="38">
        <f>'GF + UG Iteration 12'!H232</f>
        <v>2010</v>
      </c>
      <c r="I232" s="35">
        <f t="shared" si="20"/>
        <v>90</v>
      </c>
      <c r="J232" s="36">
        <f t="shared" si="21"/>
        <v>23.830577390419382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3.1709695203773118</v>
      </c>
    </row>
    <row r="233" spans="1:14" x14ac:dyDescent="0.2">
      <c r="A233" s="33">
        <f>'GF + UG Iteration 12'!A233</f>
        <v>1241</v>
      </c>
      <c r="B233" s="34" t="str">
        <f>'GF + UG Iteration 12'!B233</f>
        <v>UG</v>
      </c>
      <c r="C233" s="35">
        <f>'GF + UG Iteration 12'!C233</f>
        <v>37.440000000000005</v>
      </c>
      <c r="D233" s="36">
        <f>'GF + UG Iteration 12'!P$16*(C233^'GF + UG Iteration 12'!P$15)</f>
        <v>12.858882853856491</v>
      </c>
      <c r="E233" s="37" t="str">
        <f>'GF + UG Iteration 12'!E233</f>
        <v>unknown</v>
      </c>
      <c r="F233" s="35">
        <f>'GF + UG Iteration 12'!F233</f>
        <v>0</v>
      </c>
      <c r="G233" s="36">
        <f>'GF + UG Iteration 12'!G233</f>
        <v>2.625007735639064</v>
      </c>
      <c r="H233" s="38">
        <f>'GF + UG Iteration 12'!H233</f>
        <v>2012</v>
      </c>
      <c r="I233" s="35">
        <f t="shared" si="20"/>
        <v>37.440000000000005</v>
      </c>
      <c r="J233" s="36">
        <f t="shared" si="21"/>
        <v>15.483890589495555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2.7398001666542422</v>
      </c>
    </row>
    <row r="234" spans="1:14" x14ac:dyDescent="0.2">
      <c r="A234" s="33">
        <f>'GF + UG Iteration 12'!A234</f>
        <v>438</v>
      </c>
      <c r="B234" s="34" t="str">
        <f>'GF + UG Iteration 12'!B234</f>
        <v>UG</v>
      </c>
      <c r="C234" s="35">
        <f>'GF + UG Iteration 12'!C234</f>
        <v>27</v>
      </c>
      <c r="D234" s="36">
        <f>'GF + UG Iteration 12'!P$16*(C234^'GF + UG Iteration 12'!P$15)</f>
        <v>10.455160997708781</v>
      </c>
      <c r="E234" s="37">
        <f>'GF + UG Iteration 12'!E234</f>
        <v>1978</v>
      </c>
      <c r="F234" s="35">
        <f>'GF + UG Iteration 12'!F234</f>
        <v>1.5030000000000017</v>
      </c>
      <c r="G234" s="36">
        <f>'GF + UG Iteration 12'!G234</f>
        <v>0.18095315250984781</v>
      </c>
      <c r="H234" s="38">
        <f>'GF + UG Iteration 12'!H234</f>
        <v>2004</v>
      </c>
      <c r="I234" s="35">
        <f t="shared" si="20"/>
        <v>28.503</v>
      </c>
      <c r="J234" s="36">
        <f t="shared" si="21"/>
        <v>10.636114150218628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2.364255205761939</v>
      </c>
    </row>
    <row r="235" spans="1:14" x14ac:dyDescent="0.2">
      <c r="A235" s="33">
        <f>'GF + UG Iteration 12'!A235</f>
        <v>748</v>
      </c>
      <c r="B235" s="34" t="str">
        <f>'GF + UG Iteration 12'!B235</f>
        <v>UG</v>
      </c>
      <c r="C235" s="35">
        <f>'GF + UG Iteration 12'!C235</f>
        <v>37.53</v>
      </c>
      <c r="D235" s="36">
        <f>'GF + UG Iteration 12'!P$16*(C235^'GF + UG Iteration 12'!P$15)</f>
        <v>12.878441666421667</v>
      </c>
      <c r="E235" s="37">
        <f>'GF + UG Iteration 12'!E235</f>
        <v>1995</v>
      </c>
      <c r="F235" s="35">
        <f>'GF + UG Iteration 12'!F235</f>
        <v>0</v>
      </c>
      <c r="G235" s="36">
        <f>'GF + UG Iteration 12'!G235</f>
        <v>0.38858476644316492</v>
      </c>
      <c r="H235" s="38">
        <f>'GF + UG Iteration 12'!H235</f>
        <v>2008</v>
      </c>
      <c r="I235" s="35">
        <f t="shared" si="20"/>
        <v>37.53</v>
      </c>
      <c r="J235" s="36">
        <f t="shared" si="21"/>
        <v>13.267026432864832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2.5852817413097324</v>
      </c>
    </row>
    <row r="236" spans="1:14" x14ac:dyDescent="0.2">
      <c r="A236" s="33">
        <f>'GF + UG Iteration 12'!A236</f>
        <v>1319</v>
      </c>
      <c r="B236" s="34" t="str">
        <f>'GF + UG Iteration 12'!B236</f>
        <v>UG</v>
      </c>
      <c r="C236" s="35">
        <f>'GF + UG Iteration 12'!C236</f>
        <v>36</v>
      </c>
      <c r="D236" s="36">
        <f>'GF + UG Iteration 12'!P$16*(C236^'GF + UG Iteration 12'!P$15)</f>
        <v>12.543554851227533</v>
      </c>
      <c r="E236" s="37">
        <f>'GF + UG Iteration 12'!E236</f>
        <v>0</v>
      </c>
      <c r="F236" s="35">
        <f>'GF + UG Iteration 12'!F236</f>
        <v>19.440000000000001</v>
      </c>
      <c r="G236" s="36">
        <f>'GF + UG Iteration 12'!G236</f>
        <v>3.2376779482440865</v>
      </c>
      <c r="H236" s="38">
        <f>'GF + UG Iteration 12'!H236</f>
        <v>2014</v>
      </c>
      <c r="I236" s="35">
        <f t="shared" si="20"/>
        <v>55.44</v>
      </c>
      <c r="J236" s="36">
        <f t="shared" si="21"/>
        <v>15.781232799471621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2.7588214365405679</v>
      </c>
    </row>
    <row r="237" spans="1:14" x14ac:dyDescent="0.2">
      <c r="A237" s="33">
        <f>'GF + UG Iteration 12'!A237</f>
        <v>892</v>
      </c>
      <c r="B237" s="34" t="str">
        <f>'GF + UG Iteration 12'!B237</f>
        <v>UG</v>
      </c>
      <c r="C237" s="35">
        <f>'GF + UG Iteration 12'!C237</f>
        <v>27</v>
      </c>
      <c r="D237" s="36">
        <f>'GF + UG Iteration 12'!P$16*(C237^'GF + UG Iteration 12'!P$15)</f>
        <v>10.455160997708781</v>
      </c>
      <c r="E237" s="37">
        <f>'GF + UG Iteration 12'!E237</f>
        <v>1972</v>
      </c>
      <c r="F237" s="35">
        <f>'GF + UG Iteration 12'!F237</f>
        <v>13.5</v>
      </c>
      <c r="G237" s="36">
        <f>'GF + UG Iteration 12'!G237</f>
        <v>3.2490818561124843</v>
      </c>
      <c r="H237" s="38">
        <f>'GF + UG Iteration 12'!H237</f>
        <v>2011</v>
      </c>
      <c r="I237" s="35">
        <f t="shared" si="20"/>
        <v>40.5</v>
      </c>
      <c r="J237" s="36">
        <f t="shared" si="21"/>
        <v>13.704242853821265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2.6177054822469676</v>
      </c>
    </row>
    <row r="238" spans="1:14" x14ac:dyDescent="0.2">
      <c r="A238" s="33">
        <f>'GF + UG Iteration 12'!A238</f>
        <v>504</v>
      </c>
      <c r="B238" s="34" t="str">
        <f>'GF + UG Iteration 12'!B238</f>
        <v>UG</v>
      </c>
      <c r="C238" s="35">
        <f>'GF + UG Iteration 12'!C238</f>
        <v>11.97</v>
      </c>
      <c r="D238" s="36">
        <f>'GF + UG Iteration 12'!P$16*(C238^'GF + UG Iteration 12'!P$15)</f>
        <v>6.2474189556965003</v>
      </c>
      <c r="E238" s="37">
        <f>'GF + UG Iteration 12'!E238</f>
        <v>2007</v>
      </c>
      <c r="F238" s="35">
        <f>'GF + UG Iteration 12'!F238</f>
        <v>22.499999999999996</v>
      </c>
      <c r="G238" s="36">
        <f>'GF + UG Iteration 12'!G238</f>
        <v>2.1923137026225539</v>
      </c>
      <c r="H238" s="38">
        <f>'GF + UG Iteration 12'!H238</f>
        <v>2006</v>
      </c>
      <c r="I238" s="35">
        <f t="shared" si="20"/>
        <v>34.47</v>
      </c>
      <c r="J238" s="36">
        <f t="shared" si="21"/>
        <v>8.4397326583190537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2.1329506325515704</v>
      </c>
    </row>
    <row r="239" spans="1:14" x14ac:dyDescent="0.2">
      <c r="A239" s="33">
        <f>'GF + UG Iteration 12'!A239</f>
        <v>618</v>
      </c>
      <c r="B239" s="34" t="str">
        <f>'GF + UG Iteration 12'!B239</f>
        <v>UG</v>
      </c>
      <c r="C239" s="35">
        <f>'GF + UG Iteration 12'!C239</f>
        <v>22.5</v>
      </c>
      <c r="D239" s="36">
        <f>'GF + UG Iteration 12'!P$16*(C239^'GF + UG Iteration 12'!P$15)</f>
        <v>9.3155104788979077</v>
      </c>
      <c r="E239" s="37">
        <f>'GF + UG Iteration 12'!E239</f>
        <v>1995</v>
      </c>
      <c r="F239" s="35">
        <f>'GF + UG Iteration 12'!F239</f>
        <v>14.940000000000001</v>
      </c>
      <c r="G239" s="36">
        <f>'GF + UG Iteration 12'!G239</f>
        <v>2.3464649770982668</v>
      </c>
      <c r="H239" s="38">
        <f>'GF + UG Iteration 12'!H239</f>
        <v>2006</v>
      </c>
      <c r="I239" s="35">
        <f t="shared" si="20"/>
        <v>37.44</v>
      </c>
      <c r="J239" s="36">
        <f t="shared" si="21"/>
        <v>11.661975455996174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2.4563335881841475</v>
      </c>
    </row>
    <row r="240" spans="1:14" x14ac:dyDescent="0.2">
      <c r="A240" s="33">
        <f>'GF + UG Iteration 12'!A240</f>
        <v>712</v>
      </c>
      <c r="B240" s="34" t="str">
        <f>'GF + UG Iteration 12'!B240</f>
        <v>UG</v>
      </c>
      <c r="C240" s="35">
        <f>'GF + UG Iteration 12'!C240</f>
        <v>14.940000000000001</v>
      </c>
      <c r="D240" s="36">
        <f>'GF + UG Iteration 12'!P$16*(C240^'GF + UG Iteration 12'!P$15)</f>
        <v>7.1884259518692053</v>
      </c>
      <c r="E240" s="37">
        <f>'GF + UG Iteration 12'!E240</f>
        <v>1980</v>
      </c>
      <c r="F240" s="35">
        <f>'GF + UG Iteration 12'!F240</f>
        <v>14.940000000000001</v>
      </c>
      <c r="G240" s="36">
        <f>'GF + UG Iteration 12'!G240</f>
        <v>7.8904141673966368</v>
      </c>
      <c r="H240" s="38">
        <f>'GF + UG Iteration 12'!H240</f>
        <v>2011</v>
      </c>
      <c r="I240" s="35">
        <f t="shared" si="20"/>
        <v>29.880000000000003</v>
      </c>
      <c r="J240" s="36">
        <f t="shared" si="21"/>
        <v>15.078840119265841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2.7132924444536393</v>
      </c>
    </row>
    <row r="241" spans="1:14" x14ac:dyDescent="0.2">
      <c r="A241" s="33">
        <f>'GF + UG Iteration 12'!A241</f>
        <v>726</v>
      </c>
      <c r="B241" s="34" t="str">
        <f>'GF + UG Iteration 12'!B241</f>
        <v>UG</v>
      </c>
      <c r="C241" s="35">
        <f>'GF + UG Iteration 12'!C241</f>
        <v>119.7</v>
      </c>
      <c r="D241" s="36">
        <f>'GF + UG Iteration 12'!P$16*(C241^'GF + UG Iteration 12'!P$15)</f>
        <v>26.836764216615364</v>
      </c>
      <c r="E241" s="37">
        <f>'GF + UG Iteration 12'!E241</f>
        <v>1982</v>
      </c>
      <c r="F241" s="35">
        <f>'GF + UG Iteration 12'!F241</f>
        <v>0</v>
      </c>
      <c r="G241" s="36">
        <f>'GF + UG Iteration 12'!G241</f>
        <v>1.031633192087684</v>
      </c>
      <c r="H241" s="38">
        <f>'GF + UG Iteration 12'!H241</f>
        <v>2008</v>
      </c>
      <c r="I241" s="35">
        <f t="shared" si="20"/>
        <v>119.7</v>
      </c>
      <c r="J241" s="36">
        <f t="shared" si="21"/>
        <v>27.86839740870305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3.327493337461739</v>
      </c>
    </row>
    <row r="242" spans="1:14" x14ac:dyDescent="0.2">
      <c r="A242" s="33">
        <f>'GF + UG Iteration 12'!A242</f>
        <v>530</v>
      </c>
      <c r="B242" s="34" t="str">
        <f>'GF + UG Iteration 12'!B242</f>
        <v>UG</v>
      </c>
      <c r="C242" s="35">
        <f>'GF + UG Iteration 12'!C242</f>
        <v>37.440000000000005</v>
      </c>
      <c r="D242" s="36">
        <f>'GF + UG Iteration 12'!P$16*(C242^'GF + UG Iteration 12'!P$15)</f>
        <v>12.858882853856491</v>
      </c>
      <c r="E242" s="37">
        <f>'GF + UG Iteration 12'!E242</f>
        <v>1982</v>
      </c>
      <c r="F242" s="35">
        <f>'GF + UG Iteration 12'!F242</f>
        <v>37.440000000000005</v>
      </c>
      <c r="G242" s="36">
        <f>'GF + UG Iteration 12'!G242</f>
        <v>4.5022608459814819</v>
      </c>
      <c r="H242" s="38">
        <f>'GF + UG Iteration 12'!H242</f>
        <v>2006</v>
      </c>
      <c r="I242" s="35">
        <f t="shared" si="20"/>
        <v>74.88000000000001</v>
      </c>
      <c r="J242" s="36">
        <f t="shared" si="21"/>
        <v>17.361143699837974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2.8542345883891969</v>
      </c>
    </row>
    <row r="243" spans="1:14" x14ac:dyDescent="0.2">
      <c r="A243" s="33">
        <f>'GF + UG Iteration 12'!A243</f>
        <v>755</v>
      </c>
      <c r="B243" s="34" t="str">
        <f>'GF + UG Iteration 12'!B243</f>
        <v>UG</v>
      </c>
      <c r="C243" s="35">
        <f>'GF + UG Iteration 12'!C243</f>
        <v>23.400000000000002</v>
      </c>
      <c r="D243" s="36">
        <f>'GF + UG Iteration 12'!P$16*(C243^'GF + UG Iteration 12'!P$15)</f>
        <v>9.5496898122383715</v>
      </c>
      <c r="E243" s="37">
        <f>'GF + UG Iteration 12'!E243</f>
        <v>1983</v>
      </c>
      <c r="F243" s="35">
        <f>'GF + UG Iteration 12'!F243</f>
        <v>0</v>
      </c>
      <c r="G243" s="36">
        <f>'GF + UG Iteration 12'!G243</f>
        <v>0.74649134624932623</v>
      </c>
      <c r="H243" s="38">
        <f>'GF + UG Iteration 12'!H243</f>
        <v>2008</v>
      </c>
      <c r="I243" s="35">
        <f t="shared" si="20"/>
        <v>23.400000000000002</v>
      </c>
      <c r="J243" s="36">
        <f t="shared" si="21"/>
        <v>10.296181158487698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2.3317730651747475</v>
      </c>
    </row>
    <row r="244" spans="1:14" x14ac:dyDescent="0.2">
      <c r="A244" s="33">
        <f>'GF + UG Iteration 12'!A244</f>
        <v>1081</v>
      </c>
      <c r="B244" s="34" t="str">
        <f>'GF + UG Iteration 12'!B244</f>
        <v>UG</v>
      </c>
      <c r="C244" s="35">
        <f>'GF + UG Iteration 12'!C244</f>
        <v>23.400000000000002</v>
      </c>
      <c r="D244" s="36">
        <f>'GF + UG Iteration 12'!P$16*(C244^'GF + UG Iteration 12'!P$15)</f>
        <v>9.5496898122383715</v>
      </c>
      <c r="E244" s="37">
        <f>'GF + UG Iteration 12'!E244</f>
        <v>1983</v>
      </c>
      <c r="F244" s="35">
        <f>'GF + UG Iteration 12'!F244</f>
        <v>0</v>
      </c>
      <c r="G244" s="36">
        <f>'GF + UG Iteration 12'!G244</f>
        <v>0.74615854172219498</v>
      </c>
      <c r="H244" s="38">
        <f>'GF + UG Iteration 12'!H244</f>
        <v>2010</v>
      </c>
      <c r="I244" s="35">
        <f t="shared" si="20"/>
        <v>23.400000000000002</v>
      </c>
      <c r="J244" s="36">
        <f t="shared" si="21"/>
        <v>10.295848353960567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2.3317407415490496</v>
      </c>
    </row>
    <row r="245" spans="1:14" x14ac:dyDescent="0.2">
      <c r="A245" s="33">
        <f>'GF + UG Iteration 12'!A245</f>
        <v>307</v>
      </c>
      <c r="B245" s="34" t="str">
        <f>'GF + UG Iteration 12'!B245</f>
        <v>UG</v>
      </c>
      <c r="C245" s="35">
        <f>'GF + UG Iteration 12'!C245</f>
        <v>11.97</v>
      </c>
      <c r="D245" s="36">
        <f>'GF + UG Iteration 12'!P$16*(C245^'GF + UG Iteration 12'!P$15)</f>
        <v>6.2474189556965003</v>
      </c>
      <c r="E245" s="37">
        <f>'GF + UG Iteration 12'!E245</f>
        <v>1985</v>
      </c>
      <c r="F245" s="35">
        <f>'GF + UG Iteration 12'!F245</f>
        <v>1.9799999999999993</v>
      </c>
      <c r="G245" s="36">
        <f>'GF + UG Iteration 12'!G245</f>
        <v>2.5230801807757093</v>
      </c>
      <c r="H245" s="38">
        <f>'GF + UG Iteration 12'!H245</f>
        <v>2003</v>
      </c>
      <c r="I245" s="35">
        <f t="shared" si="20"/>
        <v>13.95</v>
      </c>
      <c r="J245" s="36">
        <f t="shared" si="21"/>
        <v>8.7704991364722105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2.1713937188434764</v>
      </c>
    </row>
    <row r="246" spans="1:14" x14ac:dyDescent="0.2">
      <c r="A246" s="33">
        <f>'GF + UG Iteration 12'!A246</f>
        <v>1466</v>
      </c>
      <c r="B246" s="34" t="str">
        <f>'GF + UG Iteration 12'!B246</f>
        <v>UG</v>
      </c>
      <c r="C246" s="35">
        <f>'GF + UG Iteration 12'!C246</f>
        <v>13.950000000000001</v>
      </c>
      <c r="D246" s="36">
        <f>'GF + UG Iteration 12'!P$16*(C246^'GF + UG Iteration 12'!P$15)</f>
        <v>6.8831061885379476</v>
      </c>
      <c r="E246" s="37">
        <f>'GF + UG Iteration 12'!E246</f>
        <v>1985</v>
      </c>
      <c r="F246" s="35">
        <f>'GF + UG Iteration 12'!F246</f>
        <v>8.5500000000000007</v>
      </c>
      <c r="G246" s="36">
        <f>'GF + UG Iteration 12'!G246</f>
        <v>4.634839878669343</v>
      </c>
      <c r="H246" s="38">
        <f>'GF + UG Iteration 12'!H246</f>
        <v>2015</v>
      </c>
      <c r="I246" s="35">
        <f t="shared" si="20"/>
        <v>22.5</v>
      </c>
      <c r="J246" s="36">
        <f t="shared" si="21"/>
        <v>11.517946067207291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2.4439063465945536</v>
      </c>
    </row>
    <row r="247" spans="1:14" x14ac:dyDescent="0.2">
      <c r="A247" s="33">
        <f>'GF + UG Iteration 12'!A247</f>
        <v>1091</v>
      </c>
      <c r="B247" s="34" t="str">
        <f>'GF + UG Iteration 12'!B247</f>
        <v>UG</v>
      </c>
      <c r="C247" s="35">
        <f>'GF + UG Iteration 12'!C247</f>
        <v>22.5</v>
      </c>
      <c r="D247" s="36">
        <f>'GF + UG Iteration 12'!P$16*(C247^'GF + UG Iteration 12'!P$15)</f>
        <v>9.3155104788979077</v>
      </c>
      <c r="E247" s="37">
        <f>'GF + UG Iteration 12'!E247</f>
        <v>1982</v>
      </c>
      <c r="F247" s="35">
        <f>'GF + UG Iteration 12'!F247</f>
        <v>37.800000000000004</v>
      </c>
      <c r="G247" s="36">
        <f>'GF + UG Iteration 12'!G247</f>
        <v>7.6638380518522098</v>
      </c>
      <c r="H247" s="38">
        <f>'GF + UG Iteration 12'!H247</f>
        <v>2011</v>
      </c>
      <c r="I247" s="35">
        <f t="shared" ref="I247:I292" si="30">C247+F247</f>
        <v>60.300000000000004</v>
      </c>
      <c r="J247" s="36">
        <f t="shared" ref="J247:J292" si="31">D247+G247</f>
        <v>16.979348530750116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2.8319978132891128</v>
      </c>
    </row>
    <row r="248" spans="1:14" x14ac:dyDescent="0.2">
      <c r="A248" s="33">
        <f>'GF + UG Iteration 12'!A248</f>
        <v>666</v>
      </c>
      <c r="B248" s="34" t="str">
        <f>'GF + UG Iteration 12'!B248</f>
        <v>UG</v>
      </c>
      <c r="C248" s="35">
        <f>'GF + UG Iteration 12'!C248</f>
        <v>37.440000000000005</v>
      </c>
      <c r="D248" s="36">
        <f>'GF + UG Iteration 12'!P$16*(C248^'GF + UG Iteration 12'!P$15)</f>
        <v>12.858882853856491</v>
      </c>
      <c r="E248" s="37">
        <f>'GF + UG Iteration 12'!E248</f>
        <v>1987</v>
      </c>
      <c r="F248" s="35">
        <f>'GF + UG Iteration 12'!F248</f>
        <v>37.799999999999997</v>
      </c>
      <c r="G248" s="36">
        <f>'GF + UG Iteration 12'!G248</f>
        <v>3.7978038117047683</v>
      </c>
      <c r="H248" s="38">
        <f>'GF + UG Iteration 12'!H248</f>
        <v>2008</v>
      </c>
      <c r="I248" s="35">
        <f t="shared" si="30"/>
        <v>75.240000000000009</v>
      </c>
      <c r="J248" s="36">
        <f t="shared" si="31"/>
        <v>16.65668666556126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2.812811737341351</v>
      </c>
    </row>
    <row r="249" spans="1:14" x14ac:dyDescent="0.2">
      <c r="A249" s="33">
        <f>'GF + UG Iteration 12'!A249</f>
        <v>556</v>
      </c>
      <c r="B249" s="34" t="str">
        <f>'GF + UG Iteration 12'!B249</f>
        <v>UG</v>
      </c>
      <c r="C249" s="35">
        <f>'GF + UG Iteration 12'!C249</f>
        <v>11.97</v>
      </c>
      <c r="D249" s="36">
        <f>'GF + UG Iteration 12'!P$16*(C249^'GF + UG Iteration 12'!P$15)</f>
        <v>6.2474189556965003</v>
      </c>
      <c r="E249" s="37">
        <f>'GF + UG Iteration 12'!E249</f>
        <v>1985</v>
      </c>
      <c r="F249" s="35">
        <f>'GF + UG Iteration 12'!F249</f>
        <v>22.499999999999996</v>
      </c>
      <c r="G249" s="36">
        <f>'GF + UG Iteration 12'!G249</f>
        <v>4.169357216226925</v>
      </c>
      <c r="H249" s="38">
        <f>'GF + UG Iteration 12'!H249</f>
        <v>2007</v>
      </c>
      <c r="I249" s="35">
        <f t="shared" si="30"/>
        <v>34.47</v>
      </c>
      <c r="J249" s="36">
        <f t="shared" si="31"/>
        <v>10.416776171923425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2.3434175999636935</v>
      </c>
    </row>
    <row r="250" spans="1:14" x14ac:dyDescent="0.2">
      <c r="A250" s="33">
        <f>'GF + UG Iteration 12'!A250</f>
        <v>452</v>
      </c>
      <c r="B250" s="34" t="str">
        <f>'GF + UG Iteration 12'!B250</f>
        <v>UG</v>
      </c>
      <c r="C250" s="35">
        <f>'GF + UG Iteration 12'!C250</f>
        <v>14.4</v>
      </c>
      <c r="D250" s="36">
        <f>'GF + UG Iteration 12'!P$16*(C250^'GF + UG Iteration 12'!P$15)</f>
        <v>7.0228414014886704</v>
      </c>
      <c r="E250" s="37">
        <f>'GF + UG Iteration 12'!E250</f>
        <v>1986</v>
      </c>
      <c r="F250" s="35">
        <f>'GF + UG Iteration 12'!F250</f>
        <v>0</v>
      </c>
      <c r="G250" s="36">
        <f>'GF + UG Iteration 12'!G250</f>
        <v>3.4437072461958511</v>
      </c>
      <c r="H250" s="38">
        <f>'GF + UG Iteration 12'!H250</f>
        <v>2005</v>
      </c>
      <c r="I250" s="35">
        <f t="shared" si="30"/>
        <v>14.4</v>
      </c>
      <c r="J250" s="36">
        <f t="shared" si="31"/>
        <v>10.466548647684522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2.3481843284835957</v>
      </c>
    </row>
    <row r="251" spans="1:14" x14ac:dyDescent="0.2">
      <c r="A251" s="33">
        <f>'GF + UG Iteration 12'!A251</f>
        <v>613</v>
      </c>
      <c r="B251" s="34" t="str">
        <f>'GF + UG Iteration 12'!B251</f>
        <v>UG</v>
      </c>
      <c r="C251" s="35">
        <f>'GF + UG Iteration 12'!C251</f>
        <v>22.5</v>
      </c>
      <c r="D251" s="36">
        <f>'GF + UG Iteration 12'!P$16*(C251^'GF + UG Iteration 12'!P$15)</f>
        <v>9.3155104788979077</v>
      </c>
      <c r="E251" s="37">
        <f>'GF + UG Iteration 12'!E251</f>
        <v>1999</v>
      </c>
      <c r="F251" s="35">
        <f>'GF + UG Iteration 12'!F251</f>
        <v>0</v>
      </c>
      <c r="G251" s="36">
        <f>'GF + UG Iteration 12'!G251</f>
        <v>0.43131820582676678</v>
      </c>
      <c r="H251" s="38">
        <f>'GF + UG Iteration 12'!H251</f>
        <v>2006</v>
      </c>
      <c r="I251" s="35">
        <f t="shared" si="30"/>
        <v>22.5</v>
      </c>
      <c r="J251" s="36">
        <f t="shared" si="31"/>
        <v>9.7468286847246741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2.2769419689950769</v>
      </c>
    </row>
    <row r="252" spans="1:14" x14ac:dyDescent="0.2">
      <c r="A252" s="33">
        <f>'GF + UG Iteration 12'!A252</f>
        <v>778</v>
      </c>
      <c r="B252" s="34" t="str">
        <f>'GF + UG Iteration 12'!B252</f>
        <v>UG</v>
      </c>
      <c r="C252" s="35">
        <f>'GF + UG Iteration 12'!C252</f>
        <v>74.88000000000001</v>
      </c>
      <c r="D252" s="36">
        <f>'GF + UG Iteration 12'!P$16*(C252^'GF + UG Iteration 12'!P$15)</f>
        <v>19.941788845272576</v>
      </c>
      <c r="E252" s="37">
        <f>'GF + UG Iteration 12'!E252</f>
        <v>1988</v>
      </c>
      <c r="F252" s="35">
        <f>'GF + UG Iteration 12'!F252</f>
        <v>0</v>
      </c>
      <c r="G252" s="36">
        <f>'GF + UG Iteration 12'!G252</f>
        <v>0.48701021540648831</v>
      </c>
      <c r="H252" s="38">
        <f>'GF + UG Iteration 12'!H252</f>
        <v>2008</v>
      </c>
      <c r="I252" s="35">
        <f t="shared" si="30"/>
        <v>74.88000000000001</v>
      </c>
      <c r="J252" s="36">
        <f t="shared" si="31"/>
        <v>20.428799060679065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3.0169456239729566</v>
      </c>
    </row>
    <row r="253" spans="1:14" x14ac:dyDescent="0.2">
      <c r="A253" s="33">
        <f>'GF + UG Iteration 12'!A253</f>
        <v>1571</v>
      </c>
      <c r="B253" s="34" t="str">
        <f>'GF + UG Iteration 12'!B253</f>
        <v>UG</v>
      </c>
      <c r="C253" s="35">
        <f>'GF + UG Iteration 12'!C253</f>
        <v>74.88000000000001</v>
      </c>
      <c r="D253" s="36">
        <f>'GF + UG Iteration 12'!P$16*(C253^'GF + UG Iteration 12'!P$15)</f>
        <v>19.941788845272576</v>
      </c>
      <c r="E253" s="37">
        <f>'GF + UG Iteration 12'!E253</f>
        <v>1988</v>
      </c>
      <c r="F253" s="35">
        <f>'GF + UG Iteration 12'!F253</f>
        <v>0</v>
      </c>
      <c r="G253" s="36">
        <f>'GF + UG Iteration 12'!G253</f>
        <v>1.5920457896917759</v>
      </c>
      <c r="H253" s="38">
        <f>'GF + UG Iteration 12'!H253</f>
        <v>2016</v>
      </c>
      <c r="I253" s="35">
        <f t="shared" si="30"/>
        <v>74.88000000000001</v>
      </c>
      <c r="J253" s="36">
        <f t="shared" si="31"/>
        <v>21.533834634964354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3.0696254021109679</v>
      </c>
    </row>
    <row r="254" spans="1:14" x14ac:dyDescent="0.2">
      <c r="A254" s="33">
        <f>'GF + UG Iteration 12'!A254</f>
        <v>525</v>
      </c>
      <c r="B254" s="34" t="str">
        <f>'GF + UG Iteration 12'!B254</f>
        <v>UG</v>
      </c>
      <c r="C254" s="35">
        <f>'GF + UG Iteration 12'!C254</f>
        <v>150.30000000000001</v>
      </c>
      <c r="D254" s="36">
        <f>'GF + UG Iteration 12'!P$16*(C254^'GF + UG Iteration 12'!P$15)</f>
        <v>30.996631945383509</v>
      </c>
      <c r="E254" s="37">
        <f>'GF + UG Iteration 12'!E254</f>
        <v>1995</v>
      </c>
      <c r="F254" s="35">
        <f>'GF + UG Iteration 12'!F254</f>
        <v>45</v>
      </c>
      <c r="G254" s="36">
        <f>'GF + UG Iteration 12'!G254</f>
        <v>2.107818995325883</v>
      </c>
      <c r="H254" s="38">
        <f>'GF + UG Iteration 12'!H254</f>
        <v>2006</v>
      </c>
      <c r="I254" s="35">
        <f t="shared" si="30"/>
        <v>195.3</v>
      </c>
      <c r="J254" s="36">
        <f t="shared" si="31"/>
        <v>33.104450940709391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3.4996677428506398</v>
      </c>
    </row>
    <row r="255" spans="1:14" x14ac:dyDescent="0.2">
      <c r="A255" s="33">
        <f>'GF + UG Iteration 12'!A255</f>
        <v>1324</v>
      </c>
      <c r="B255" s="34" t="str">
        <f>'GF + UG Iteration 12'!B255</f>
        <v>UG</v>
      </c>
      <c r="C255" s="35">
        <f>'GF + UG Iteration 12'!C255</f>
        <v>90</v>
      </c>
      <c r="D255" s="36">
        <f>'GF + UG Iteration 12'!P$16*(C255^'GF + UG Iteration 12'!P$15)</f>
        <v>22.404146599751112</v>
      </c>
      <c r="E255" s="37">
        <f>'GF + UG Iteration 12'!E255</f>
        <v>2012</v>
      </c>
      <c r="F255" s="35">
        <f>'GF + UG Iteration 12'!F255</f>
        <v>0</v>
      </c>
      <c r="G255" s="36">
        <f>'GF + UG Iteration 12'!G255</f>
        <v>2.2692987542218521</v>
      </c>
      <c r="H255" s="38">
        <f>'GF + UG Iteration 12'!H255</f>
        <v>2014</v>
      </c>
      <c r="I255" s="35">
        <f t="shared" si="30"/>
        <v>90</v>
      </c>
      <c r="J255" s="36">
        <f t="shared" si="31"/>
        <v>24.673445353972966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3.2057275784298085</v>
      </c>
    </row>
    <row r="256" spans="1:14" x14ac:dyDescent="0.2">
      <c r="A256" s="33">
        <f>'GF + UG Iteration 12'!A256</f>
        <v>511</v>
      </c>
      <c r="B256" s="34" t="str">
        <f>'GF + UG Iteration 12'!B256</f>
        <v>UG</v>
      </c>
      <c r="C256" s="35">
        <f>'GF + UG Iteration 12'!C256</f>
        <v>225</v>
      </c>
      <c r="D256" s="36">
        <f>'GF + UG Iteration 12'!P$16*(C256^'GF + UG Iteration 12'!P$15)</f>
        <v>40.016230711026722</v>
      </c>
      <c r="E256" s="37">
        <f>'GF + UG Iteration 12'!E256</f>
        <v>2004</v>
      </c>
      <c r="F256" s="35">
        <f>'GF + UG Iteration 12'!F256</f>
        <v>0</v>
      </c>
      <c r="G256" s="36">
        <f>'GF + UG Iteration 12'!G256</f>
        <v>0.42903557118440139</v>
      </c>
      <c r="H256" s="38">
        <f>'GF + UG Iteration 12'!H256</f>
        <v>2004</v>
      </c>
      <c r="I256" s="35">
        <f t="shared" si="30"/>
        <v>225</v>
      </c>
      <c r="J256" s="36">
        <f t="shared" si="31"/>
        <v>40.445266282211122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3.6999496102586305</v>
      </c>
    </row>
    <row r="257" spans="1:14" x14ac:dyDescent="0.2">
      <c r="A257" s="33">
        <f>'GF + UG Iteration 12'!A257</f>
        <v>1094</v>
      </c>
      <c r="B257" s="34" t="str">
        <f>'GF + UG Iteration 12'!B257</f>
        <v>UG</v>
      </c>
      <c r="C257" s="35">
        <f>'GF + UG Iteration 12'!C257</f>
        <v>225</v>
      </c>
      <c r="D257" s="36">
        <f>'GF + UG Iteration 12'!P$16*(C257^'GF + UG Iteration 12'!P$15)</f>
        <v>40.016230711026722</v>
      </c>
      <c r="E257" s="37">
        <f>'GF + UG Iteration 12'!E257</f>
        <v>2004</v>
      </c>
      <c r="F257" s="35">
        <f>'GF + UG Iteration 12'!F257</f>
        <v>0</v>
      </c>
      <c r="G257" s="36">
        <f>'GF + UG Iteration 12'!G257</f>
        <v>1.0646458657975095</v>
      </c>
      <c r="H257" s="38">
        <f>'GF + UG Iteration 12'!H257</f>
        <v>2011</v>
      </c>
      <c r="I257" s="35">
        <f t="shared" si="30"/>
        <v>225</v>
      </c>
      <c r="J257" s="36">
        <f t="shared" si="31"/>
        <v>41.080876576824231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3.7155427231195599</v>
      </c>
    </row>
    <row r="258" spans="1:14" x14ac:dyDescent="0.2">
      <c r="A258" s="33">
        <f>'GF + UG Iteration 12'!A258</f>
        <v>775</v>
      </c>
      <c r="B258" s="34" t="str">
        <f>'GF + UG Iteration 12'!B258</f>
        <v>UG</v>
      </c>
      <c r="C258" s="35">
        <f>'GF + UG Iteration 12'!C258</f>
        <v>14.940000000000001</v>
      </c>
      <c r="D258" s="36">
        <f>'GF + UG Iteration 12'!P$16*(C258^'GF + UG Iteration 12'!P$15)</f>
        <v>7.1884259518692053</v>
      </c>
      <c r="E258" s="37">
        <f>'GF + UG Iteration 12'!E258</f>
        <v>2002</v>
      </c>
      <c r="F258" s="35">
        <f>'GF + UG Iteration 12'!F258</f>
        <v>0</v>
      </c>
      <c r="G258" s="36">
        <f>'GF + UG Iteration 12'!G258</f>
        <v>1.4058744428987999</v>
      </c>
      <c r="H258" s="38">
        <f>'GF + UG Iteration 12'!H258</f>
        <v>2008</v>
      </c>
      <c r="I258" s="35">
        <f t="shared" si="30"/>
        <v>14.940000000000001</v>
      </c>
      <c r="J258" s="36">
        <f t="shared" si="31"/>
        <v>8.5943003947680054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2.1510992387526318</v>
      </c>
    </row>
    <row r="259" spans="1:14" x14ac:dyDescent="0.2">
      <c r="A259" s="33">
        <f>'GF + UG Iteration 12'!A259</f>
        <v>1646</v>
      </c>
      <c r="B259" s="34" t="str">
        <f>'GF + UG Iteration 12'!B259</f>
        <v>UG</v>
      </c>
      <c r="C259" s="35">
        <f>'GF + UG Iteration 12'!C259</f>
        <v>7.2</v>
      </c>
      <c r="D259" s="36">
        <f>'GF + UG Iteration 12'!P$16*(C259^'GF + UG Iteration 12'!P$15)</f>
        <v>4.5284751324786088</v>
      </c>
      <c r="E259" s="37" t="str">
        <f>'GF + UG Iteration 12'!E259</f>
        <v>unknown</v>
      </c>
      <c r="F259" s="35">
        <f>'GF + UG Iteration 12'!F259</f>
        <v>14.940000000000001</v>
      </c>
      <c r="G259" s="36">
        <f>'GF + UG Iteration 12'!G259</f>
        <v>6.6895680450065891</v>
      </c>
      <c r="H259" s="38">
        <f>'GF + UG Iteration 12'!H259</f>
        <v>2016</v>
      </c>
      <c r="I259" s="35">
        <f t="shared" si="30"/>
        <v>22.14</v>
      </c>
      <c r="J259" s="36">
        <f t="shared" si="31"/>
        <v>11.218043177485198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2.4175234800255376</v>
      </c>
    </row>
    <row r="260" spans="1:14" x14ac:dyDescent="0.2">
      <c r="A260" s="33">
        <f>'GF + UG Iteration 12'!A260</f>
        <v>467</v>
      </c>
      <c r="B260" s="34" t="str">
        <f>'GF + UG Iteration 12'!B260</f>
        <v>UG</v>
      </c>
      <c r="C260" s="35">
        <f>'GF + UG Iteration 12'!C260</f>
        <v>11.97</v>
      </c>
      <c r="D260" s="36">
        <f>'GF + UG Iteration 12'!P$16*(C260^'GF + UG Iteration 12'!P$15)</f>
        <v>6.2474189556965003</v>
      </c>
      <c r="E260" s="37">
        <f>'GF + UG Iteration 12'!E260</f>
        <v>1996</v>
      </c>
      <c r="F260" s="35">
        <f>'GF + UG Iteration 12'!F260</f>
        <v>31.5</v>
      </c>
      <c r="G260" s="36">
        <f>'GF + UG Iteration 12'!G260</f>
        <v>3.4855022233326953</v>
      </c>
      <c r="H260" s="38">
        <f>'GF + UG Iteration 12'!H260</f>
        <v>2005</v>
      </c>
      <c r="I260" s="35">
        <f t="shared" si="30"/>
        <v>43.47</v>
      </c>
      <c r="J260" s="36">
        <f t="shared" si="31"/>
        <v>9.7329211790291961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2.2755140750892795</v>
      </c>
    </row>
    <row r="261" spans="1:14" x14ac:dyDescent="0.2">
      <c r="A261" s="33">
        <f>'GF + UG Iteration 12'!A261</f>
        <v>437</v>
      </c>
      <c r="B261" s="34" t="str">
        <f>'GF + UG Iteration 12'!B261</f>
        <v>UG</v>
      </c>
      <c r="C261" s="35">
        <f>'GF + UG Iteration 12'!C261</f>
        <v>42.03</v>
      </c>
      <c r="D261" s="36">
        <f>'GF + UG Iteration 12'!P$16*(C261^'GF + UG Iteration 12'!P$15)</f>
        <v>13.835543671934458</v>
      </c>
      <c r="E261" s="37">
        <f>'GF + UG Iteration 12'!E261</f>
        <v>2001</v>
      </c>
      <c r="F261" s="35">
        <f>'GF + UG Iteration 12'!F261</f>
        <v>45</v>
      </c>
      <c r="G261" s="36">
        <f>'GF + UG Iteration 12'!G261</f>
        <v>3.6313804067567292</v>
      </c>
      <c r="H261" s="38">
        <f>'GF + UG Iteration 12'!H261</f>
        <v>2008</v>
      </c>
      <c r="I261" s="35">
        <f t="shared" si="30"/>
        <v>87.03</v>
      </c>
      <c r="J261" s="36">
        <f t="shared" si="31"/>
        <v>17.466924078691186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2.8603090398799416</v>
      </c>
    </row>
    <row r="262" spans="1:14" x14ac:dyDescent="0.2">
      <c r="A262" s="33">
        <f>'GF + UG Iteration 12'!A262</f>
        <v>1233</v>
      </c>
      <c r="B262" s="34" t="str">
        <f>'GF + UG Iteration 12'!B262</f>
        <v>UG</v>
      </c>
      <c r="C262" s="35">
        <f>'GF + UG Iteration 12'!C262</f>
        <v>87.03</v>
      </c>
      <c r="D262" s="36">
        <f>'GF + UG Iteration 12'!P$16*(C262^'GF + UG Iteration 12'!P$15)</f>
        <v>21.933247213808752</v>
      </c>
      <c r="E262" s="37">
        <f>'GF + UG Iteration 12'!E262</f>
        <v>2001</v>
      </c>
      <c r="F262" s="35">
        <f>'GF + UG Iteration 12'!F262</f>
        <v>0</v>
      </c>
      <c r="G262" s="36">
        <f>'GF + UG Iteration 12'!G262</f>
        <v>3.8904117673360803</v>
      </c>
      <c r="H262" s="38">
        <f>'GF + UG Iteration 12'!H262</f>
        <v>2011</v>
      </c>
      <c r="I262" s="35">
        <f t="shared" si="30"/>
        <v>87.03</v>
      </c>
      <c r="J262" s="36">
        <f t="shared" si="31"/>
        <v>25.823658981144831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3.2512910864994478</v>
      </c>
    </row>
    <row r="263" spans="1:14" x14ac:dyDescent="0.2">
      <c r="A263" s="33">
        <f>'GF + UG Iteration 12'!A263</f>
        <v>361</v>
      </c>
      <c r="B263" s="34" t="str">
        <f>'GF + UG Iteration 12'!B263</f>
        <v>UG</v>
      </c>
      <c r="C263" s="35">
        <f>'GF + UG Iteration 12'!C263</f>
        <v>27.900000000000002</v>
      </c>
      <c r="D263" s="36">
        <f>'GF + UG Iteration 12'!P$16*(C263^'GF + UG Iteration 12'!P$15)</f>
        <v>10.674445966373101</v>
      </c>
      <c r="E263" s="37">
        <f>'GF + UG Iteration 12'!E263</f>
        <v>1986</v>
      </c>
      <c r="F263" s="35">
        <f>'GF + UG Iteration 12'!F263</f>
        <v>32.4</v>
      </c>
      <c r="G263" s="36">
        <f>'GF + UG Iteration 12'!G263</f>
        <v>1.1719780512644304</v>
      </c>
      <c r="H263" s="38">
        <f>'GF + UG Iteration 12'!H263</f>
        <v>2002</v>
      </c>
      <c r="I263" s="35">
        <f t="shared" si="30"/>
        <v>60.3</v>
      </c>
      <c r="J263" s="36">
        <f t="shared" si="31"/>
        <v>11.846424017637531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2.4720260513757117</v>
      </c>
    </row>
    <row r="264" spans="1:14" x14ac:dyDescent="0.2">
      <c r="A264" s="33">
        <f>'GF + UG Iteration 12'!A264</f>
        <v>645</v>
      </c>
      <c r="B264" s="34" t="str">
        <f>'GF + UG Iteration 12'!B264</f>
        <v>UG</v>
      </c>
      <c r="C264" s="35">
        <f>'GF + UG Iteration 12'!C264</f>
        <v>60.300000000000004</v>
      </c>
      <c r="D264" s="36">
        <f>'GF + UG Iteration 12'!P$16*(C264^'GF + UG Iteration 12'!P$15)</f>
        <v>17.387158842379286</v>
      </c>
      <c r="E264" s="37">
        <f>'GF + UG Iteration 12'!E264</f>
        <v>1986</v>
      </c>
      <c r="F264" s="35">
        <f>'GF + UG Iteration 12'!F264</f>
        <v>0</v>
      </c>
      <c r="G264" s="36">
        <f>'GF + UG Iteration 12'!G264</f>
        <v>0.22667756309168191</v>
      </c>
      <c r="H264" s="38">
        <f>'GF + UG Iteration 12'!H264</f>
        <v>2006</v>
      </c>
      <c r="I264" s="35">
        <f t="shared" si="30"/>
        <v>60.300000000000004</v>
      </c>
      <c r="J264" s="36">
        <f t="shared" si="31"/>
        <v>17.613836405470966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2.8686847525844286</v>
      </c>
    </row>
    <row r="265" spans="1:14" x14ac:dyDescent="0.2">
      <c r="A265" s="33">
        <f>'GF + UG Iteration 12'!A265</f>
        <v>720</v>
      </c>
      <c r="B265" s="34" t="str">
        <f>'GF + UG Iteration 12'!B265</f>
        <v>UG</v>
      </c>
      <c r="C265" s="35">
        <f>'GF + UG Iteration 12'!C265</f>
        <v>36.9</v>
      </c>
      <c r="D265" s="36">
        <f>'GF + UG Iteration 12'!P$16*(C265^'GF + UG Iteration 12'!P$15)</f>
        <v>12.741165489807326</v>
      </c>
      <c r="E265" s="37">
        <f>'GF + UG Iteration 12'!E265</f>
        <v>1974</v>
      </c>
      <c r="F265" s="35">
        <f>'GF + UG Iteration 12'!F265</f>
        <v>13.5</v>
      </c>
      <c r="G265" s="36">
        <f>'GF + UG Iteration 12'!G265</f>
        <v>3.214674226156069</v>
      </c>
      <c r="H265" s="38">
        <f>'GF + UG Iteration 12'!H265</f>
        <v>2009</v>
      </c>
      <c r="I265" s="35">
        <f t="shared" si="30"/>
        <v>50.4</v>
      </c>
      <c r="J265" s="36">
        <f t="shared" si="31"/>
        <v>15.955839715963394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2.7698248886156303</v>
      </c>
    </row>
    <row r="266" spans="1:14" x14ac:dyDescent="0.2">
      <c r="A266" s="33">
        <f>'GF + UG Iteration 12'!A266</f>
        <v>1554</v>
      </c>
      <c r="B266" s="34" t="str">
        <f>'GF + UG Iteration 12'!B266</f>
        <v>UG</v>
      </c>
      <c r="C266" s="35">
        <f>'GF + UG Iteration 12'!C266</f>
        <v>22.5</v>
      </c>
      <c r="D266" s="36">
        <f>'GF + UG Iteration 12'!P$16*(C266^'GF + UG Iteration 12'!P$15)</f>
        <v>9.3155104788979077</v>
      </c>
      <c r="E266" s="37">
        <f>'GF + UG Iteration 12'!E266</f>
        <v>2013</v>
      </c>
      <c r="F266" s="35">
        <f>'GF + UG Iteration 12'!F266</f>
        <v>22.5</v>
      </c>
      <c r="G266" s="36">
        <f>'GF + UG Iteration 12'!G266</f>
        <v>4.0040929633677633</v>
      </c>
      <c r="H266" s="38">
        <f>'GF + UG Iteration 12'!H266</f>
        <v>2015</v>
      </c>
      <c r="I266" s="35">
        <f t="shared" si="30"/>
        <v>45</v>
      </c>
      <c r="J266" s="36">
        <f t="shared" si="31"/>
        <v>13.31960344226567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2.5892368930673837</v>
      </c>
    </row>
    <row r="267" spans="1:14" x14ac:dyDescent="0.2">
      <c r="A267" s="33">
        <f>'GF + UG Iteration 12'!A267</f>
        <v>1570</v>
      </c>
      <c r="B267" s="34" t="str">
        <f>'GF + UG Iteration 12'!B267</f>
        <v>UG</v>
      </c>
      <c r="C267" s="35">
        <f>'GF + UG Iteration 12'!C267</f>
        <v>22.5</v>
      </c>
      <c r="D267" s="36">
        <f>'GF + UG Iteration 12'!P$16*(C267^'GF + UG Iteration 12'!P$15)</f>
        <v>9.3155104788979077</v>
      </c>
      <c r="E267" s="37">
        <f>'GF + UG Iteration 12'!E267</f>
        <v>0</v>
      </c>
      <c r="F267" s="35">
        <f>'GF + UG Iteration 12'!F267</f>
        <v>22.5</v>
      </c>
      <c r="G267" s="36">
        <f>'GF + UG Iteration 12'!G267</f>
        <v>5.7128729653456798</v>
      </c>
      <c r="H267" s="38">
        <f>'GF + UG Iteration 12'!H267</f>
        <v>2016</v>
      </c>
      <c r="I267" s="35">
        <f t="shared" si="30"/>
        <v>45</v>
      </c>
      <c r="J267" s="36">
        <f t="shared" si="31"/>
        <v>15.028383444243588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2.7099406427071857</v>
      </c>
    </row>
    <row r="268" spans="1:14" x14ac:dyDescent="0.2">
      <c r="A268" s="33">
        <f>'GF + UG Iteration 12'!A268</f>
        <v>1280</v>
      </c>
      <c r="B268" s="34" t="str">
        <f>'GF + UG Iteration 12'!B268</f>
        <v>UG</v>
      </c>
      <c r="C268" s="35">
        <f>'GF + UG Iteration 12'!C268</f>
        <v>22.5</v>
      </c>
      <c r="D268" s="36">
        <f>'GF + UG Iteration 12'!P$16*(C268^'GF + UG Iteration 12'!P$15)</f>
        <v>9.3155104788979077</v>
      </c>
      <c r="E268" s="37">
        <f>'GF + UG Iteration 12'!E268</f>
        <v>0</v>
      </c>
      <c r="F268" s="35">
        <f>'GF + UG Iteration 12'!F268</f>
        <v>22.5</v>
      </c>
      <c r="G268" s="36">
        <f>'GF + UG Iteration 12'!G268</f>
        <v>3.9567117678399111</v>
      </c>
      <c r="H268" s="38">
        <f>'GF + UG Iteration 12'!H268</f>
        <v>2013</v>
      </c>
      <c r="I268" s="35">
        <f t="shared" si="30"/>
        <v>45</v>
      </c>
      <c r="J268" s="36">
        <f t="shared" si="31"/>
        <v>13.272222246737819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2.5856732982827348</v>
      </c>
    </row>
    <row r="269" spans="1:14" x14ac:dyDescent="0.2">
      <c r="A269" s="33">
        <f>'GF + UG Iteration 12'!A269</f>
        <v>659</v>
      </c>
      <c r="B269" s="34" t="str">
        <f>'GF + UG Iteration 12'!B269</f>
        <v>UG</v>
      </c>
      <c r="C269" s="35">
        <f>'GF + UG Iteration 12'!C269</f>
        <v>134.46</v>
      </c>
      <c r="D269" s="36">
        <f>'GF + UG Iteration 12'!P$16*(C269^'GF + UG Iteration 12'!P$15)</f>
        <v>28.886670042949113</v>
      </c>
      <c r="E269" s="37">
        <f>'GF + UG Iteration 12'!E269</f>
        <v>1974</v>
      </c>
      <c r="F269" s="35">
        <f>'GF + UG Iteration 12'!F269</f>
        <v>0</v>
      </c>
      <c r="G269" s="36">
        <f>'GF + UG Iteration 12'!G269</f>
        <v>0.19038861907506671</v>
      </c>
      <c r="H269" s="38">
        <f>'GF + UG Iteration 12'!H269</f>
        <v>2006</v>
      </c>
      <c r="I269" s="35">
        <f t="shared" si="30"/>
        <v>134.46</v>
      </c>
      <c r="J269" s="36">
        <f t="shared" si="31"/>
        <v>29.077058662024179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3.3699495011268468</v>
      </c>
    </row>
    <row r="270" spans="1:14" x14ac:dyDescent="0.2">
      <c r="A270" s="33">
        <f>'GF + UG Iteration 12'!A270</f>
        <v>1240</v>
      </c>
      <c r="B270" s="34" t="str">
        <f>'GF + UG Iteration 12'!B270</f>
        <v>UG</v>
      </c>
      <c r="C270" s="35">
        <f>'GF + UG Iteration 12'!C270</f>
        <v>15.03</v>
      </c>
      <c r="D270" s="36">
        <f>'GF + UG Iteration 12'!P$16*(C270^'GF + UG Iteration 12'!P$15)</f>
        <v>7.2158082999605222</v>
      </c>
      <c r="E270" s="37">
        <f>'GF + UG Iteration 12'!E270</f>
        <v>0</v>
      </c>
      <c r="F270" s="35">
        <f>'GF + UG Iteration 12'!F270</f>
        <v>0</v>
      </c>
      <c r="G270" s="36">
        <f>'GF + UG Iteration 12'!G270</f>
        <v>2.4762389627807444</v>
      </c>
      <c r="H270" s="38">
        <f>'GF + UG Iteration 12'!H270</f>
        <v>2013</v>
      </c>
      <c r="I270" s="35">
        <f t="shared" si="30"/>
        <v>15.03</v>
      </c>
      <c r="J270" s="36">
        <f t="shared" si="31"/>
        <v>9.6920472627412657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2.271305679411773</v>
      </c>
    </row>
    <row r="271" spans="1:14" x14ac:dyDescent="0.2">
      <c r="A271" s="33">
        <f>'GF + UG Iteration 12'!A271</f>
        <v>317</v>
      </c>
      <c r="B271" s="34" t="str">
        <f>'GF + UG Iteration 12'!B271</f>
        <v>UG</v>
      </c>
      <c r="C271" s="35">
        <f>'GF + UG Iteration 12'!C271</f>
        <v>42.300000000000004</v>
      </c>
      <c r="D271" s="36">
        <f>'GF + UG Iteration 12'!P$16*(C271^'GF + UG Iteration 12'!P$15)</f>
        <v>13.891740765280934</v>
      </c>
      <c r="E271" s="37">
        <f>'GF + UG Iteration 12'!E271</f>
        <v>1978</v>
      </c>
      <c r="F271" s="35">
        <f>'GF + UG Iteration 12'!F271</f>
        <v>37.800000000000004</v>
      </c>
      <c r="G271" s="36">
        <f>'GF + UG Iteration 12'!G271</f>
        <v>3.7336154837609361</v>
      </c>
      <c r="H271" s="38">
        <f>'GF + UG Iteration 12'!H271</f>
        <v>2002</v>
      </c>
      <c r="I271" s="35">
        <f t="shared" si="30"/>
        <v>80.100000000000009</v>
      </c>
      <c r="J271" s="36">
        <f t="shared" si="31"/>
        <v>17.625356249041872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2.8693385612056539</v>
      </c>
    </row>
    <row r="272" spans="1:14" x14ac:dyDescent="0.2">
      <c r="A272" s="33">
        <f>'GF + UG Iteration 12'!A272</f>
        <v>1510</v>
      </c>
      <c r="B272" s="34" t="str">
        <f>'GF + UG Iteration 12'!B272</f>
        <v>UG</v>
      </c>
      <c r="C272" s="35">
        <f>'GF + UG Iteration 12'!C272</f>
        <v>80.100000000000009</v>
      </c>
      <c r="D272" s="36">
        <f>'GF + UG Iteration 12'!P$16*(C272^'GF + UG Iteration 12'!P$15)</f>
        <v>20.810896340630507</v>
      </c>
      <c r="E272" s="37">
        <f>'GF + UG Iteration 12'!E272</f>
        <v>1978</v>
      </c>
      <c r="F272" s="35">
        <f>'GF + UG Iteration 12'!F272</f>
        <v>0</v>
      </c>
      <c r="G272" s="36">
        <f>'GF + UG Iteration 12'!G272</f>
        <v>1.0378442790997116</v>
      </c>
      <c r="H272" s="38">
        <f>'GF + UG Iteration 12'!H272</f>
        <v>2014</v>
      </c>
      <c r="I272" s="35">
        <f t="shared" si="30"/>
        <v>80.100000000000009</v>
      </c>
      <c r="J272" s="36">
        <f t="shared" si="31"/>
        <v>21.848740619730219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3.0841432823395412</v>
      </c>
    </row>
    <row r="273" spans="1:14" x14ac:dyDescent="0.2">
      <c r="A273" s="33">
        <f>'GF + UG Iteration 12'!A273</f>
        <v>1678</v>
      </c>
      <c r="B273" s="34" t="str">
        <f>'GF + UG Iteration 12'!B273</f>
        <v>UG</v>
      </c>
      <c r="C273" s="35">
        <f>'GF + UG Iteration 12'!C273</f>
        <v>450</v>
      </c>
      <c r="D273" s="36">
        <f>'GF + UG Iteration 12'!P$16*(C273^'GF + UG Iteration 12'!P$15)</f>
        <v>62.057896653415796</v>
      </c>
      <c r="E273" s="37">
        <f>'GF + UG Iteration 12'!E273</f>
        <v>0</v>
      </c>
      <c r="F273" s="35">
        <f>'GF + UG Iteration 12'!F273</f>
        <v>0</v>
      </c>
      <c r="G273" s="36">
        <f>'GF + UG Iteration 12'!G273</f>
        <v>0.1876880715541229</v>
      </c>
      <c r="H273" s="38">
        <f>'GF + UG Iteration 12'!H273</f>
        <v>2015</v>
      </c>
      <c r="I273" s="35">
        <f t="shared" si="30"/>
        <v>450</v>
      </c>
      <c r="J273" s="36">
        <f t="shared" si="31"/>
        <v>62.245584724969916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4.1310876047163667</v>
      </c>
    </row>
    <row r="274" spans="1:14" x14ac:dyDescent="0.2">
      <c r="A274" s="33">
        <f>'GF + UG Iteration 12'!A274</f>
        <v>409</v>
      </c>
      <c r="B274" s="34" t="str">
        <f>'GF + UG Iteration 12'!B274</f>
        <v>UG</v>
      </c>
      <c r="C274" s="35">
        <f>'GF + UG Iteration 12'!C274</f>
        <v>56.7</v>
      </c>
      <c r="D274" s="36">
        <f>'GF + UG Iteration 12'!P$16*(C274^'GF + UG Iteration 12'!P$15)</f>
        <v>16.722648074367672</v>
      </c>
      <c r="E274" s="37" t="str">
        <f>'GF + UG Iteration 12'!E274</f>
        <v>unknown</v>
      </c>
      <c r="F274" s="35">
        <f>'GF + UG Iteration 12'!F274</f>
        <v>56.7</v>
      </c>
      <c r="G274" s="36">
        <f>'GF + UG Iteration 12'!G274</f>
        <v>6.9500275644125207</v>
      </c>
      <c r="H274" s="38">
        <f>'GF + UG Iteration 12'!H274</f>
        <v>2004</v>
      </c>
      <c r="I274" s="35">
        <f t="shared" si="30"/>
        <v>113.4</v>
      </c>
      <c r="J274" s="36">
        <f t="shared" si="31"/>
        <v>23.672675638780191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3.1643214563761459</v>
      </c>
    </row>
    <row r="275" spans="1:14" x14ac:dyDescent="0.2">
      <c r="A275" s="33">
        <f>'GF + UG Iteration 12'!A275</f>
        <v>620</v>
      </c>
      <c r="B275" s="34" t="str">
        <f>'GF + UG Iteration 12'!B275</f>
        <v>UG</v>
      </c>
      <c r="C275" s="35">
        <f>'GF + UG Iteration 12'!C275</f>
        <v>120.06</v>
      </c>
      <c r="D275" s="36">
        <f>'GF + UG Iteration 12'!P$16*(C275^'GF + UG Iteration 12'!P$15)</f>
        <v>26.887829184884325</v>
      </c>
      <c r="E275" s="37" t="str">
        <f>'GF + UG Iteration 12'!E275</f>
        <v>unknown</v>
      </c>
      <c r="F275" s="35">
        <f>'GF + UG Iteration 12'!F275</f>
        <v>0</v>
      </c>
      <c r="G275" s="36">
        <f>'GF + UG Iteration 12'!G275</f>
        <v>5.2327101351069411E-2</v>
      </c>
      <c r="H275" s="38">
        <f>'GF + UG Iteration 12'!H275</f>
        <v>2006</v>
      </c>
      <c r="I275" s="35">
        <f t="shared" si="30"/>
        <v>120.06</v>
      </c>
      <c r="J275" s="36">
        <f t="shared" si="31"/>
        <v>26.940156286235393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3.2936179722361922</v>
      </c>
    </row>
    <row r="276" spans="1:14" x14ac:dyDescent="0.2">
      <c r="A276" s="33">
        <f>'GF + UG Iteration 12'!A276</f>
        <v>1085</v>
      </c>
      <c r="B276" s="34" t="str">
        <f>'GF + UG Iteration 12'!B276</f>
        <v>UG</v>
      </c>
      <c r="C276" s="35">
        <f>'GF + UG Iteration 12'!C276</f>
        <v>120.06</v>
      </c>
      <c r="D276" s="36">
        <f>'GF + UG Iteration 12'!P$16*(C276^'GF + UG Iteration 12'!P$15)</f>
        <v>26.887829184884325</v>
      </c>
      <c r="E276" s="37" t="str">
        <f>'GF + UG Iteration 12'!E276</f>
        <v>unknown</v>
      </c>
      <c r="F276" s="35">
        <f>'GF + UG Iteration 12'!F276</f>
        <v>0</v>
      </c>
      <c r="G276" s="36">
        <f>'GF + UG Iteration 12'!G276</f>
        <v>7.9312358901564406E-2</v>
      </c>
      <c r="H276" s="38">
        <f>'GF + UG Iteration 12'!H276</f>
        <v>2010</v>
      </c>
      <c r="I276" s="35">
        <f t="shared" si="30"/>
        <v>120.06</v>
      </c>
      <c r="J276" s="36">
        <f t="shared" si="31"/>
        <v>26.967141543785889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3.2946191450232103</v>
      </c>
    </row>
    <row r="277" spans="1:14" x14ac:dyDescent="0.2">
      <c r="A277" s="33">
        <f>'GF + UG Iteration 12'!A277</f>
        <v>589</v>
      </c>
      <c r="B277" s="34" t="str">
        <f>'GF + UG Iteration 12'!B277</f>
        <v>UG</v>
      </c>
      <c r="C277" s="35">
        <f>'GF + UG Iteration 12'!C277</f>
        <v>81</v>
      </c>
      <c r="D277" s="36">
        <f>'GF + UG Iteration 12'!P$16*(C277^'GF + UG Iteration 12'!P$15)</f>
        <v>20.958614206800725</v>
      </c>
      <c r="E277" s="37">
        <f>'GF + UG Iteration 12'!E277</f>
        <v>1974</v>
      </c>
      <c r="F277" s="35">
        <f>'GF + UG Iteration 12'!F277</f>
        <v>14.4</v>
      </c>
      <c r="G277" s="36">
        <f>'GF + UG Iteration 12'!G277</f>
        <v>3.2007376892660457E-2</v>
      </c>
      <c r="H277" s="38">
        <f>'GF + UG Iteration 12'!H277</f>
        <v>2005</v>
      </c>
      <c r="I277" s="35">
        <f t="shared" si="30"/>
        <v>95.4</v>
      </c>
      <c r="J277" s="36">
        <f t="shared" si="31"/>
        <v>20.990621583693386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3.0440757467191539</v>
      </c>
    </row>
    <row r="278" spans="1:14" x14ac:dyDescent="0.2">
      <c r="A278" s="33">
        <f>'GF + UG Iteration 12'!A278</f>
        <v>836</v>
      </c>
      <c r="B278" s="34" t="str">
        <f>'GF + UG Iteration 12'!B278</f>
        <v>UG</v>
      </c>
      <c r="C278" s="35">
        <f>'GF + UG Iteration 12'!C278</f>
        <v>95.4</v>
      </c>
      <c r="D278" s="36">
        <f>'GF + UG Iteration 12'!P$16*(C278^'GF + UG Iteration 12'!P$15)</f>
        <v>23.245974952086019</v>
      </c>
      <c r="E278" s="37">
        <f>'GF + UG Iteration 12'!E278</f>
        <v>1974</v>
      </c>
      <c r="F278" s="35">
        <f>'GF + UG Iteration 12'!F278</f>
        <v>0</v>
      </c>
      <c r="G278" s="36">
        <f>'GF + UG Iteration 12'!G278</f>
        <v>0.20824846319974696</v>
      </c>
      <c r="H278" s="38">
        <f>'GF + UG Iteration 12'!H278</f>
        <v>2008</v>
      </c>
      <c r="I278" s="35">
        <f t="shared" si="30"/>
        <v>95.4</v>
      </c>
      <c r="J278" s="36">
        <f t="shared" si="31"/>
        <v>23.454223415285767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3.1550505816729517</v>
      </c>
    </row>
    <row r="279" spans="1:14" x14ac:dyDescent="0.2">
      <c r="A279" s="33">
        <f>'GF + UG Iteration 12'!A279</f>
        <v>1417</v>
      </c>
      <c r="B279" s="34" t="str">
        <f>'GF + UG Iteration 12'!B279</f>
        <v>UG</v>
      </c>
      <c r="C279" s="35">
        <f>'GF + UG Iteration 12'!C279</f>
        <v>90</v>
      </c>
      <c r="D279" s="36">
        <f>'GF + UG Iteration 12'!P$16*(C279^'GF + UG Iteration 12'!P$15)</f>
        <v>22.404146599751112</v>
      </c>
      <c r="E279" s="37">
        <f>'GF + UG Iteration 12'!E279</f>
        <v>0</v>
      </c>
      <c r="F279" s="35">
        <f>'GF + UG Iteration 12'!F279</f>
        <v>0</v>
      </c>
      <c r="G279" s="36">
        <f>'GF + UG Iteration 12'!G279</f>
        <v>0.36631755287404399</v>
      </c>
      <c r="H279" s="38">
        <f>'GF + UG Iteration 12'!H279</f>
        <v>2013</v>
      </c>
      <c r="I279" s="35">
        <f t="shared" si="30"/>
        <v>90</v>
      </c>
      <c r="J279" s="36">
        <f t="shared" si="31"/>
        <v>22.770464152625156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3.1254642642607378</v>
      </c>
    </row>
    <row r="280" spans="1:14" x14ac:dyDescent="0.2">
      <c r="A280" s="33">
        <f>'GF + UG Iteration 12'!A280</f>
        <v>1575</v>
      </c>
      <c r="B280" s="34" t="str">
        <f>'GF + UG Iteration 12'!B280</f>
        <v>UG</v>
      </c>
      <c r="C280" s="35">
        <f>'GF + UG Iteration 12'!C280</f>
        <v>261.72000000000003</v>
      </c>
      <c r="D280" s="36">
        <f>'GF + UG Iteration 12'!P$16*(C280^'GF + UG Iteration 12'!P$15)</f>
        <v>44.034933768965288</v>
      </c>
      <c r="E280" s="37">
        <f>'GF + UG Iteration 12'!E280</f>
        <v>0</v>
      </c>
      <c r="F280" s="35">
        <f>'GF + UG Iteration 12'!F280</f>
        <v>0</v>
      </c>
      <c r="G280" s="36">
        <f>'GF + UG Iteration 12'!G280</f>
        <v>8.4606138058298655E-2</v>
      </c>
      <c r="H280" s="38">
        <f>'GF + UG Iteration 12'!H280</f>
        <v>2014</v>
      </c>
      <c r="I280" s="35">
        <f t="shared" si="30"/>
        <v>261.72000000000003</v>
      </c>
      <c r="J280" s="36">
        <f t="shared" si="31"/>
        <v>44.119539907023587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3.7869027661129673</v>
      </c>
    </row>
    <row r="281" spans="1:14" x14ac:dyDescent="0.2">
      <c r="A281" s="33">
        <f>'GF + UG Iteration 12'!A281</f>
        <v>1480</v>
      </c>
      <c r="B281" s="34" t="str">
        <f>'GF + UG Iteration 12'!B281</f>
        <v>UG</v>
      </c>
      <c r="C281" s="35">
        <f>'GF + UG Iteration 12'!C281</f>
        <v>180</v>
      </c>
      <c r="D281" s="36">
        <f>'GF + UG Iteration 12'!P$16*(C281^'GF + UG Iteration 12'!P$15)</f>
        <v>34.744757054597123</v>
      </c>
      <c r="E281" s="37">
        <f>'GF + UG Iteration 12'!E281</f>
        <v>0</v>
      </c>
      <c r="F281" s="35">
        <f>'GF + UG Iteration 12'!F281</f>
        <v>0</v>
      </c>
      <c r="G281" s="36">
        <f>'GF + UG Iteration 12'!G281</f>
        <v>1.4186292000498641</v>
      </c>
      <c r="H281" s="38">
        <f>'GF + UG Iteration 12'!H281</f>
        <v>2015</v>
      </c>
      <c r="I281" s="35">
        <f t="shared" si="30"/>
        <v>180</v>
      </c>
      <c r="J281" s="36">
        <f t="shared" si="31"/>
        <v>36.163386254646987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3.5880471775621827</v>
      </c>
    </row>
    <row r="282" spans="1:14" x14ac:dyDescent="0.2">
      <c r="A282" s="33">
        <f>'GF + UG Iteration 12'!A282</f>
        <v>1644</v>
      </c>
      <c r="B282" s="34" t="str">
        <f>'GF + UG Iteration 12'!B282</f>
        <v>UG</v>
      </c>
      <c r="C282" s="48">
        <f>'GF + UG Iteration 12'!C282</f>
        <v>45</v>
      </c>
      <c r="D282" s="36">
        <f>'GF + UG Iteration 12'!P$16*(C282^'GF + UG Iteration 12'!P$15)</f>
        <v>14.446662674152341</v>
      </c>
      <c r="E282" s="37">
        <f>'GF + UG Iteration 12'!E282</f>
        <v>0</v>
      </c>
      <c r="F282" s="48">
        <f>'GF + UG Iteration 12'!F282</f>
        <v>45</v>
      </c>
      <c r="G282" s="36">
        <f>'GF + UG Iteration 12'!G282</f>
        <v>6.4881768587089867</v>
      </c>
      <c r="H282" s="38">
        <f>'GF + UG Iteration 12'!H282</f>
        <v>2016</v>
      </c>
      <c r="I282" s="35">
        <f t="shared" si="30"/>
        <v>90</v>
      </c>
      <c r="J282" s="36">
        <f t="shared" si="31"/>
        <v>20.934839532861329</v>
      </c>
      <c r="K282" s="38">
        <f t="shared" si="32"/>
        <v>2016</v>
      </c>
      <c r="M282" s="21">
        <f t="shared" si="33"/>
        <v>4.499809670330265</v>
      </c>
      <c r="N282" s="21">
        <f t="shared" si="34"/>
        <v>3.0414147344243587</v>
      </c>
    </row>
    <row r="283" spans="1:14" x14ac:dyDescent="0.2">
      <c r="A283" s="33">
        <f>'GF + UG Iteration 12'!A283</f>
        <v>1276</v>
      </c>
      <c r="B283" s="34" t="str">
        <f>'GF + UG Iteration 12'!B283</f>
        <v>UG</v>
      </c>
      <c r="C283" s="35">
        <f>'GF + UG Iteration 12'!C283</f>
        <v>154.80000000000001</v>
      </c>
      <c r="D283" s="36">
        <f>'GF + UG Iteration 12'!P$16*(C283^'GF + UG Iteration 12'!P$15)</f>
        <v>31.580926388966162</v>
      </c>
      <c r="E283" s="37" t="str">
        <f>'GF + UG Iteration 12'!E283</f>
        <v>unknown</v>
      </c>
      <c r="F283" s="35">
        <f>'GF + UG Iteration 12'!F283</f>
        <v>0</v>
      </c>
      <c r="G283" s="36">
        <f>'GF + UG Iteration 12'!G283</f>
        <v>0.69755192087391271</v>
      </c>
      <c r="H283" s="38">
        <f>'GF + UG Iteration 12'!H283</f>
        <v>2012</v>
      </c>
      <c r="I283" s="35">
        <f t="shared" si="30"/>
        <v>154.80000000000001</v>
      </c>
      <c r="J283" s="36">
        <f t="shared" si="31"/>
        <v>32.278478309840075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3.4744007019510805</v>
      </c>
    </row>
    <row r="284" spans="1:14" x14ac:dyDescent="0.2">
      <c r="A284" s="33">
        <f>'GF + UG Iteration 12'!A284</f>
        <v>823</v>
      </c>
      <c r="B284" s="34" t="str">
        <f>'GF + UG Iteration 12'!B284</f>
        <v>UG</v>
      </c>
      <c r="C284" s="35">
        <f>'GF + UG Iteration 12'!C284</f>
        <v>54</v>
      </c>
      <c r="D284" s="36">
        <f>'GF + UG Iteration 12'!P$16*(C284^'GF + UG Iteration 12'!P$15)</f>
        <v>16.214053376892572</v>
      </c>
      <c r="E284" s="37" t="str">
        <f>'GF + UG Iteration 12'!E284</f>
        <v>unknown</v>
      </c>
      <c r="F284" s="35">
        <f>'GF + UG Iteration 12'!F284</f>
        <v>36</v>
      </c>
      <c r="G284" s="36">
        <f>'GF + UG Iteration 12'!G284</f>
        <v>12.939055822706036</v>
      </c>
      <c r="H284" s="38">
        <f>'GF + UG Iteration 12'!H284</f>
        <v>2009</v>
      </c>
      <c r="I284" s="35">
        <f t="shared" si="30"/>
        <v>90</v>
      </c>
      <c r="J284" s="36">
        <f t="shared" si="31"/>
        <v>29.15310919959861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3.3725615691873609</v>
      </c>
    </row>
    <row r="285" spans="1:14" x14ac:dyDescent="0.2">
      <c r="A285" s="33">
        <f>'GF + UG Iteration 12'!A285</f>
        <v>1601</v>
      </c>
      <c r="B285" s="34" t="str">
        <f>'GF + UG Iteration 12'!B285</f>
        <v>UG</v>
      </c>
      <c r="C285" s="35">
        <f>'GF + UG Iteration 12'!C285</f>
        <v>120.24</v>
      </c>
      <c r="D285" s="36">
        <f>'GF + UG Iteration 12'!P$16*(C285^'GF + UG Iteration 12'!P$15)</f>
        <v>26.91334059497883</v>
      </c>
      <c r="E285" s="37">
        <f>'GF + UG Iteration 12'!E285</f>
        <v>0</v>
      </c>
      <c r="F285" s="35">
        <f>'GF + UG Iteration 12'!F285</f>
        <v>0</v>
      </c>
      <c r="G285" s="36">
        <f>'GF + UG Iteration 12'!G285</f>
        <v>4.0094648670350015</v>
      </c>
      <c r="H285" s="38">
        <f>'GF + UG Iteration 12'!H285</f>
        <v>2015</v>
      </c>
      <c r="I285" s="35">
        <f t="shared" si="30"/>
        <v>120.24</v>
      </c>
      <c r="J285" s="36">
        <f t="shared" si="31"/>
        <v>30.922805462013834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3.4314939525273598</v>
      </c>
    </row>
    <row r="286" spans="1:14" x14ac:dyDescent="0.2">
      <c r="A286" s="33">
        <f>'GF + UG Iteration 12'!A286</f>
        <v>1046</v>
      </c>
      <c r="B286" s="34" t="str">
        <f>'GF + UG Iteration 12'!B286</f>
        <v>UG</v>
      </c>
      <c r="C286" s="35">
        <f>'GF + UG Iteration 12'!C286</f>
        <v>54</v>
      </c>
      <c r="D286" s="36">
        <f>'GF + UG Iteration 12'!P$16*(C286^'GF + UG Iteration 12'!P$15)</f>
        <v>16.214053376892572</v>
      </c>
      <c r="E286" s="37" t="str">
        <f>'GF + UG Iteration 12'!E286</f>
        <v>unknown</v>
      </c>
      <c r="F286" s="35">
        <f>'GF + UG Iteration 12'!F286</f>
        <v>45</v>
      </c>
      <c r="G286" s="36">
        <f>'GF + UG Iteration 12'!G286</f>
        <v>13.838101419471103</v>
      </c>
      <c r="H286" s="38">
        <f>'GF + UG Iteration 12'!H286</f>
        <v>2011</v>
      </c>
      <c r="I286" s="35">
        <f t="shared" si="30"/>
        <v>99</v>
      </c>
      <c r="J286" s="36">
        <f t="shared" si="31"/>
        <v>30.052154796363673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3.4029343654441231</v>
      </c>
    </row>
    <row r="287" spans="1:14" x14ac:dyDescent="0.2">
      <c r="A287" s="33">
        <f>'GF + UG Iteration 12'!A287</f>
        <v>873</v>
      </c>
      <c r="B287" s="34" t="str">
        <f>'GF + UG Iteration 12'!B287</f>
        <v>UG</v>
      </c>
      <c r="C287" s="35">
        <f>'GF + UG Iteration 12'!C287</f>
        <v>69.03</v>
      </c>
      <c r="D287" s="36">
        <f>'GF + UG Iteration 12'!P$16*(C287^'GF + UG Iteration 12'!P$15)</f>
        <v>18.940893858138139</v>
      </c>
      <c r="E287" s="37" t="str">
        <f>'GF + UG Iteration 12'!E287</f>
        <v>unknown</v>
      </c>
      <c r="F287" s="35">
        <f>'GF + UG Iteration 12'!F287</f>
        <v>45</v>
      </c>
      <c r="G287" s="36">
        <f>'GF + UG Iteration 12'!G287</f>
        <v>10.835025062169574</v>
      </c>
      <c r="H287" s="38">
        <f>'GF + UG Iteration 12'!H287</f>
        <v>2011</v>
      </c>
      <c r="I287" s="35">
        <f t="shared" si="30"/>
        <v>114.03</v>
      </c>
      <c r="J287" s="36">
        <f t="shared" si="31"/>
        <v>29.775918920307713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3.3936999769081337</v>
      </c>
    </row>
    <row r="288" spans="1:14" x14ac:dyDescent="0.2">
      <c r="A288" s="33">
        <f>'GF + UG Iteration 12'!A288</f>
        <v>630</v>
      </c>
      <c r="B288" s="34" t="str">
        <f>'GF + UG Iteration 12'!B288</f>
        <v>UG</v>
      </c>
      <c r="C288" s="35">
        <f>'GF + UG Iteration 12'!C288</f>
        <v>101.97</v>
      </c>
      <c r="D288" s="36">
        <f>'GF + UG Iteration 12'!P$16*(C288^'GF + UG Iteration 12'!P$15)</f>
        <v>24.246973597810857</v>
      </c>
      <c r="E288" s="37" t="str">
        <f>'GF + UG Iteration 12'!E288</f>
        <v>unknown</v>
      </c>
      <c r="F288" s="35">
        <f>'GF + UG Iteration 12'!F288</f>
        <v>0</v>
      </c>
      <c r="G288" s="36">
        <f>'GF + UG Iteration 12'!G288</f>
        <v>0.76181860016629799</v>
      </c>
      <c r="H288" s="38">
        <f>'GF + UG Iteration 12'!H288</f>
        <v>2007</v>
      </c>
      <c r="I288" s="35">
        <f t="shared" si="30"/>
        <v>101.97</v>
      </c>
      <c r="J288" s="36">
        <f t="shared" si="31"/>
        <v>25.008792197977154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3.2192274509595862</v>
      </c>
    </row>
    <row r="289" spans="1:20" x14ac:dyDescent="0.2">
      <c r="A289" s="33">
        <f>'GF + UG Iteration 12'!A289</f>
        <v>1107</v>
      </c>
      <c r="B289" s="34" t="str">
        <f>'GF + UG Iteration 12'!B289</f>
        <v>UG</v>
      </c>
      <c r="C289" s="35">
        <f>'GF + UG Iteration 12'!C289</f>
        <v>45</v>
      </c>
      <c r="D289" s="36">
        <f>'GF + UG Iteration 12'!P$16*(C289^'GF + UG Iteration 12'!P$15)</f>
        <v>14.446662674152341</v>
      </c>
      <c r="E289" s="37">
        <f>'GF + UG Iteration 12'!E289</f>
        <v>2010</v>
      </c>
      <c r="F289" s="35">
        <f>'GF + UG Iteration 12'!F289</f>
        <v>45</v>
      </c>
      <c r="G289" s="36">
        <f>'GF + UG Iteration 12'!G289</f>
        <v>7.7000094501504579</v>
      </c>
      <c r="H289" s="38">
        <f>'GF + UG Iteration 12'!H289</f>
        <v>2014</v>
      </c>
      <c r="I289" s="35">
        <f t="shared" si="30"/>
        <v>90</v>
      </c>
      <c r="J289" s="36">
        <f t="shared" si="31"/>
        <v>22.1466721243028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3.0976872425084472</v>
      </c>
    </row>
    <row r="290" spans="1:20" x14ac:dyDescent="0.2">
      <c r="A290" s="33">
        <f>'GF + UG Iteration 12'!A290</f>
        <v>682</v>
      </c>
      <c r="B290" s="34" t="str">
        <f>'GF + UG Iteration 12'!B290</f>
        <v>UG</v>
      </c>
      <c r="C290" s="35">
        <f>'GF + UG Iteration 12'!C290</f>
        <v>27</v>
      </c>
      <c r="D290" s="36">
        <f>'GF + UG Iteration 12'!P$16*(C290^'GF + UG Iteration 12'!P$15)</f>
        <v>10.455160997708781</v>
      </c>
      <c r="E290" s="37">
        <f>'GF + UG Iteration 12'!E290</f>
        <v>2005</v>
      </c>
      <c r="F290" s="35">
        <f>'GF + UG Iteration 12'!F290</f>
        <v>27</v>
      </c>
      <c r="G290" s="36">
        <f>'GF + UG Iteration 12'!G290</f>
        <v>4.2252233548626927</v>
      </c>
      <c r="H290" s="38">
        <f>'GF + UG Iteration 12'!H290</f>
        <v>2009</v>
      </c>
      <c r="I290" s="35">
        <f t="shared" si="30"/>
        <v>54</v>
      </c>
      <c r="J290" s="36">
        <f t="shared" si="31"/>
        <v>14.680384352571473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2.6865122048989027</v>
      </c>
    </row>
    <row r="291" spans="1:20" x14ac:dyDescent="0.2">
      <c r="A291" s="33">
        <f>'GF + UG Iteration 12'!A291</f>
        <v>677</v>
      </c>
      <c r="B291" s="34" t="str">
        <f>'GF + UG Iteration 12'!B291</f>
        <v>UG</v>
      </c>
      <c r="C291" s="35">
        <f>'GF + UG Iteration 12'!C291</f>
        <v>279</v>
      </c>
      <c r="D291" s="36">
        <f>'GF + UG Iteration 12'!P$16*(C291^'GF + UG Iteration 12'!P$15)</f>
        <v>45.853750416618034</v>
      </c>
      <c r="E291" s="37" t="str">
        <f>'GF + UG Iteration 12'!E291</f>
        <v>unknown</v>
      </c>
      <c r="F291" s="35">
        <f>'GF + UG Iteration 12'!F291</f>
        <v>45</v>
      </c>
      <c r="G291" s="36">
        <f>'GF + UG Iteration 12'!G291</f>
        <v>5.9672660834890454</v>
      </c>
      <c r="H291" s="38">
        <f>'GF + UG Iteration 12'!H291</f>
        <v>2009</v>
      </c>
      <c r="I291" s="35">
        <f t="shared" ref="I291" si="35">C291+F291</f>
        <v>324</v>
      </c>
      <c r="J291" s="36">
        <f t="shared" ref="J291" si="36">D291+G291</f>
        <v>51.821016500107078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3.9477957909220263</v>
      </c>
    </row>
    <row r="292" spans="1:20" x14ac:dyDescent="0.2">
      <c r="A292" s="33">
        <f>'GF + UG Iteration 12'!A292</f>
        <v>643</v>
      </c>
      <c r="B292" s="34" t="str">
        <f>'GF + UG Iteration 12'!B292</f>
        <v>UG</v>
      </c>
      <c r="C292" s="35">
        <f>'GF + UG Iteration 12'!C292</f>
        <v>77.400000000000006</v>
      </c>
      <c r="D292" s="36">
        <f>'GF + UG Iteration 12'!P$16*(C292^'GF + UG Iteration 12'!P$15)</f>
        <v>20.364042363644344</v>
      </c>
      <c r="E292" s="37" t="str">
        <f>'GF + UG Iteration 12'!E292</f>
        <v>unknown</v>
      </c>
      <c r="F292" s="35">
        <f>'GF + UG Iteration 12'!F292</f>
        <v>42.570000000000014</v>
      </c>
      <c r="G292" s="36">
        <f>'GF + UG Iteration 12'!G292</f>
        <v>4.4086715648995529</v>
      </c>
      <c r="H292" s="38">
        <f>'GF + UG Iteration 12'!H292</f>
        <v>2009</v>
      </c>
      <c r="I292" s="35">
        <f t="shared" si="30"/>
        <v>119.97000000000003</v>
      </c>
      <c r="J292" s="36">
        <f t="shared" si="31"/>
        <v>24.772713928543897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3.2097428026405002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47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95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13'!A8</f>
        <v>476</v>
      </c>
      <c r="B8" s="25" t="str">
        <f>'GF + UG Iteration 13'!B8</f>
        <v>GF</v>
      </c>
      <c r="C8" s="18">
        <f>'GF + UG Iteration 13'!C8</f>
        <v>22.5</v>
      </c>
      <c r="D8" s="19">
        <f>'GF + UG Iteration 13'!D8</f>
        <v>16.861812370959647</v>
      </c>
      <c r="E8" s="30">
        <f>'GF + UG Iteration 13'!E8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0.63303270072919715</v>
      </c>
      <c r="Q8" s="22">
        <v>0.2607198661723511</v>
      </c>
      <c r="R8" s="5" t="s">
        <v>19</v>
      </c>
    </row>
    <row r="9" spans="1:20" x14ac:dyDescent="0.2">
      <c r="A9" s="25">
        <f>'GF + UG Iteration 13'!A9</f>
        <v>478</v>
      </c>
      <c r="B9" s="25" t="str">
        <f>'GF + UG Iteration 13'!B9</f>
        <v>GF</v>
      </c>
      <c r="C9" s="18">
        <f>'GF + UG Iteration 13'!C9</f>
        <v>15.03</v>
      </c>
      <c r="D9" s="19">
        <f>'GF + UG Iteration 13'!D9</f>
        <v>6.0182252638842719</v>
      </c>
      <c r="E9" s="30">
        <f>'GF + UG Iteration 13'!E9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2.9513847124245023E-2</v>
      </c>
      <c r="Q9" s="22">
        <v>0.11748299249633237</v>
      </c>
      <c r="R9" s="5" t="s">
        <v>21</v>
      </c>
    </row>
    <row r="10" spans="1:20" x14ac:dyDescent="0.2">
      <c r="A10" s="25">
        <f>'GF + UG Iteration 13'!A10</f>
        <v>473</v>
      </c>
      <c r="B10" s="25" t="str">
        <f>'GF + UG Iteration 13'!B10</f>
        <v>GF</v>
      </c>
      <c r="C10" s="18">
        <f>'GF + UG Iteration 13'!C10</f>
        <v>45</v>
      </c>
      <c r="D10" s="19">
        <f>'GF + UG Iteration 13'!D10</f>
        <v>14.998991377977235</v>
      </c>
      <c r="E10" s="30">
        <f>'GF + UG Iteration 13'!E10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0.61913495480166714</v>
      </c>
      <c r="Q10" s="22">
        <v>0.35351628977116339</v>
      </c>
      <c r="R10" s="5" t="s">
        <v>22</v>
      </c>
    </row>
    <row r="11" spans="1:20" x14ac:dyDescent="0.2">
      <c r="A11" s="25">
        <f>'GF + UG Iteration 13'!A11</f>
        <v>1042</v>
      </c>
      <c r="B11" s="25" t="str">
        <f>'GF + UG Iteration 13'!B11</f>
        <v>GF</v>
      </c>
      <c r="C11" s="18">
        <f>'GF + UG Iteration 13'!C11</f>
        <v>22.5</v>
      </c>
      <c r="D11" s="19">
        <f>'GF + UG Iteration 13'!D11</f>
        <v>11.164764224012115</v>
      </c>
      <c r="E11" s="30">
        <f>'GF + UG Iteration 13'!E11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460.04534786758836</v>
      </c>
      <c r="Q11" s="22">
        <v>283</v>
      </c>
      <c r="R11" s="5" t="s">
        <v>24</v>
      </c>
    </row>
    <row r="12" spans="1:20" x14ac:dyDescent="0.2">
      <c r="A12" s="25">
        <f>'GF + UG Iteration 13'!A12</f>
        <v>443</v>
      </c>
      <c r="B12" s="25" t="str">
        <f>'GF + UG Iteration 13'!B12</f>
        <v>GF</v>
      </c>
      <c r="C12" s="18">
        <f>'GF + UG Iteration 13'!C12</f>
        <v>35.1</v>
      </c>
      <c r="D12" s="19">
        <f>'GF + UG Iteration 13'!D12</f>
        <v>11.705577131494863</v>
      </c>
      <c r="E12" s="30">
        <f>'GF + UG Iteration 13'!E12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57.493600175285806</v>
      </c>
      <c r="Q12" s="22">
        <v>35.367576098800072</v>
      </c>
      <c r="R12" s="5" t="s">
        <v>26</v>
      </c>
    </row>
    <row r="13" spans="1:20" x14ac:dyDescent="0.2">
      <c r="A13" s="25">
        <f>'GF + UG Iteration 13'!A13</f>
        <v>1195</v>
      </c>
      <c r="B13" s="25" t="str">
        <f>'GF + UG Iteration 13'!B13</f>
        <v>GF</v>
      </c>
      <c r="C13" s="18">
        <f>'GF + UG Iteration 13'!C13</f>
        <v>45</v>
      </c>
      <c r="D13" s="19">
        <f>'GF + UG Iteration 13'!D13</f>
        <v>31.659927445331629</v>
      </c>
      <c r="E13" s="30">
        <f>'GF + UG Iteration 13'!E13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13'!A14</f>
        <v>420</v>
      </c>
      <c r="B14" s="25" t="str">
        <f>'GF + UG Iteration 13'!B14</f>
        <v>GF</v>
      </c>
      <c r="C14" s="18">
        <f>'GF + UG Iteration 13'!C14</f>
        <v>22.5</v>
      </c>
      <c r="D14" s="19">
        <f>'GF + UG Iteration 13'!D14</f>
        <v>9.6396451057157435</v>
      </c>
      <c r="E14" s="30">
        <f>'GF + UG Iteration 13'!E14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13'!A15</f>
        <v>440</v>
      </c>
      <c r="B15" s="25" t="str">
        <f>'GF + UG Iteration 13'!B15</f>
        <v>GF</v>
      </c>
      <c r="C15" s="18">
        <f>'GF + UG Iteration 13'!C15</f>
        <v>37.800000000000004</v>
      </c>
      <c r="D15" s="19">
        <f>'GF + UG Iteration 13'!D15</f>
        <v>17.226881731570497</v>
      </c>
      <c r="E15" s="30">
        <f>'GF + UG Iteration 13'!E15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0.63303270072919715</v>
      </c>
      <c r="Q15" s="31">
        <f>(P15-'GF + UG Iteration 13'!P15)/'GF + UG Iteration 13'!P15</f>
        <v>1.2447062263791076E-6</v>
      </c>
      <c r="R15" s="32" t="s">
        <v>30</v>
      </c>
    </row>
    <row r="16" spans="1:20" x14ac:dyDescent="0.2">
      <c r="A16" s="25">
        <f>'GF + UG Iteration 13'!A16</f>
        <v>1102</v>
      </c>
      <c r="B16" s="25" t="str">
        <f>'GF + UG Iteration 13'!B16</f>
        <v>GF</v>
      </c>
      <c r="C16" s="18">
        <f>'GF + UG Iteration 13'!C16</f>
        <v>45</v>
      </c>
      <c r="D16" s="19">
        <f>'GF + UG Iteration 13'!D16</f>
        <v>16.293644713264708</v>
      </c>
      <c r="E16" s="30">
        <f>'GF + UG Iteration 13'!E16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1.2978640388830391</v>
      </c>
      <c r="Q16" s="31">
        <f>(P16-'GF + UG Iteration 13'!P16)/'GF + UG Iteration 13'!P16</f>
        <v>-3.6128060179059895E-6</v>
      </c>
      <c r="R16" s="32" t="s">
        <v>31</v>
      </c>
    </row>
    <row r="17" spans="1:18" x14ac:dyDescent="0.2">
      <c r="A17" s="25">
        <f>'GF + UG Iteration 13'!A17</f>
        <v>324</v>
      </c>
      <c r="B17" s="25" t="str">
        <f>'GF + UG Iteration 13'!B17</f>
        <v>GF</v>
      </c>
      <c r="C17" s="18">
        <f>'GF + UG Iteration 13'!C17</f>
        <v>22.5</v>
      </c>
      <c r="D17" s="19">
        <f>'GF + UG Iteration 13'!D17</f>
        <v>8.9094125785416409</v>
      </c>
      <c r="E17" s="30">
        <f>'GF + UG Iteration 13'!E17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13'!A18</f>
        <v>1103</v>
      </c>
      <c r="B18" s="25" t="str">
        <f>'GF + UG Iteration 13'!B18</f>
        <v>GF</v>
      </c>
      <c r="C18" s="18">
        <f>'GF + UG Iteration 13'!C18</f>
        <v>23.400000000000002</v>
      </c>
      <c r="D18" s="19">
        <f>'GF + UG Iteration 13'!D18</f>
        <v>17.299482978955592</v>
      </c>
      <c r="E18" s="30">
        <f>'GF + UG Iteration 13'!E18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13'!A19</f>
        <v>386</v>
      </c>
      <c r="B19" s="25" t="str">
        <f>'GF + UG Iteration 13'!B19</f>
        <v>GF</v>
      </c>
      <c r="C19" s="18">
        <f>'GF + UG Iteration 13'!C19</f>
        <v>14.940000000000001</v>
      </c>
      <c r="D19" s="19">
        <f>'GF + UG Iteration 13'!D19</f>
        <v>9.9511250787738224</v>
      </c>
      <c r="E19" s="30">
        <f>'GF + UG Iteration 13'!E19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13'!A20</f>
        <v>80</v>
      </c>
      <c r="B20" s="25" t="str">
        <f>'GF + UG Iteration 13'!B20</f>
        <v>GF</v>
      </c>
      <c r="C20" s="18">
        <f>'GF + UG Iteration 13'!C20</f>
        <v>14.940000000000001</v>
      </c>
      <c r="D20" s="19">
        <f>'GF + UG Iteration 13'!D20</f>
        <v>6.0754029342110369</v>
      </c>
      <c r="E20" s="30">
        <f>'GF + UG Iteration 13'!E20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13'!A21</f>
        <v>1052</v>
      </c>
      <c r="B21" s="25" t="str">
        <f>'GF + UG Iteration 13'!B21</f>
        <v>GF</v>
      </c>
      <c r="C21" s="18">
        <f>'GF + UG Iteration 13'!C21</f>
        <v>37.800000000000004</v>
      </c>
      <c r="D21" s="19">
        <f>'GF + UG Iteration 13'!D21</f>
        <v>10.90270245998838</v>
      </c>
      <c r="E21" s="30">
        <f>'GF + UG Iteration 13'!E21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13'!A22</f>
        <v>347</v>
      </c>
      <c r="B22" s="25" t="str">
        <f>'GF + UG Iteration 13'!B22</f>
        <v>GF</v>
      </c>
      <c r="C22" s="18">
        <f>'GF + UG Iteration 13'!C22</f>
        <v>75.600000000000009</v>
      </c>
      <c r="D22" s="19">
        <f>'GF + UG Iteration 13'!D22</f>
        <v>9.3004925979781259</v>
      </c>
      <c r="E22" s="30">
        <f>'GF + UG Iteration 13'!E22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13'!A23</f>
        <v>1358</v>
      </c>
      <c r="B23" s="25" t="str">
        <f>'GF + UG Iteration 13'!B23</f>
        <v>GF</v>
      </c>
      <c r="C23" s="18">
        <f>'GF + UG Iteration 13'!C23</f>
        <v>59.4</v>
      </c>
      <c r="D23" s="19">
        <f>'GF + UG Iteration 13'!D23</f>
        <v>13.07265503282744</v>
      </c>
      <c r="E23" s="30">
        <f>'GF + UG Iteration 13'!E23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13'!A24</f>
        <v>584</v>
      </c>
      <c r="B24" s="25" t="str">
        <f>'GF + UG Iteration 13'!B24</f>
        <v>GF</v>
      </c>
      <c r="C24" s="18">
        <f>'GF + UG Iteration 13'!C24</f>
        <v>37.800000000000004</v>
      </c>
      <c r="D24" s="19">
        <f>'GF + UG Iteration 13'!D24</f>
        <v>34.903749706800433</v>
      </c>
      <c r="E24" s="30">
        <f>'GF + UG Iteration 13'!E24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13'!A25</f>
        <v>422</v>
      </c>
      <c r="B25" s="25" t="str">
        <f>'GF + UG Iteration 13'!B25</f>
        <v>GF</v>
      </c>
      <c r="C25" s="18">
        <f>'GF + UG Iteration 13'!C25</f>
        <v>45</v>
      </c>
      <c r="D25" s="19">
        <f>'GF + UG Iteration 13'!D25</f>
        <v>13.650794587226329</v>
      </c>
      <c r="E25" s="30">
        <f>'GF + UG Iteration 13'!E25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13'!A26</f>
        <v>944</v>
      </c>
      <c r="B26" s="25" t="str">
        <f>'GF + UG Iteration 13'!B26</f>
        <v>GF</v>
      </c>
      <c r="C26" s="18">
        <f>'GF + UG Iteration 13'!C26</f>
        <v>135</v>
      </c>
      <c r="D26" s="19">
        <f>'GF + UG Iteration 13'!D26</f>
        <v>26.816090615909914</v>
      </c>
      <c r="E26" s="30">
        <f>'GF + UG Iteration 13'!E26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13'!A27</f>
        <v>387</v>
      </c>
      <c r="B27" s="25" t="str">
        <f>'GF + UG Iteration 13'!B27</f>
        <v>GF</v>
      </c>
      <c r="C27" s="18">
        <f>'GF + UG Iteration 13'!C27</f>
        <v>14.940000000000001</v>
      </c>
      <c r="D27" s="19">
        <f>'GF + UG Iteration 13'!D27</f>
        <v>9.5130592102135658</v>
      </c>
      <c r="E27" s="30">
        <f>'GF + UG Iteration 13'!E27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13'!A28</f>
        <v>587</v>
      </c>
      <c r="B28" s="25" t="str">
        <f>'GF + UG Iteration 13'!B28</f>
        <v>GF</v>
      </c>
      <c r="C28" s="18">
        <f>'GF + UG Iteration 13'!C28</f>
        <v>22.5</v>
      </c>
      <c r="D28" s="19">
        <f>'GF + UG Iteration 13'!D28</f>
        <v>20.241468864701357</v>
      </c>
      <c r="E28" s="30">
        <f>'GF + UG Iteration 13'!E28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13'!A29</f>
        <v>585</v>
      </c>
      <c r="B29" s="25" t="str">
        <f>'GF + UG Iteration 13'!B29</f>
        <v>GF</v>
      </c>
      <c r="C29" s="18">
        <f>'GF + UG Iteration 13'!C29</f>
        <v>37.800000000000004</v>
      </c>
      <c r="D29" s="19">
        <f>'GF + UG Iteration 13'!D29</f>
        <v>11.291169205189183</v>
      </c>
      <c r="E29" s="30">
        <f>'GF + UG Iteration 13'!E29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13'!A30</f>
        <v>831</v>
      </c>
      <c r="B30" s="25" t="str">
        <f>'GF + UG Iteration 13'!B30</f>
        <v>GF</v>
      </c>
      <c r="C30" s="18">
        <f>'GF + UG Iteration 13'!C30</f>
        <v>37.800000000000004</v>
      </c>
      <c r="D30" s="19">
        <f>'GF + UG Iteration 13'!D30</f>
        <v>20.965601428070691</v>
      </c>
      <c r="E30" s="30">
        <f>'GF + UG Iteration 13'!E30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13'!A31</f>
        <v>340</v>
      </c>
      <c r="B31" s="25" t="str">
        <f>'GF + UG Iteration 13'!B31</f>
        <v>GF</v>
      </c>
      <c r="C31" s="18">
        <f>'GF + UG Iteration 13'!C31</f>
        <v>45</v>
      </c>
      <c r="D31" s="19">
        <f>'GF + UG Iteration 13'!D31</f>
        <v>13.309615571039751</v>
      </c>
      <c r="E31" s="30">
        <f>'GF + UG Iteration 13'!E31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13'!A32</f>
        <v>334</v>
      </c>
      <c r="B32" s="25" t="str">
        <f>'GF + UG Iteration 13'!B32</f>
        <v>GF</v>
      </c>
      <c r="C32" s="18">
        <f>'GF + UG Iteration 13'!C32</f>
        <v>22.5</v>
      </c>
      <c r="D32" s="19">
        <f>'GF + UG Iteration 13'!D32</f>
        <v>7.9463711126733889</v>
      </c>
      <c r="E32" s="30">
        <f>'GF + UG Iteration 13'!E32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13'!A33</f>
        <v>343</v>
      </c>
      <c r="B33" s="25" t="str">
        <f>'GF + UG Iteration 13'!B33</f>
        <v>GF</v>
      </c>
      <c r="C33" s="18">
        <f>'GF + UG Iteration 13'!C33</f>
        <v>22.5</v>
      </c>
      <c r="D33" s="19">
        <f>'GF + UG Iteration 13'!D33</f>
        <v>13.99971574022935</v>
      </c>
      <c r="E33" s="30">
        <f>'GF + UG Iteration 13'!E33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13'!A34</f>
        <v>358</v>
      </c>
      <c r="B34" s="25" t="str">
        <f>'GF + UG Iteration 13'!B34</f>
        <v>GF</v>
      </c>
      <c r="C34" s="18">
        <f>'GF + UG Iteration 13'!C34</f>
        <v>35.1</v>
      </c>
      <c r="D34" s="19">
        <f>'GF + UG Iteration 13'!D34</f>
        <v>7.2248521864398549</v>
      </c>
      <c r="E34" s="30">
        <f>'GF + UG Iteration 13'!E34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13'!A35</f>
        <v>702</v>
      </c>
      <c r="B35" s="25" t="str">
        <f>'GF + UG Iteration 13'!B35</f>
        <v>GF</v>
      </c>
      <c r="C35" s="18">
        <f>'GF + UG Iteration 13'!C35</f>
        <v>37.800000000000004</v>
      </c>
      <c r="D35" s="19">
        <f>'GF + UG Iteration 13'!D35</f>
        <v>5.2101531080390755</v>
      </c>
      <c r="E35" s="30">
        <f>'GF + UG Iteration 13'!E35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13'!A36</f>
        <v>526</v>
      </c>
      <c r="B36" s="25" t="str">
        <f>'GF + UG Iteration 13'!B36</f>
        <v>GF</v>
      </c>
      <c r="C36" s="18">
        <f>'GF + UG Iteration 13'!C36</f>
        <v>22.5</v>
      </c>
      <c r="D36" s="19">
        <f>'GF + UG Iteration 13'!D36</f>
        <v>13.758834109767626</v>
      </c>
      <c r="E36" s="30">
        <f>'GF + UG Iteration 13'!E36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13'!A37</f>
        <v>288</v>
      </c>
      <c r="B37" s="25" t="str">
        <f>'GF + UG Iteration 13'!B37</f>
        <v>GF</v>
      </c>
      <c r="C37" s="18">
        <f>'GF + UG Iteration 13'!C37</f>
        <v>22.5</v>
      </c>
      <c r="D37" s="19">
        <f>'GF + UG Iteration 13'!D37</f>
        <v>4.4533584840568787</v>
      </c>
      <c r="E37" s="30">
        <f>'GF + UG Iteration 13'!E37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13'!A38</f>
        <v>851</v>
      </c>
      <c r="B38" s="25" t="str">
        <f>'GF + UG Iteration 13'!B38</f>
        <v>GF</v>
      </c>
      <c r="C38" s="18">
        <f>'GF + UG Iteration 13'!C38</f>
        <v>29.97</v>
      </c>
      <c r="D38" s="19">
        <f>'GF + UG Iteration 13'!D38</f>
        <v>12.931754132918639</v>
      </c>
      <c r="E38" s="30">
        <f>'GF + UG Iteration 13'!E38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13'!A39</f>
        <v>648</v>
      </c>
      <c r="B39" s="25" t="str">
        <f>'GF + UG Iteration 13'!B39</f>
        <v>GF</v>
      </c>
      <c r="C39" s="18">
        <f>'GF + UG Iteration 13'!C39</f>
        <v>45</v>
      </c>
      <c r="D39" s="19">
        <f>'GF + UG Iteration 13'!D39</f>
        <v>18.252962343541284</v>
      </c>
      <c r="E39" s="30">
        <f>'GF + UG Iteration 13'!E39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13'!A40</f>
        <v>855</v>
      </c>
      <c r="B40" s="25" t="str">
        <f>'GF + UG Iteration 13'!B40</f>
        <v>GF</v>
      </c>
      <c r="C40" s="18">
        <f>'GF + UG Iteration 13'!C40</f>
        <v>37.800000000000004</v>
      </c>
      <c r="D40" s="19">
        <f>'GF + UG Iteration 13'!D40</f>
        <v>28.66706963950903</v>
      </c>
      <c r="E40" s="30">
        <f>'GF + UG Iteration 13'!E40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13'!A41</f>
        <v>700</v>
      </c>
      <c r="B41" s="25" t="str">
        <f>'GF + UG Iteration 13'!B41</f>
        <v>GF</v>
      </c>
      <c r="C41" s="18">
        <f>'GF + UG Iteration 13'!C41</f>
        <v>37.800000000000004</v>
      </c>
      <c r="D41" s="19">
        <f>'GF + UG Iteration 13'!D41</f>
        <v>7.0657947644327148</v>
      </c>
      <c r="E41" s="30">
        <f>'GF + UG Iteration 13'!E41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13'!A42</f>
        <v>683</v>
      </c>
      <c r="B42" s="25" t="str">
        <f>'GF + UG Iteration 13'!B42</f>
        <v>GF</v>
      </c>
      <c r="C42" s="18">
        <f>'GF + UG Iteration 13'!C42</f>
        <v>90</v>
      </c>
      <c r="D42" s="19">
        <f>'GF + UG Iteration 13'!D42</f>
        <v>16.03232257186292</v>
      </c>
      <c r="E42" s="30">
        <f>'GF + UG Iteration 13'!E42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13'!A43</f>
        <v>559</v>
      </c>
      <c r="B43" s="25" t="str">
        <f>'GF + UG Iteration 13'!B43</f>
        <v>GF</v>
      </c>
      <c r="C43" s="18">
        <f>'GF + UG Iteration 13'!C43</f>
        <v>360</v>
      </c>
      <c r="D43" s="19">
        <f>'GF + UG Iteration 13'!D43</f>
        <v>56.859498956472109</v>
      </c>
      <c r="E43" s="30">
        <f>'GF + UG Iteration 13'!E43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13'!A44</f>
        <v>1074</v>
      </c>
      <c r="B44" s="25" t="str">
        <f>'GF + UG Iteration 13'!B44</f>
        <v>GF</v>
      </c>
      <c r="C44" s="18">
        <f>'GF + UG Iteration 13'!C44</f>
        <v>90</v>
      </c>
      <c r="D44" s="19">
        <f>'GF + UG Iteration 13'!D44</f>
        <v>43.13883453102715</v>
      </c>
      <c r="E44" s="30">
        <f>'GF + UG Iteration 13'!E44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13'!A45</f>
        <v>34</v>
      </c>
      <c r="B45" s="25" t="str">
        <f>'GF + UG Iteration 13'!B45</f>
        <v>GF</v>
      </c>
      <c r="C45" s="18">
        <f>'GF + UG Iteration 13'!C45</f>
        <v>45</v>
      </c>
      <c r="D45" s="19">
        <f>'GF + UG Iteration 13'!D45</f>
        <v>7.5134124542159286</v>
      </c>
      <c r="E45" s="30">
        <f>'GF + UG Iteration 13'!E45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13'!A46</f>
        <v>433</v>
      </c>
      <c r="B46" s="25" t="str">
        <f>'GF + UG Iteration 13'!B46</f>
        <v>GF</v>
      </c>
      <c r="C46" s="18">
        <f>'GF + UG Iteration 13'!C46</f>
        <v>90</v>
      </c>
      <c r="D46" s="19">
        <f>'GF + UG Iteration 13'!D46</f>
        <v>22.308265318441425</v>
      </c>
      <c r="E46" s="30">
        <f>'GF + UG Iteration 13'!E46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13'!A47</f>
        <v>79A</v>
      </c>
      <c r="B47" s="25" t="str">
        <f>'GF + UG Iteration 13'!B47</f>
        <v>GF</v>
      </c>
      <c r="C47" s="18">
        <f>'GF + UG Iteration 13'!C47</f>
        <v>37.440000000000005</v>
      </c>
      <c r="D47" s="19">
        <f>'GF + UG Iteration 13'!D47</f>
        <v>5.0823375539699818</v>
      </c>
      <c r="E47" s="30">
        <f>'GF + UG Iteration 13'!E47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13'!A48</f>
        <v>10A</v>
      </c>
      <c r="B48" s="25" t="str">
        <f>'GF + UG Iteration 13'!B48</f>
        <v>GF</v>
      </c>
      <c r="C48" s="18">
        <f>'GF + UG Iteration 13'!C48</f>
        <v>22.5</v>
      </c>
      <c r="D48" s="19">
        <f>'GF + UG Iteration 13'!D48</f>
        <v>8.9160103759227685</v>
      </c>
      <c r="E48" s="30">
        <f>'GF + UG Iteration 13'!E48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13'!A49</f>
        <v>345</v>
      </c>
      <c r="B49" s="25" t="str">
        <f>'GF + UG Iteration 13'!B49</f>
        <v>GF</v>
      </c>
      <c r="C49" s="18">
        <f>'GF + UG Iteration 13'!C49</f>
        <v>45</v>
      </c>
      <c r="D49" s="19">
        <f>'GF + UG Iteration 13'!D49</f>
        <v>8.3689831482940882</v>
      </c>
      <c r="E49" s="30">
        <f>'GF + UG Iteration 13'!E49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13'!A50</f>
        <v>1049</v>
      </c>
      <c r="B50" s="25" t="str">
        <f>'GF + UG Iteration 13'!B50</f>
        <v>GF</v>
      </c>
      <c r="C50" s="18">
        <f>'GF + UG Iteration 13'!C50</f>
        <v>90</v>
      </c>
      <c r="D50" s="19">
        <f>'GF + UG Iteration 13'!D50</f>
        <v>54.551770509232071</v>
      </c>
      <c r="E50" s="30">
        <f>'GF + UG Iteration 13'!E50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13'!A51</f>
        <v>230</v>
      </c>
      <c r="B51" s="25" t="str">
        <f>'GF + UG Iteration 13'!B51</f>
        <v>GF</v>
      </c>
      <c r="C51" s="18">
        <f>'GF + UG Iteration 13'!C51</f>
        <v>45</v>
      </c>
      <c r="D51" s="19">
        <f>'GF + UG Iteration 13'!D51</f>
        <v>10.739901169983137</v>
      </c>
      <c r="E51" s="30">
        <f>'GF + UG Iteration 13'!E51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13'!A52</f>
        <v>79B</v>
      </c>
      <c r="B52" s="25" t="str">
        <f>'GF + UG Iteration 13'!B52</f>
        <v>GF</v>
      </c>
      <c r="C52" s="18">
        <f>'GF + UG Iteration 13'!C52</f>
        <v>14.940000000000001</v>
      </c>
      <c r="D52" s="19">
        <f>'GF + UG Iteration 13'!D52</f>
        <v>3.3788339951362953</v>
      </c>
      <c r="E52" s="30">
        <f>'GF + UG Iteration 13'!E52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13'!A53</f>
        <v>10B</v>
      </c>
      <c r="B53" s="25" t="str">
        <f>'GF + UG Iteration 13'!B53</f>
        <v>GF</v>
      </c>
      <c r="C53" s="18">
        <f>'GF + UG Iteration 13'!C53</f>
        <v>22.5</v>
      </c>
      <c r="D53" s="19">
        <f>'GF + UG Iteration 13'!D53</f>
        <v>9.7991326901064184</v>
      </c>
      <c r="E53" s="30">
        <f>'GF + UG Iteration 13'!E53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13'!A54</f>
        <v>8</v>
      </c>
      <c r="B54" s="25" t="str">
        <f>'GF + UG Iteration 13'!B54</f>
        <v>GF</v>
      </c>
      <c r="C54" s="18">
        <f>'GF + UG Iteration 13'!C54</f>
        <v>42.03</v>
      </c>
      <c r="D54" s="19">
        <f>'GF + UG Iteration 13'!D54</f>
        <v>11.984110505191126</v>
      </c>
      <c r="E54" s="30">
        <f>'GF + UG Iteration 13'!E54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13'!A55</f>
        <v>487</v>
      </c>
      <c r="B55" s="25" t="str">
        <f>'GF + UG Iteration 13'!B55</f>
        <v>GF</v>
      </c>
      <c r="C55" s="18">
        <f>'GF + UG Iteration 13'!C55</f>
        <v>37.440000000000005</v>
      </c>
      <c r="D55" s="19">
        <f>'GF + UG Iteration 13'!D55</f>
        <v>16.813794941974642</v>
      </c>
      <c r="E55" s="30">
        <f>'GF + UG Iteration 13'!E55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13'!A56</f>
        <v>385</v>
      </c>
      <c r="B56" s="25" t="str">
        <f>'GF + UG Iteration 13'!B56</f>
        <v>GF</v>
      </c>
      <c r="C56" s="18">
        <f>'GF + UG Iteration 13'!C56</f>
        <v>14.940000000000001</v>
      </c>
      <c r="D56" s="19">
        <f>'GF + UG Iteration 13'!D56</f>
        <v>8.5880709825089685</v>
      </c>
      <c r="E56" s="30">
        <f>'GF + UG Iteration 13'!E56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13'!A57</f>
        <v>865</v>
      </c>
      <c r="B57" s="25" t="str">
        <f>'GF + UG Iteration 13'!B57</f>
        <v>GF</v>
      </c>
      <c r="C57" s="18">
        <f>'GF + UG Iteration 13'!C57</f>
        <v>29.97</v>
      </c>
      <c r="D57" s="19">
        <f>'GF + UG Iteration 13'!D57</f>
        <v>8.6091983279462436</v>
      </c>
      <c r="E57" s="30">
        <f>'GF + UG Iteration 13'!E57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13'!A58</f>
        <v>863</v>
      </c>
      <c r="B58" s="25" t="str">
        <f>'GF + UG Iteration 13'!B58</f>
        <v>GF</v>
      </c>
      <c r="C58" s="18">
        <f>'GF + UG Iteration 13'!C58</f>
        <v>29.97</v>
      </c>
      <c r="D58" s="19">
        <f>'GF + UG Iteration 13'!D58</f>
        <v>8.2434360504581008</v>
      </c>
      <c r="E58" s="30">
        <f>'GF + UG Iteration 13'!E58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13'!A59</f>
        <v>527</v>
      </c>
      <c r="B59" s="25" t="str">
        <f>'GF + UG Iteration 13'!B59</f>
        <v>GF</v>
      </c>
      <c r="C59" s="18">
        <f>'GF + UG Iteration 13'!C59</f>
        <v>22.5</v>
      </c>
      <c r="D59" s="19">
        <f>'GF + UG Iteration 13'!D59</f>
        <v>6.9318595783251213</v>
      </c>
      <c r="E59" s="30">
        <f>'GF + UG Iteration 13'!E59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13'!A60</f>
        <v>595</v>
      </c>
      <c r="B60" s="25" t="str">
        <f>'GF + UG Iteration 13'!B60</f>
        <v>GF</v>
      </c>
      <c r="C60" s="18">
        <f>'GF + UG Iteration 13'!C60</f>
        <v>37.800000000000004</v>
      </c>
      <c r="D60" s="19">
        <f>'GF + UG Iteration 13'!D60</f>
        <v>19.087371326529755</v>
      </c>
      <c r="E60" s="30">
        <f>'GF + UG Iteration 13'!E60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13'!A61</f>
        <v>528</v>
      </c>
      <c r="B61" s="25" t="str">
        <f>'GF + UG Iteration 13'!B61</f>
        <v>GF</v>
      </c>
      <c r="C61" s="18">
        <f>'GF + UG Iteration 13'!C61</f>
        <v>22.5</v>
      </c>
      <c r="D61" s="19">
        <f>'GF + UG Iteration 13'!D61</f>
        <v>5.2657663175025586</v>
      </c>
      <c r="E61" s="30">
        <f>'GF + UG Iteration 13'!E61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13'!A62</f>
        <v>529</v>
      </c>
      <c r="B62" s="25" t="str">
        <f>'GF + UG Iteration 13'!B62</f>
        <v>GF</v>
      </c>
      <c r="C62" s="18">
        <f>'GF + UG Iteration 13'!C62</f>
        <v>22.5</v>
      </c>
      <c r="D62" s="19">
        <f>'GF + UG Iteration 13'!D62</f>
        <v>7.7921694439597555</v>
      </c>
      <c r="E62" s="30">
        <f>'GF + UG Iteration 13'!E62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13'!A63</f>
        <v>1095</v>
      </c>
      <c r="B63" s="25" t="str">
        <f>'GF + UG Iteration 13'!B63</f>
        <v>GF</v>
      </c>
      <c r="C63" s="18">
        <f>'GF + UG Iteration 13'!C63</f>
        <v>22.5</v>
      </c>
      <c r="D63" s="19">
        <f>'GF + UG Iteration 13'!D63</f>
        <v>11.923356574074873</v>
      </c>
      <c r="E63" s="30">
        <f>'GF + UG Iteration 13'!E63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13'!A64</f>
        <v>561</v>
      </c>
      <c r="B64" s="25" t="str">
        <f>'GF + UG Iteration 13'!B64</f>
        <v>GF</v>
      </c>
      <c r="C64" s="18">
        <f>'GF + UG Iteration 13'!C64</f>
        <v>135</v>
      </c>
      <c r="D64" s="19">
        <f>'GF + UG Iteration 13'!D64</f>
        <v>58.100097147658744</v>
      </c>
      <c r="E64" s="30">
        <f>'GF + UG Iteration 13'!E64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13'!A65</f>
        <v>1018</v>
      </c>
      <c r="B65" s="25" t="str">
        <f>'GF + UG Iteration 13'!B65</f>
        <v>GF</v>
      </c>
      <c r="C65" s="18">
        <f>'GF + UG Iteration 13'!C65</f>
        <v>22.5</v>
      </c>
      <c r="D65" s="19">
        <f>'GF + UG Iteration 13'!D65</f>
        <v>10.634643135603309</v>
      </c>
      <c r="E65" s="30">
        <f>'GF + UG Iteration 13'!E65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13'!A66</f>
        <v>360</v>
      </c>
      <c r="B66" s="25" t="str">
        <f>'GF + UG Iteration 13'!B66</f>
        <v>GF</v>
      </c>
      <c r="C66" s="18">
        <f>'GF + UG Iteration 13'!C66</f>
        <v>37.800000000000004</v>
      </c>
      <c r="D66" s="19">
        <f>'GF + UG Iteration 13'!D66</f>
        <v>7.1174715515965792</v>
      </c>
      <c r="E66" s="30">
        <f>'GF + UG Iteration 13'!E66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13'!A67</f>
        <v>1106</v>
      </c>
      <c r="B67" s="25" t="str">
        <f>'GF + UG Iteration 13'!B67</f>
        <v>GF</v>
      </c>
      <c r="C67" s="18">
        <f>'GF + UG Iteration 13'!C67</f>
        <v>22.5</v>
      </c>
      <c r="D67" s="19">
        <f>'GF + UG Iteration 13'!D67</f>
        <v>20.217898457447252</v>
      </c>
      <c r="E67" s="30">
        <f>'GF + UG Iteration 13'!E67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13'!A68</f>
        <v>899</v>
      </c>
      <c r="B68" s="25" t="str">
        <f>'GF + UG Iteration 13'!B68</f>
        <v>GF</v>
      </c>
      <c r="C68" s="18">
        <f>'GF + UG Iteration 13'!C68</f>
        <v>45</v>
      </c>
      <c r="D68" s="19">
        <f>'GF + UG Iteration 13'!D68</f>
        <v>15.17251837286627</v>
      </c>
      <c r="E68" s="30">
        <f>'GF + UG Iteration 13'!E68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13'!A69</f>
        <v>1191</v>
      </c>
      <c r="B69" s="25" t="str">
        <f>'GF + UG Iteration 13'!B69</f>
        <v>GF</v>
      </c>
      <c r="C69" s="18">
        <f>'GF + UG Iteration 13'!C69</f>
        <v>14.940000000000001</v>
      </c>
      <c r="D69" s="19">
        <f>'GF + UG Iteration 13'!D69</f>
        <v>12.628076471206382</v>
      </c>
      <c r="E69" s="30">
        <f>'GF + UG Iteration 13'!E69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13'!A70</f>
        <v>1115</v>
      </c>
      <c r="B70" s="25" t="str">
        <f>'GF + UG Iteration 13'!B70</f>
        <v>GF</v>
      </c>
      <c r="C70" s="18">
        <f>'GF + UG Iteration 13'!C70</f>
        <v>22.5</v>
      </c>
      <c r="D70" s="19">
        <f>'GF + UG Iteration 13'!D70</f>
        <v>24.362790290493837</v>
      </c>
      <c r="E70" s="30">
        <f>'GF + UG Iteration 13'!E70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13'!A71</f>
        <v>1053</v>
      </c>
      <c r="B71" s="25" t="str">
        <f>'GF + UG Iteration 13'!B71</f>
        <v>GF</v>
      </c>
      <c r="C71" s="18">
        <f>'GF + UG Iteration 13'!C71</f>
        <v>14.940000000000001</v>
      </c>
      <c r="D71" s="19">
        <f>'GF + UG Iteration 13'!D71</f>
        <v>14.71443826778331</v>
      </c>
      <c r="E71" s="30">
        <f>'GF + UG Iteration 13'!E71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13'!A72</f>
        <v>864</v>
      </c>
      <c r="B72" s="25" t="str">
        <f>'GF + UG Iteration 13'!B72</f>
        <v>GF</v>
      </c>
      <c r="C72" s="18">
        <f>'GF + UG Iteration 13'!C72</f>
        <v>29.97</v>
      </c>
      <c r="D72" s="19">
        <f>'GF + UG Iteration 13'!D72</f>
        <v>9.825778201045452</v>
      </c>
      <c r="E72" s="30">
        <f>'GF + UG Iteration 13'!E72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13'!A73</f>
        <v>834</v>
      </c>
      <c r="B73" s="25" t="str">
        <f>'GF + UG Iteration 13'!B73</f>
        <v>GF</v>
      </c>
      <c r="C73" s="18">
        <f>'GF + UG Iteration 13'!C73</f>
        <v>45</v>
      </c>
      <c r="D73" s="19">
        <f>'GF + UG Iteration 13'!D73</f>
        <v>25.798393978216257</v>
      </c>
      <c r="E73" s="30">
        <f>'GF + UG Iteration 13'!E73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13'!A74</f>
        <v>722</v>
      </c>
      <c r="B74" s="25" t="str">
        <f>'GF + UG Iteration 13'!B74</f>
        <v>GF</v>
      </c>
      <c r="C74" s="18">
        <f>'GF + UG Iteration 13'!C74</f>
        <v>22.5</v>
      </c>
      <c r="D74" s="19">
        <f>'GF + UG Iteration 13'!D74</f>
        <v>13.501544643115857</v>
      </c>
      <c r="E74" s="30">
        <f>'GF + UG Iteration 13'!E74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13'!A75</f>
        <v>927</v>
      </c>
      <c r="B75" s="25" t="str">
        <f>'GF + UG Iteration 13'!B75</f>
        <v>GF</v>
      </c>
      <c r="C75" s="18">
        <f>'GF + UG Iteration 13'!C75</f>
        <v>67.5</v>
      </c>
      <c r="D75" s="19">
        <f>'GF + UG Iteration 13'!D75</f>
        <v>25.887106037100622</v>
      </c>
      <c r="E75" s="30">
        <f>'GF + UG Iteration 13'!E75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13'!A76</f>
        <v>1068</v>
      </c>
      <c r="B76" s="25" t="str">
        <f>'GF + UG Iteration 13'!B76</f>
        <v>GF</v>
      </c>
      <c r="C76" s="18">
        <f>'GF + UG Iteration 13'!C76</f>
        <v>22.5</v>
      </c>
      <c r="D76" s="19">
        <f>'GF + UG Iteration 13'!D76</f>
        <v>26.918199168374588</v>
      </c>
      <c r="E76" s="30">
        <f>'GF + UG Iteration 13'!E76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13'!A77</f>
        <v>506</v>
      </c>
      <c r="B77" s="25" t="str">
        <f>'GF + UG Iteration 13'!B77</f>
        <v>GF</v>
      </c>
      <c r="C77" s="18">
        <f>'GF + UG Iteration 13'!C77</f>
        <v>113.4</v>
      </c>
      <c r="D77" s="19">
        <f>'GF + UG Iteration 13'!D77</f>
        <v>19.752251348773594</v>
      </c>
      <c r="E77" s="30">
        <f>'GF + UG Iteration 13'!E77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13'!A78</f>
        <v>456</v>
      </c>
      <c r="B78" s="25" t="str">
        <f>'GF + UG Iteration 13'!B78</f>
        <v>GF</v>
      </c>
      <c r="C78" s="18">
        <f>'GF + UG Iteration 13'!C78</f>
        <v>45</v>
      </c>
      <c r="D78" s="19">
        <f>'GF + UG Iteration 13'!D78</f>
        <v>17.647037003819346</v>
      </c>
      <c r="E78" s="30">
        <f>'GF + UG Iteration 13'!E78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13'!A79</f>
        <v>130</v>
      </c>
      <c r="B79" s="25" t="str">
        <f>'GF + UG Iteration 13'!B79</f>
        <v>GF</v>
      </c>
      <c r="C79" s="18">
        <f>'GF + UG Iteration 13'!C79</f>
        <v>45</v>
      </c>
      <c r="D79" s="19">
        <f>'GF + UG Iteration 13'!D79</f>
        <v>8.4369732753123952</v>
      </c>
      <c r="E79" s="30">
        <f>'GF + UG Iteration 13'!E79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13'!A80</f>
        <v>308</v>
      </c>
      <c r="B80" s="25" t="str">
        <f>'GF + UG Iteration 13'!B80</f>
        <v>GF</v>
      </c>
      <c r="C80" s="18">
        <f>'GF + UG Iteration 13'!C80</f>
        <v>54</v>
      </c>
      <c r="D80" s="19">
        <f>'GF + UG Iteration 13'!D80</f>
        <v>8.8753762889293544</v>
      </c>
      <c r="E80" s="30">
        <f>'GF + UG Iteration 13'!E80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13'!A81</f>
        <v>829</v>
      </c>
      <c r="B81" s="25" t="str">
        <f>'GF + UG Iteration 13'!B81</f>
        <v>GF</v>
      </c>
      <c r="C81" s="18">
        <f>'GF + UG Iteration 13'!C81</f>
        <v>45</v>
      </c>
      <c r="D81" s="19">
        <f>'GF + UG Iteration 13'!D81</f>
        <v>27.761077137379147</v>
      </c>
      <c r="E81" s="30">
        <f>'GF + UG Iteration 13'!E81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13'!A82</f>
        <v>425</v>
      </c>
      <c r="B82" s="25" t="str">
        <f>'GF + UG Iteration 13'!B82</f>
        <v>GF</v>
      </c>
      <c r="C82" s="18">
        <f>'GF + UG Iteration 13'!C82</f>
        <v>27</v>
      </c>
      <c r="D82" s="19">
        <f>'GF + UG Iteration 13'!D82</f>
        <v>11.725448588458148</v>
      </c>
      <c r="E82" s="30">
        <f>'GF + UG Iteration 13'!E82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13'!A83</f>
        <v>333</v>
      </c>
      <c r="B83" s="25" t="str">
        <f>'GF + UG Iteration 13'!B83</f>
        <v>GF</v>
      </c>
      <c r="C83" s="18">
        <f>'GF + UG Iteration 13'!C83</f>
        <v>27</v>
      </c>
      <c r="D83" s="19">
        <f>'GF + UG Iteration 13'!D83</f>
        <v>7.5607136656563343</v>
      </c>
      <c r="E83" s="30">
        <f>'GF + UG Iteration 13'!E83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13'!A84</f>
        <v>769</v>
      </c>
      <c r="B84" s="25" t="str">
        <f>'GF + UG Iteration 13'!B84</f>
        <v>GF</v>
      </c>
      <c r="C84" s="18">
        <f>'GF + UG Iteration 13'!C84</f>
        <v>135</v>
      </c>
      <c r="D84" s="19">
        <f>'GF + UG Iteration 13'!D84</f>
        <v>33.576028123503924</v>
      </c>
      <c r="E84" s="30">
        <f>'GF + UG Iteration 13'!E84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13'!A85</f>
        <v>948</v>
      </c>
      <c r="B85" s="25" t="str">
        <f>'GF + UG Iteration 13'!B85</f>
        <v>GF</v>
      </c>
      <c r="C85" s="18">
        <f>'GF + UG Iteration 13'!C85</f>
        <v>225</v>
      </c>
      <c r="D85" s="19">
        <f>'GF + UG Iteration 13'!D85</f>
        <v>12.653662771089085</v>
      </c>
      <c r="E85" s="30">
        <f>'GF + UG Iteration 13'!E85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13'!A86</f>
        <v>1128</v>
      </c>
      <c r="B86" s="25" t="str">
        <f>'GF + UG Iteration 13'!B86</f>
        <v>GF</v>
      </c>
      <c r="C86" s="18">
        <f>'GF + UG Iteration 13'!C86</f>
        <v>225</v>
      </c>
      <c r="D86" s="19">
        <f>'GF + UG Iteration 13'!D86</f>
        <v>63.556235718349399</v>
      </c>
      <c r="E86" s="30">
        <f>'GF + UG Iteration 13'!E86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13'!A87</f>
        <v>1214</v>
      </c>
      <c r="B87" s="25" t="str">
        <f>'GF + UG Iteration 13'!B87</f>
        <v>GF</v>
      </c>
      <c r="C87" s="18">
        <f>'GF + UG Iteration 13'!C87</f>
        <v>90</v>
      </c>
      <c r="D87" s="19">
        <f>'GF + UG Iteration 13'!D87</f>
        <v>22.631695273294461</v>
      </c>
      <c r="E87" s="30">
        <f>'GF + UG Iteration 13'!E87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13'!A88</f>
        <v>1225</v>
      </c>
      <c r="B88" s="25" t="str">
        <f>'GF + UG Iteration 13'!B88</f>
        <v>GF</v>
      </c>
      <c r="C88" s="18">
        <f>'GF + UG Iteration 13'!C88</f>
        <v>37.800000000000004</v>
      </c>
      <c r="D88" s="19">
        <f>'GF + UG Iteration 13'!D88</f>
        <v>18.636695744675041</v>
      </c>
      <c r="E88" s="30">
        <f>'GF + UG Iteration 13'!E88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13'!A89</f>
        <v>1263</v>
      </c>
      <c r="B89" s="25" t="str">
        <f>'GF + UG Iteration 13'!B89</f>
        <v>GF</v>
      </c>
      <c r="C89" s="18">
        <f>'GF + UG Iteration 13'!C89</f>
        <v>27</v>
      </c>
      <c r="D89" s="19">
        <f>'GF + UG Iteration 13'!D89</f>
        <v>19.611656992669992</v>
      </c>
      <c r="E89" s="30">
        <f>'GF + UG Iteration 13'!E89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13'!A90</f>
        <v>1309</v>
      </c>
      <c r="B90" s="25" t="str">
        <f>'GF + UG Iteration 13'!B90</f>
        <v>GF</v>
      </c>
      <c r="C90" s="18">
        <f>'GF + UG Iteration 13'!C90</f>
        <v>45</v>
      </c>
      <c r="D90" s="19">
        <f>'GF + UG Iteration 13'!D90</f>
        <v>16.109333942693336</v>
      </c>
      <c r="E90" s="30">
        <f>'GF + UG Iteration 13'!E90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13'!A91</f>
        <v>1349</v>
      </c>
      <c r="B91" s="25" t="str">
        <f>'GF + UG Iteration 13'!B91</f>
        <v>GF</v>
      </c>
      <c r="C91" s="18">
        <f>'GF + UG Iteration 13'!C91</f>
        <v>29.7</v>
      </c>
      <c r="D91" s="19">
        <f>'GF + UG Iteration 13'!D91</f>
        <v>8.9679522578977586</v>
      </c>
      <c r="E91" s="30">
        <f>'GF + UG Iteration 13'!E91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13'!A92</f>
        <v>1358</v>
      </c>
      <c r="B92" s="25" t="str">
        <f>'GF + UG Iteration 13'!B92</f>
        <v>GF</v>
      </c>
      <c r="C92" s="18">
        <f>'GF + UG Iteration 13'!C92</f>
        <v>59.4</v>
      </c>
      <c r="D92" s="19">
        <f>'GF + UG Iteration 13'!D92</f>
        <v>13.07265503282744</v>
      </c>
      <c r="E92" s="30">
        <f>'GF + UG Iteration 13'!E92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13'!A93</f>
        <v>1404</v>
      </c>
      <c r="B93" s="25" t="str">
        <f>'GF + UG Iteration 13'!B93</f>
        <v>GF</v>
      </c>
      <c r="C93" s="18">
        <f>'GF + UG Iteration 13'!C93</f>
        <v>150.98400000000001</v>
      </c>
      <c r="D93" s="19">
        <f>'GF + UG Iteration 13'!D93</f>
        <v>35.276341164894447</v>
      </c>
      <c r="E93" s="30">
        <f>'GF + UG Iteration 13'!E93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13'!A94</f>
        <v>1482</v>
      </c>
      <c r="B94" s="25" t="str">
        <f>'GF + UG Iteration 13'!B94</f>
        <v>GF</v>
      </c>
      <c r="C94" s="18">
        <f>'GF + UG Iteration 13'!C94</f>
        <v>90</v>
      </c>
      <c r="D94" s="19">
        <f>'GF + UG Iteration 13'!D94</f>
        <v>18.765793673519447</v>
      </c>
      <c r="E94" s="30">
        <f>'GF + UG Iteration 13'!E94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13'!A95</f>
        <v>1515</v>
      </c>
      <c r="B95" s="25" t="str">
        <f>'GF + UG Iteration 13'!B95</f>
        <v>GF</v>
      </c>
      <c r="C95" s="18">
        <f>'GF + UG Iteration 13'!C95</f>
        <v>37.800000000000004</v>
      </c>
      <c r="D95" s="19">
        <f>'GF + UG Iteration 13'!D95</f>
        <v>12.99271394051414</v>
      </c>
      <c r="E95" s="30">
        <f>'GF + UG Iteration 13'!E95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13'!A96</f>
        <v>1618</v>
      </c>
      <c r="B96" s="25" t="str">
        <f>'GF + UG Iteration 13'!B96</f>
        <v>GF</v>
      </c>
      <c r="C96" s="18">
        <f>'GF + UG Iteration 13'!C96</f>
        <v>45</v>
      </c>
      <c r="D96" s="19">
        <f>'GF + UG Iteration 13'!D96</f>
        <v>15.965955598995766</v>
      </c>
      <c r="E96" s="30">
        <f>'GF + UG Iteration 13'!E96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13'!A97</f>
        <v>1634</v>
      </c>
      <c r="B97" s="25" t="str">
        <f>'GF + UG Iteration 13'!B97</f>
        <v>GF</v>
      </c>
      <c r="C97" s="18">
        <f>'GF + UG Iteration 13'!C97</f>
        <v>45</v>
      </c>
      <c r="D97" s="19">
        <f>'GF + UG Iteration 13'!D97</f>
        <v>17.172783979023848</v>
      </c>
      <c r="E97" s="30">
        <f>'GF + UG Iteration 13'!E97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13'!A98</f>
        <v>1258</v>
      </c>
      <c r="B98" s="25" t="str">
        <f>'GF + UG Iteration 13'!B98</f>
        <v>GF</v>
      </c>
      <c r="C98" s="18">
        <f>'GF + UG Iteration 13'!C98</f>
        <v>75.600000000000009</v>
      </c>
      <c r="D98" s="19">
        <f>'GF + UG Iteration 13'!D98</f>
        <v>53.518330212347877</v>
      </c>
      <c r="E98" s="30">
        <f>'GF + UG Iteration 13'!E98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13'!A99</f>
        <v>1284</v>
      </c>
      <c r="B99" s="25" t="str">
        <f>'GF + UG Iteration 13'!B99</f>
        <v>GF</v>
      </c>
      <c r="C99" s="18">
        <f>'GF + UG Iteration 13'!C99</f>
        <v>37.800000000000004</v>
      </c>
      <c r="D99" s="19">
        <f>'GF + UG Iteration 13'!D99</f>
        <v>7.0843108002972475</v>
      </c>
      <c r="E99" s="30">
        <f>'GF + UG Iteration 13'!E99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13'!A100</f>
        <v>Pre-01</v>
      </c>
      <c r="B100" s="25" t="str">
        <f>'GF + UG Iteration 13'!B100</f>
        <v>GF</v>
      </c>
      <c r="C100" s="18">
        <f>'GF + UG Iteration 13'!C100</f>
        <v>6.75</v>
      </c>
      <c r="D100" s="19">
        <f>'GF + UG Iteration 13'!D100</f>
        <v>2.4933711786255444</v>
      </c>
      <c r="E100" s="30">
        <f>'GF + UG Iteration 13'!E100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13'!A101</f>
        <v>Pre-02</v>
      </c>
      <c r="B101" s="25" t="str">
        <f>'GF + UG Iteration 13'!B101</f>
        <v>GF</v>
      </c>
      <c r="C101" s="18">
        <f>'GF + UG Iteration 13'!C101</f>
        <v>4.5</v>
      </c>
      <c r="D101" s="19">
        <f>'GF + UG Iteration 13'!D101</f>
        <v>1.4940223849019025</v>
      </c>
      <c r="E101" s="30">
        <f>'GF + UG Iteration 13'!E101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13'!A102</f>
        <v>Pre-03</v>
      </c>
      <c r="B102" s="25" t="str">
        <f>'GF + UG Iteration 13'!B102</f>
        <v>GF</v>
      </c>
      <c r="C102" s="18">
        <f>'GF + UG Iteration 13'!C102</f>
        <v>10.08</v>
      </c>
      <c r="D102" s="19">
        <f>'GF + UG Iteration 13'!D102</f>
        <v>1.9369408873503524</v>
      </c>
      <c r="E102" s="30">
        <f>'GF + UG Iteration 13'!E102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13'!A103</f>
        <v>Pre-04</v>
      </c>
      <c r="B103" s="25" t="str">
        <f>'GF + UG Iteration 13'!B103</f>
        <v>GF</v>
      </c>
      <c r="C103" s="18">
        <f>'GF + UG Iteration 13'!C103</f>
        <v>13.5</v>
      </c>
      <c r="D103" s="19">
        <f>'GF + UG Iteration 13'!D103</f>
        <v>8.526519330793306</v>
      </c>
      <c r="E103" s="30">
        <f>'GF + UG Iteration 13'!E103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13'!A104</f>
        <v>Pre-05</v>
      </c>
      <c r="B104" s="25" t="str">
        <f>'GF + UG Iteration 13'!B104</f>
        <v>GF</v>
      </c>
      <c r="C104" s="18">
        <f>'GF + UG Iteration 13'!C104</f>
        <v>16.11</v>
      </c>
      <c r="D104" s="19">
        <f>'GF + UG Iteration 13'!D104</f>
        <v>4.0521826998299986</v>
      </c>
      <c r="E104" s="30">
        <f>'GF + UG Iteration 13'!E104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13'!A105</f>
        <v>Pre-06</v>
      </c>
      <c r="B105" s="25" t="str">
        <f>'GF + UG Iteration 13'!B105</f>
        <v>GF</v>
      </c>
      <c r="C105" s="18">
        <f>'GF + UG Iteration 13'!C105</f>
        <v>29.880000000000003</v>
      </c>
      <c r="D105" s="19">
        <f>'GF + UG Iteration 13'!D105</f>
        <v>9.6482174286466869</v>
      </c>
      <c r="E105" s="30">
        <f>'GF + UG Iteration 13'!E105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13'!A106</f>
        <v>Pre-07</v>
      </c>
      <c r="B106" s="25" t="str">
        <f>'GF + UG Iteration 13'!B106</f>
        <v>GF</v>
      </c>
      <c r="C106" s="18">
        <f>'GF + UG Iteration 13'!C106</f>
        <v>22.5</v>
      </c>
      <c r="D106" s="19">
        <f>'GF + UG Iteration 13'!D106</f>
        <v>5.029432718717521</v>
      </c>
      <c r="E106" s="30">
        <f>'GF + UG Iteration 13'!E106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13'!A107</f>
        <v>Pre-08</v>
      </c>
      <c r="B107" s="25" t="str">
        <f>'GF + UG Iteration 13'!B107</f>
        <v>GF</v>
      </c>
      <c r="C107" s="18">
        <f>'GF + UG Iteration 13'!C107</f>
        <v>37.800000000000004</v>
      </c>
      <c r="D107" s="19">
        <f>'GF + UG Iteration 13'!D107</f>
        <v>6.372939235597177</v>
      </c>
      <c r="E107" s="30">
        <f>'GF + UG Iteration 13'!E107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13'!A108</f>
        <v>Pre-09</v>
      </c>
      <c r="B108" s="25" t="str">
        <f>'GF + UG Iteration 13'!B108</f>
        <v>GF</v>
      </c>
      <c r="C108" s="18">
        <f>'GF + UG Iteration 13'!C108</f>
        <v>22.5</v>
      </c>
      <c r="D108" s="19">
        <f>'GF + UG Iteration 13'!D108</f>
        <v>2.9443376052628771</v>
      </c>
      <c r="E108" s="30">
        <f>'GF + UG Iteration 13'!E108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13'!A109</f>
        <v>Pre-10</v>
      </c>
      <c r="B109" s="25" t="str">
        <f>'GF + UG Iteration 13'!B109</f>
        <v>GF</v>
      </c>
      <c r="C109" s="18">
        <f>'GF + UG Iteration 13'!C109</f>
        <v>22.5</v>
      </c>
      <c r="D109" s="19">
        <f>'GF + UG Iteration 13'!D109</f>
        <v>13.481108575958453</v>
      </c>
      <c r="E109" s="30">
        <f>'GF + UG Iteration 13'!E109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13'!A110</f>
        <v>Pre-11</v>
      </c>
      <c r="B110" s="25" t="str">
        <f>'GF + UG Iteration 13'!B110</f>
        <v>GF</v>
      </c>
      <c r="C110" s="18">
        <f>'GF + UG Iteration 13'!C110</f>
        <v>26.91</v>
      </c>
      <c r="D110" s="19">
        <f>'GF + UG Iteration 13'!D110</f>
        <v>2.9102311039234974</v>
      </c>
      <c r="E110" s="30">
        <f>'GF + UG Iteration 13'!E110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13'!A111</f>
        <v>Pre-12</v>
      </c>
      <c r="B111" s="25" t="str">
        <f>'GF + UG Iteration 13'!B111</f>
        <v>GF</v>
      </c>
      <c r="C111" s="18">
        <f>'GF + UG Iteration 13'!C111</f>
        <v>37.800000000000004</v>
      </c>
      <c r="D111" s="19">
        <f>'GF + UG Iteration 13'!D111</f>
        <v>9.8906921245327926</v>
      </c>
      <c r="E111" s="30">
        <f>'GF + UG Iteration 13'!E111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13'!A112</f>
        <v>Pre-13</v>
      </c>
      <c r="B112" s="25" t="str">
        <f>'GF + UG Iteration 13'!B112</f>
        <v>GF</v>
      </c>
      <c r="C112" s="18">
        <f>'GF + UG Iteration 13'!C112</f>
        <v>13.41</v>
      </c>
      <c r="D112" s="19">
        <f>'GF + UG Iteration 13'!D112</f>
        <v>5.9446476688134462</v>
      </c>
      <c r="E112" s="30">
        <f>'GF + UG Iteration 13'!E112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13'!A113</f>
        <v>Pre-14</v>
      </c>
      <c r="B113" s="25" t="str">
        <f>'GF + UG Iteration 13'!B113</f>
        <v>GF</v>
      </c>
      <c r="C113" s="18">
        <f>'GF + UG Iteration 13'!C113</f>
        <v>74.7</v>
      </c>
      <c r="D113" s="19">
        <f>'GF + UG Iteration 13'!D113</f>
        <v>7.1936227504100643</v>
      </c>
      <c r="E113" s="30">
        <f>'GF + UG Iteration 13'!E113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13'!A114</f>
        <v>Pre-15</v>
      </c>
      <c r="B114" s="25" t="str">
        <f>'GF + UG Iteration 13'!B114</f>
        <v>GF</v>
      </c>
      <c r="C114" s="18">
        <f>'GF + UG Iteration 13'!C114</f>
        <v>90</v>
      </c>
      <c r="D114" s="19">
        <f>'GF + UG Iteration 13'!D114</f>
        <v>17.594466678549747</v>
      </c>
      <c r="E114" s="30">
        <f>'GF + UG Iteration 13'!E114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13'!A115</f>
        <v>Pre-16</v>
      </c>
      <c r="B115" s="25" t="str">
        <f>'GF + UG Iteration 13'!B115</f>
        <v>GF</v>
      </c>
      <c r="C115" s="18">
        <f>'GF + UG Iteration 13'!C115</f>
        <v>168.75</v>
      </c>
      <c r="D115" s="19">
        <f>'GF + UG Iteration 13'!D115</f>
        <v>14.026199251012313</v>
      </c>
      <c r="E115" s="30">
        <f>'GF + UG Iteration 13'!E115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13'!A116</f>
        <v>Pre-17</v>
      </c>
      <c r="B116" s="25" t="str">
        <f>'GF + UG Iteration 13'!B116</f>
        <v>GF</v>
      </c>
      <c r="C116" s="18">
        <f>'GF + UG Iteration 13'!C116</f>
        <v>90</v>
      </c>
      <c r="D116" s="19">
        <f>'GF + UG Iteration 13'!D116</f>
        <v>14.219904176944949</v>
      </c>
      <c r="E116" s="30">
        <f>'GF + UG Iteration 13'!E116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13'!A117</f>
        <v>Pre-18</v>
      </c>
      <c r="B117" s="25" t="str">
        <f>'GF + UG Iteration 13'!B117</f>
        <v>GF</v>
      </c>
      <c r="C117" s="18">
        <f>'GF + UG Iteration 13'!C117</f>
        <v>202.5</v>
      </c>
      <c r="D117" s="19">
        <f>'GF + UG Iteration 13'!D117</f>
        <v>23.447549869052086</v>
      </c>
      <c r="E117" s="30">
        <f>'GF + UG Iteration 13'!E117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13'!A118</f>
        <v>1184</v>
      </c>
      <c r="B118" s="34" t="str">
        <f>'GF + UG Iteration 13'!B118</f>
        <v>UG</v>
      </c>
      <c r="C118" s="35">
        <f>'GF + UG Iteration 13'!C118</f>
        <v>45</v>
      </c>
      <c r="D118" s="36">
        <f>'GF + UG Iteration 13'!P$16*(C118^'GF + UG Iteration 13'!P$15)</f>
        <v>14.446646568357966</v>
      </c>
      <c r="E118" s="37">
        <f>'GF + UG Iteration 13'!E118</f>
        <v>2013</v>
      </c>
      <c r="F118" s="35">
        <f>'GF + UG Iteration 13'!F118</f>
        <v>45</v>
      </c>
      <c r="G118" s="36">
        <f>'GF + UG Iteration 13'!G118</f>
        <v>18.869341885211266</v>
      </c>
      <c r="H118" s="38">
        <f>'GF + UG Iteration 13'!H118</f>
        <v>2012</v>
      </c>
      <c r="I118" s="35">
        <f>C118+F118</f>
        <v>90</v>
      </c>
      <c r="J118" s="36">
        <f>D118+G118</f>
        <v>33.315988453569233</v>
      </c>
      <c r="K118" s="38">
        <f>MAX(E118,H118)</f>
        <v>2013</v>
      </c>
      <c r="M118" s="21">
        <f t="shared" si="8"/>
        <v>4.499809670330265</v>
      </c>
      <c r="N118" s="21">
        <f t="shared" si="9"/>
        <v>3.5060374154998928</v>
      </c>
    </row>
    <row r="119" spans="1:14" x14ac:dyDescent="0.2">
      <c r="A119" s="33">
        <f>'GF + UG Iteration 13'!A119</f>
        <v>1481</v>
      </c>
      <c r="B119" s="34" t="str">
        <f>'GF + UG Iteration 13'!B119</f>
        <v>UG</v>
      </c>
      <c r="C119" s="35">
        <f>'GF + UG Iteration 13'!C119</f>
        <v>90</v>
      </c>
      <c r="D119" s="36">
        <f>'GF + UG Iteration 13'!P$16*(C119^'GF + UG Iteration 13'!P$15)</f>
        <v>22.404158787554305</v>
      </c>
      <c r="E119" s="37">
        <f>'GF + UG Iteration 13'!E119</f>
        <v>2013</v>
      </c>
      <c r="F119" s="35">
        <f>'GF + UG Iteration 13'!F119</f>
        <v>0</v>
      </c>
      <c r="G119" s="36">
        <f>'GF + UG Iteration 13'!G119</f>
        <v>1.1114331301697908</v>
      </c>
      <c r="H119" s="38">
        <f>'GF + UG Iteration 13'!H119</f>
        <v>2014</v>
      </c>
      <c r="I119" s="35">
        <f t="shared" ref="I119:I183" si="10">C119+F119</f>
        <v>90</v>
      </c>
      <c r="J119" s="36">
        <f t="shared" ref="J119:J183" si="11">D119+G119</f>
        <v>23.515591917724095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3.1576636870012793</v>
      </c>
    </row>
    <row r="120" spans="1:14" x14ac:dyDescent="0.2">
      <c r="A120" s="33">
        <f>'GF + UG Iteration 13'!A120</f>
        <v>457</v>
      </c>
      <c r="B120" s="34" t="str">
        <f>'GF + UG Iteration 13'!B120</f>
        <v>UG</v>
      </c>
      <c r="C120" s="35">
        <f>'GF + UG Iteration 13'!C120</f>
        <v>22.5</v>
      </c>
      <c r="D120" s="36">
        <f>'GF + UG Iteration 13'!P$16*(C120^'GF + UG Iteration 13'!P$15)</f>
        <v>9.3154846406010403</v>
      </c>
      <c r="E120" s="37">
        <f>'GF + UG Iteration 13'!E120</f>
        <v>1990</v>
      </c>
      <c r="F120" s="35">
        <f>'GF + UG Iteration 13'!F120</f>
        <v>22.5</v>
      </c>
      <c r="G120" s="36">
        <f>'GF + UG Iteration 13'!G120</f>
        <v>3.289132084924363</v>
      </c>
      <c r="H120" s="38">
        <f>'GF + UG Iteration 13'!H120</f>
        <v>2006</v>
      </c>
      <c r="I120" s="35">
        <f t="shared" si="10"/>
        <v>45</v>
      </c>
      <c r="J120" s="36">
        <f t="shared" si="11"/>
        <v>12.604616725525403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2.5340631536345883</v>
      </c>
    </row>
    <row r="121" spans="1:14" x14ac:dyDescent="0.2">
      <c r="A121" s="33">
        <f>'GF + UG Iteration 13'!A121</f>
        <v>407</v>
      </c>
      <c r="B121" s="34" t="str">
        <f>'GF + UG Iteration 13'!B121</f>
        <v>UG</v>
      </c>
      <c r="C121" s="35">
        <f>'GF + UG Iteration 13'!C121</f>
        <v>73.8</v>
      </c>
      <c r="D121" s="36">
        <f>'GF + UG Iteration 13'!P$16*(C121^'GF + UG Iteration 13'!P$15)</f>
        <v>19.759231985850477</v>
      </c>
      <c r="E121" s="37">
        <f>'GF + UG Iteration 13'!E121</f>
        <v>1982</v>
      </c>
      <c r="F121" s="35">
        <f>'GF + UG Iteration 13'!F121</f>
        <v>0</v>
      </c>
      <c r="G121" s="36">
        <f>'GF + UG Iteration 13'!G121</f>
        <v>0.60106525862386018</v>
      </c>
      <c r="H121" s="38">
        <f>'GF + UG Iteration 13'!H121</f>
        <v>2004</v>
      </c>
      <c r="I121" s="35">
        <f t="shared" si="10"/>
        <v>73.8</v>
      </c>
      <c r="J121" s="36">
        <f t="shared" si="11"/>
        <v>20.360297244474335</v>
      </c>
      <c r="K121" s="38">
        <f t="shared" si="12"/>
        <v>2004</v>
      </c>
      <c r="M121" s="21">
        <f t="shared" si="8"/>
        <v>4.3013587316064266</v>
      </c>
      <c r="N121" s="21">
        <f t="shared" si="9"/>
        <v>3.0135867910096579</v>
      </c>
    </row>
    <row r="122" spans="1:14" x14ac:dyDescent="0.2">
      <c r="A122" s="33">
        <f>'GF + UG Iteration 13'!A122</f>
        <v>706</v>
      </c>
      <c r="B122" s="34" t="str">
        <f>'GF + UG Iteration 13'!B122</f>
        <v>UG</v>
      </c>
      <c r="C122" s="35">
        <f>'GF + UG Iteration 13'!C122</f>
        <v>22.5</v>
      </c>
      <c r="D122" s="36">
        <f>'GF + UG Iteration 13'!P$16*(C122^'GF + UG Iteration 13'!P$15)</f>
        <v>9.3154846406010403</v>
      </c>
      <c r="E122" s="37">
        <f>'GF + UG Iteration 13'!E122</f>
        <v>1984</v>
      </c>
      <c r="F122" s="35">
        <f>'GF + UG Iteration 13'!F122</f>
        <v>37.800000000000004</v>
      </c>
      <c r="G122" s="36">
        <f>'GF + UG Iteration 13'!G122</f>
        <v>5.8346214151737739</v>
      </c>
      <c r="H122" s="38">
        <f>'GF + UG Iteration 13'!H122</f>
        <v>2008</v>
      </c>
      <c r="I122" s="35">
        <f t="shared" si="10"/>
        <v>60.300000000000004</v>
      </c>
      <c r="J122" s="36">
        <f t="shared" si="11"/>
        <v>15.150106055774813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2.7180075323120514</v>
      </c>
    </row>
    <row r="123" spans="1:14" x14ac:dyDescent="0.2">
      <c r="A123" s="33">
        <f>'GF + UG Iteration 13'!A123</f>
        <v>1070</v>
      </c>
      <c r="B123" s="34" t="str">
        <f>'GF + UG Iteration 13'!B123</f>
        <v>UG</v>
      </c>
      <c r="C123" s="35">
        <f>'GF + UG Iteration 13'!C123</f>
        <v>60.300000000000004</v>
      </c>
      <c r="D123" s="36">
        <f>'GF + UG Iteration 13'!P$16*(C123^'GF + UG Iteration 13'!P$15)</f>
        <v>17.387151636664029</v>
      </c>
      <c r="E123" s="37">
        <f>'GF + UG Iteration 13'!E123</f>
        <v>1984</v>
      </c>
      <c r="F123" s="35">
        <f>'GF + UG Iteration 13'!F123</f>
        <v>0</v>
      </c>
      <c r="G123" s="36">
        <f>'GF + UG Iteration 13'!G123</f>
        <v>0.83607952853202894</v>
      </c>
      <c r="H123" s="38">
        <f>'GF + UG Iteration 13'!H123</f>
        <v>2011</v>
      </c>
      <c r="I123" s="35">
        <f t="shared" si="10"/>
        <v>60.300000000000004</v>
      </c>
      <c r="J123" s="36">
        <f t="shared" si="11"/>
        <v>18.223231165196058</v>
      </c>
      <c r="K123" s="38">
        <f t="shared" si="12"/>
        <v>2011</v>
      </c>
      <c r="M123" s="21">
        <f t="shared" si="8"/>
        <v>4.0993321037331398</v>
      </c>
      <c r="N123" s="21">
        <f t="shared" si="9"/>
        <v>2.9026972177769172</v>
      </c>
    </row>
    <row r="124" spans="1:14" x14ac:dyDescent="0.2">
      <c r="A124" s="33">
        <f>'GF + UG Iteration 13'!A124</f>
        <v>1264</v>
      </c>
      <c r="B124" s="34" t="str">
        <f>'GF + UG Iteration 13'!B124</f>
        <v>UG</v>
      </c>
      <c r="C124" s="35">
        <f>'GF + UG Iteration 13'!C124</f>
        <v>60.300000000000004</v>
      </c>
      <c r="D124" s="36">
        <f>'GF + UG Iteration 13'!P$16*(C124^'GF + UG Iteration 13'!P$15)</f>
        <v>17.387151636664029</v>
      </c>
      <c r="E124" s="37">
        <f>'GF + UG Iteration 13'!E124</f>
        <v>1984</v>
      </c>
      <c r="F124" s="35">
        <f>'GF + UG Iteration 13'!F124</f>
        <v>15.3</v>
      </c>
      <c r="G124" s="36">
        <f>'GF + UG Iteration 13'!G124</f>
        <v>8.0578720930203094</v>
      </c>
      <c r="H124" s="38">
        <f>'GF + UG Iteration 13'!H124</f>
        <v>2013</v>
      </c>
      <c r="I124" s="35">
        <f t="shared" si="10"/>
        <v>75.600000000000009</v>
      </c>
      <c r="J124" s="36">
        <f t="shared" si="11"/>
        <v>25.445023729684337</v>
      </c>
      <c r="K124" s="38">
        <f t="shared" si="12"/>
        <v>2013</v>
      </c>
      <c r="M124" s="21">
        <f t="shared" si="8"/>
        <v>4.3254562831854875</v>
      </c>
      <c r="N124" s="21">
        <f t="shared" si="9"/>
        <v>3.2365201926276805</v>
      </c>
    </row>
    <row r="125" spans="1:14" x14ac:dyDescent="0.2">
      <c r="A125" s="33">
        <f>'GF + UG Iteration 13'!A125</f>
        <v>1208</v>
      </c>
      <c r="B125" s="34" t="str">
        <f>'GF + UG Iteration 13'!B125</f>
        <v>UG</v>
      </c>
      <c r="C125" s="35">
        <f>'GF + UG Iteration 13'!C125</f>
        <v>37.800000000000004</v>
      </c>
      <c r="D125" s="36">
        <f>'GF + UG Iteration 13'!P$16*(C125^'GF + UG Iteration 13'!P$15)</f>
        <v>12.936995279681314</v>
      </c>
      <c r="E125" s="37">
        <f>'GF + UG Iteration 13'!E125</f>
        <v>1961</v>
      </c>
      <c r="F125" s="35">
        <f>'GF + UG Iteration 13'!F125</f>
        <v>0</v>
      </c>
      <c r="G125" s="36">
        <f>'GF + UG Iteration 13'!G125</f>
        <v>2.7992110812000917</v>
      </c>
      <c r="H125" s="38">
        <f>'GF + UG Iteration 13'!H125</f>
        <v>2012</v>
      </c>
      <c r="I125" s="35">
        <f t="shared" si="10"/>
        <v>37.800000000000004</v>
      </c>
      <c r="J125" s="36">
        <f t="shared" si="11"/>
        <v>15.736206360881406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2.7559641949357867</v>
      </c>
    </row>
    <row r="126" spans="1:14" x14ac:dyDescent="0.2">
      <c r="A126" s="33">
        <f>'GF + UG Iteration 13'!A126</f>
        <v>655</v>
      </c>
      <c r="B126" s="34" t="str">
        <f>'GF + UG Iteration 13'!B126</f>
        <v>UG</v>
      </c>
      <c r="C126" s="35">
        <f>'GF + UG Iteration 13'!C126</f>
        <v>47.79</v>
      </c>
      <c r="D126" s="36">
        <f>'GF + UG Iteration 13'!P$16*(C126^'GF + UG Iteration 13'!P$15)</f>
        <v>15.007373831162717</v>
      </c>
      <c r="E126" s="37">
        <f>'GF + UG Iteration 13'!E126</f>
        <v>1974</v>
      </c>
      <c r="F126" s="35">
        <f>'GF + UG Iteration 13'!F126</f>
        <v>0</v>
      </c>
      <c r="G126" s="36">
        <f>'GF + UG Iteration 13'!G126</f>
        <v>0.75599519377801261</v>
      </c>
      <c r="H126" s="38">
        <f>'GF + UG Iteration 13'!H126</f>
        <v>2007</v>
      </c>
      <c r="I126" s="35">
        <f t="shared" si="10"/>
        <v>47.79</v>
      </c>
      <c r="J126" s="36">
        <f t="shared" si="11"/>
        <v>15.763369024940729</v>
      </c>
      <c r="K126" s="38">
        <f t="shared" si="12"/>
        <v>2007</v>
      </c>
      <c r="M126" s="21">
        <f t="shared" si="8"/>
        <v>3.866816412590067</v>
      </c>
      <c r="N126" s="21">
        <f t="shared" si="9"/>
        <v>2.7576888322021169</v>
      </c>
    </row>
    <row r="127" spans="1:14" x14ac:dyDescent="0.2">
      <c r="A127" s="33">
        <f>'GF + UG Iteration 13'!A127</f>
        <v>733</v>
      </c>
      <c r="B127" s="34" t="str">
        <f>'GF + UG Iteration 13'!B127</f>
        <v>UG</v>
      </c>
      <c r="C127" s="35">
        <f>'GF + UG Iteration 13'!C127</f>
        <v>37.800000000000004</v>
      </c>
      <c r="D127" s="36">
        <f>'GF + UG Iteration 13'!P$16*(C127^'GF + UG Iteration 13'!P$15)</f>
        <v>12.936995279681314</v>
      </c>
      <c r="E127" s="37">
        <f>'GF + UG Iteration 13'!E127</f>
        <v>2007</v>
      </c>
      <c r="F127" s="35">
        <f>'GF + UG Iteration 13'!F127</f>
        <v>37.800000000000004</v>
      </c>
      <c r="G127" s="36">
        <f>'GF + UG Iteration 13'!G127</f>
        <v>6.8611311312555712</v>
      </c>
      <c r="H127" s="38">
        <f>'GF + UG Iteration 13'!H127</f>
        <v>2009</v>
      </c>
      <c r="I127" s="35">
        <f t="shared" si="10"/>
        <v>75.600000000000009</v>
      </c>
      <c r="J127" s="36">
        <f t="shared" si="11"/>
        <v>19.798126410936884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2.9855873075129362</v>
      </c>
    </row>
    <row r="128" spans="1:14" x14ac:dyDescent="0.2">
      <c r="A128" s="33">
        <f>'GF + UG Iteration 13'!A128</f>
        <v>7</v>
      </c>
      <c r="B128" s="34" t="str">
        <f>'GF + UG Iteration 13'!B128</f>
        <v>UG</v>
      </c>
      <c r="C128" s="35">
        <f>'GF + UG Iteration 13'!C128</f>
        <v>22.5</v>
      </c>
      <c r="D128" s="36">
        <f>'GF + UG Iteration 13'!P$16*(C128^'GF + UG Iteration 13'!P$15)</f>
        <v>9.3154846406010403</v>
      </c>
      <c r="E128" s="37">
        <f>'GF + UG Iteration 13'!E128</f>
        <v>0</v>
      </c>
      <c r="F128" s="35">
        <f>'GF + UG Iteration 13'!F128</f>
        <v>37.800000000000004</v>
      </c>
      <c r="G128" s="36">
        <f>'GF + UG Iteration 13'!G128</f>
        <v>4.0238803148956235</v>
      </c>
      <c r="H128" s="38">
        <f>'GF + UG Iteration 13'!H128</f>
        <v>2016</v>
      </c>
      <c r="I128" s="35">
        <f t="shared" ref="I128" si="13">C128+F128</f>
        <v>60.300000000000004</v>
      </c>
      <c r="J128" s="36">
        <f t="shared" ref="J128" si="14">D128+G128</f>
        <v>13.339364955496663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2.5907194348188631</v>
      </c>
    </row>
    <row r="129" spans="1:14" x14ac:dyDescent="0.2">
      <c r="A129" s="33">
        <f>'GF + UG Iteration 13'!A129</f>
        <v>1569</v>
      </c>
      <c r="B129" s="34" t="str">
        <f>'GF + UG Iteration 13'!B129</f>
        <v>UG</v>
      </c>
      <c r="C129" s="35">
        <f>'GF + UG Iteration 13'!C129</f>
        <v>47.79</v>
      </c>
      <c r="D129" s="36">
        <f>'GF + UG Iteration 13'!P$16*(C129^'GF + UG Iteration 13'!P$15)</f>
        <v>15.007373831162717</v>
      </c>
      <c r="E129" s="37">
        <f>'GF + UG Iteration 13'!E129</f>
        <v>1997</v>
      </c>
      <c r="F129" s="35">
        <f>'GF + UG Iteration 13'!F129</f>
        <v>15.299999999999994</v>
      </c>
      <c r="G129" s="36">
        <f>'GF + UG Iteration 13'!G129</f>
        <v>3.7372730134616279</v>
      </c>
      <c r="H129" s="38">
        <f>'GF + UG Iteration 13'!H129</f>
        <v>2015</v>
      </c>
      <c r="I129" s="35">
        <f t="shared" si="10"/>
        <v>63.089999999999989</v>
      </c>
      <c r="J129" s="36">
        <f t="shared" si="11"/>
        <v>18.744646844624345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2.9309082100330386</v>
      </c>
    </row>
    <row r="130" spans="1:14" x14ac:dyDescent="0.2">
      <c r="A130" s="33">
        <f>'GF + UG Iteration 13'!A130</f>
        <v>401</v>
      </c>
      <c r="B130" s="34" t="str">
        <f>'GF + UG Iteration 13'!B130</f>
        <v>UG</v>
      </c>
      <c r="C130" s="35">
        <f>'GF + UG Iteration 13'!C130</f>
        <v>2.7</v>
      </c>
      <c r="D130" s="36">
        <f>'GF + UG Iteration 13'!P$16*(C130^'GF + UG Iteration 13'!P$15)</f>
        <v>2.4338723501989832</v>
      </c>
      <c r="E130" s="37">
        <f>'GF + UG Iteration 13'!E130</f>
        <v>1986</v>
      </c>
      <c r="F130" s="35">
        <f>'GF + UG Iteration 13'!F130</f>
        <v>6.3</v>
      </c>
      <c r="G130" s="36">
        <f>'GF + UG Iteration 13'!G130</f>
        <v>0.36204281296556784</v>
      </c>
      <c r="H130" s="38">
        <f>'GF + UG Iteration 13'!H130</f>
        <v>2004</v>
      </c>
      <c r="I130" s="35">
        <f t="shared" si="10"/>
        <v>9</v>
      </c>
      <c r="J130" s="36">
        <f t="shared" si="11"/>
        <v>2.7959151631645511</v>
      </c>
      <c r="K130" s="38">
        <f t="shared" si="12"/>
        <v>2004</v>
      </c>
      <c r="M130" s="21">
        <f t="shared" si="8"/>
        <v>2.1972245773362196</v>
      </c>
      <c r="N130" s="21">
        <f t="shared" si="9"/>
        <v>1.0281594816954036</v>
      </c>
    </row>
    <row r="131" spans="1:14" x14ac:dyDescent="0.2">
      <c r="A131" s="33">
        <f>'GF + UG Iteration 13'!A131</f>
        <v>1412</v>
      </c>
      <c r="B131" s="34" t="str">
        <f>'GF + UG Iteration 13'!B131</f>
        <v>UG</v>
      </c>
      <c r="C131" s="35">
        <f>'GF + UG Iteration 13'!C131</f>
        <v>9</v>
      </c>
      <c r="D131" s="36">
        <f>'GF + UG Iteration 13'!P$16*(C131^'GF + UG Iteration 13'!P$15)</f>
        <v>5.215509361164913</v>
      </c>
      <c r="E131" s="37">
        <f>'GF + UG Iteration 13'!E131</f>
        <v>1986</v>
      </c>
      <c r="F131" s="35">
        <f>'GF + UG Iteration 13'!F131</f>
        <v>3.6</v>
      </c>
      <c r="G131" s="36">
        <f>'GF + UG Iteration 13'!G131</f>
        <v>4.3574845496482366</v>
      </c>
      <c r="H131" s="38">
        <f>'GF + UG Iteration 13'!H131</f>
        <v>2015</v>
      </c>
      <c r="I131" s="35">
        <f t="shared" si="10"/>
        <v>12.6</v>
      </c>
      <c r="J131" s="36">
        <f t="shared" si="11"/>
        <v>9.5729939108131497</v>
      </c>
      <c r="K131" s="38">
        <f t="shared" si="12"/>
        <v>2015</v>
      </c>
      <c r="M131" s="21">
        <f t="shared" si="8"/>
        <v>2.5336968139574321</v>
      </c>
      <c r="N131" s="21">
        <f t="shared" si="9"/>
        <v>2.2589459998847441</v>
      </c>
    </row>
    <row r="132" spans="1:14" x14ac:dyDescent="0.2">
      <c r="A132" s="33">
        <f>'GF + UG Iteration 13'!A132</f>
        <v>1318</v>
      </c>
      <c r="B132" s="34" t="str">
        <f>'GF + UG Iteration 13'!B132</f>
        <v>UG</v>
      </c>
      <c r="C132" s="35">
        <f>'GF + UG Iteration 13'!C132</f>
        <v>80.100000000000009</v>
      </c>
      <c r="D132" s="36">
        <f>'GF + UG Iteration 13'!P$16*(C132^'GF + UG Iteration 13'!P$15)</f>
        <v>20.810901857769842</v>
      </c>
      <c r="E132" s="37">
        <f>'GF + UG Iteration 13'!E132</f>
        <v>1997</v>
      </c>
      <c r="F132" s="35">
        <f>'GF + UG Iteration 13'!F132</f>
        <v>0</v>
      </c>
      <c r="G132" s="36">
        <f>'GF + UG Iteration 13'!G132</f>
        <v>1.6878206182928517</v>
      </c>
      <c r="H132" s="38">
        <f>'GF + UG Iteration 13'!H132</f>
        <v>2013</v>
      </c>
      <c r="I132" s="35">
        <f t="shared" si="10"/>
        <v>80.100000000000009</v>
      </c>
      <c r="J132" s="36">
        <f t="shared" si="11"/>
        <v>22.498722476062692</v>
      </c>
      <c r="K132" s="38">
        <f t="shared" si="12"/>
        <v>2013</v>
      </c>
      <c r="M132" s="21">
        <f t="shared" si="8"/>
        <v>4.3832758540743137</v>
      </c>
      <c r="N132" s="21">
        <f t="shared" si="9"/>
        <v>3.1134585287567367</v>
      </c>
    </row>
    <row r="133" spans="1:14" x14ac:dyDescent="0.2">
      <c r="A133" s="33">
        <f>'GF + UG Iteration 13'!A133</f>
        <v>1194</v>
      </c>
      <c r="B133" s="34" t="str">
        <f>'GF + UG Iteration 13'!B133</f>
        <v>UG</v>
      </c>
      <c r="C133" s="35">
        <f>'GF + UG Iteration 13'!C133</f>
        <v>22.5</v>
      </c>
      <c r="D133" s="36">
        <f>'GF + UG Iteration 13'!P$16*(C133^'GF + UG Iteration 13'!P$15)</f>
        <v>9.3154846406010403</v>
      </c>
      <c r="E133" s="37">
        <f>'GF + UG Iteration 13'!E133</f>
        <v>1980</v>
      </c>
      <c r="F133" s="35">
        <f>'GF + UG Iteration 13'!F133</f>
        <v>0</v>
      </c>
      <c r="G133" s="36">
        <f>'GF + UG Iteration 13'!G133</f>
        <v>1.6086060831571487</v>
      </c>
      <c r="H133" s="38">
        <f>'GF + UG Iteration 13'!H133</f>
        <v>2011</v>
      </c>
      <c r="I133" s="35">
        <f t="shared" si="10"/>
        <v>22.5</v>
      </c>
      <c r="J133" s="36">
        <f t="shared" si="11"/>
        <v>10.924090723758189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2.3909705085713142</v>
      </c>
    </row>
    <row r="134" spans="1:14" x14ac:dyDescent="0.2">
      <c r="A134" s="33">
        <f>'GF + UG Iteration 13'!A134</f>
        <v>801</v>
      </c>
      <c r="B134" s="34" t="str">
        <f>'GF + UG Iteration 13'!B134</f>
        <v>UG</v>
      </c>
      <c r="C134" s="35">
        <f>'GF + UG Iteration 13'!C134</f>
        <v>37.800000000000004</v>
      </c>
      <c r="D134" s="36">
        <f>'GF + UG Iteration 13'!P$16*(C134^'GF + UG Iteration 13'!P$15)</f>
        <v>12.936995279681314</v>
      </c>
      <c r="E134" s="37">
        <f>'GF + UG Iteration 13'!E134</f>
        <v>2008</v>
      </c>
      <c r="F134" s="35">
        <f>'GF + UG Iteration 13'!F134</f>
        <v>37.800000000000004</v>
      </c>
      <c r="G134" s="36">
        <f>'GF + UG Iteration 13'!G134</f>
        <v>6.3106495854024782</v>
      </c>
      <c r="H134" s="38">
        <f>'GF + UG Iteration 13'!H134</f>
        <v>2009</v>
      </c>
      <c r="I134" s="35">
        <f t="shared" si="10"/>
        <v>75.600000000000009</v>
      </c>
      <c r="J134" s="36">
        <f t="shared" si="11"/>
        <v>19.247644865083792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2.9573887085781019</v>
      </c>
    </row>
    <row r="135" spans="1:14" x14ac:dyDescent="0.2">
      <c r="A135" s="33">
        <f>'GF + UG Iteration 13'!A135</f>
        <v>804</v>
      </c>
      <c r="B135" s="34" t="str">
        <f>'GF + UG Iteration 13'!B135</f>
        <v>UG</v>
      </c>
      <c r="C135" s="35">
        <f>'GF + UG Iteration 13'!C135</f>
        <v>25.2</v>
      </c>
      <c r="D135" s="36">
        <f>'GF + UG Iteration 13'!P$16*(C135^'GF + UG Iteration 13'!P$15)</f>
        <v>10.008339596676572</v>
      </c>
      <c r="E135" s="37">
        <f>'GF + UG Iteration 13'!E135</f>
        <v>1982</v>
      </c>
      <c r="F135" s="35">
        <f>'GF + UG Iteration 13'!F135</f>
        <v>22.5</v>
      </c>
      <c r="G135" s="36">
        <f>'GF + UG Iteration 13'!G135</f>
        <v>15.177136024298601</v>
      </c>
      <c r="H135" s="38">
        <f>'GF + UG Iteration 13'!H135</f>
        <v>2009</v>
      </c>
      <c r="I135" s="35">
        <f t="shared" si="10"/>
        <v>47.7</v>
      </c>
      <c r="J135" s="36">
        <f t="shared" si="11"/>
        <v>25.185475620975176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3.2262674641086386</v>
      </c>
    </row>
    <row r="136" spans="1:14" x14ac:dyDescent="0.2">
      <c r="A136" s="33">
        <f>'GF + UG Iteration 13'!A136</f>
        <v>365</v>
      </c>
      <c r="B136" s="34" t="str">
        <f>'GF + UG Iteration 13'!B136</f>
        <v>UG</v>
      </c>
      <c r="C136" s="35">
        <f>'GF + UG Iteration 13'!C136</f>
        <v>22.5</v>
      </c>
      <c r="D136" s="36">
        <f>'GF + UG Iteration 13'!P$16*(C136^'GF + UG Iteration 13'!P$15)</f>
        <v>9.3154846406010403</v>
      </c>
      <c r="E136" s="37">
        <f>'GF + UG Iteration 13'!E136</f>
        <v>1982</v>
      </c>
      <c r="F136" s="35">
        <f>'GF + UG Iteration 13'!F136</f>
        <v>0</v>
      </c>
      <c r="G136" s="36">
        <f>'GF + UG Iteration 13'!G136</f>
        <v>0.59607313292480213</v>
      </c>
      <c r="H136" s="38">
        <f>'GF + UG Iteration 13'!H136</f>
        <v>2003</v>
      </c>
      <c r="I136" s="35">
        <f t="shared" si="10"/>
        <v>22.5</v>
      </c>
      <c r="J136" s="36">
        <f t="shared" si="11"/>
        <v>9.9115577735258427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2.2937015280698319</v>
      </c>
    </row>
    <row r="137" spans="1:14" x14ac:dyDescent="0.2">
      <c r="A137" s="33">
        <f>'GF + UG Iteration 13'!A137</f>
        <v>708</v>
      </c>
      <c r="B137" s="34" t="str">
        <f>'GF + UG Iteration 13'!B137</f>
        <v>UG</v>
      </c>
      <c r="C137" s="35">
        <f>'GF + UG Iteration 13'!C137</f>
        <v>22.5</v>
      </c>
      <c r="D137" s="36">
        <f>'GF + UG Iteration 13'!P$16*(C137^'GF + UG Iteration 13'!P$15)</f>
        <v>9.3154846406010403</v>
      </c>
      <c r="E137" s="37">
        <f>'GF + UG Iteration 13'!E137</f>
        <v>1982</v>
      </c>
      <c r="F137" s="35">
        <f>'GF + UG Iteration 13'!F137</f>
        <v>22.5</v>
      </c>
      <c r="G137" s="36">
        <f>'GF + UG Iteration 13'!G137</f>
        <v>6.8374623210633541</v>
      </c>
      <c r="H137" s="38">
        <f>'GF + UG Iteration 13'!H137</f>
        <v>2007</v>
      </c>
      <c r="I137" s="35">
        <f t="shared" si="10"/>
        <v>45</v>
      </c>
      <c r="J137" s="36">
        <f t="shared" si="11"/>
        <v>16.152946961664394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2.7821025074287</v>
      </c>
    </row>
    <row r="138" spans="1:14" x14ac:dyDescent="0.2">
      <c r="A138" s="33">
        <f>'GF + UG Iteration 13'!A138</f>
        <v>1568</v>
      </c>
      <c r="B138" s="34" t="str">
        <f>'GF + UG Iteration 13'!B138</f>
        <v>UG</v>
      </c>
      <c r="C138" s="35">
        <f>'GF + UG Iteration 13'!C138</f>
        <v>45</v>
      </c>
      <c r="D138" s="36">
        <f>'GF + UG Iteration 13'!P$16*(C138^'GF + UG Iteration 13'!P$15)</f>
        <v>14.446646568357966</v>
      </c>
      <c r="E138" s="37">
        <f>'GF + UG Iteration 13'!E138</f>
        <v>1997</v>
      </c>
      <c r="F138" s="35">
        <f>'GF + UG Iteration 13'!F138</f>
        <v>30.6</v>
      </c>
      <c r="G138" s="36">
        <f>'GF + UG Iteration 13'!G138</f>
        <v>3.5848996641236104</v>
      </c>
      <c r="H138" s="38">
        <f>'GF + UG Iteration 13'!H138</f>
        <v>2015</v>
      </c>
      <c r="I138" s="35">
        <f t="shared" si="10"/>
        <v>75.599999999999994</v>
      </c>
      <c r="J138" s="36">
        <f t="shared" si="11"/>
        <v>18.031546232481578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2.8921227924112207</v>
      </c>
    </row>
    <row r="139" spans="1:14" x14ac:dyDescent="0.2">
      <c r="A139" s="33">
        <f>'GF + UG Iteration 13'!A139</f>
        <v>398</v>
      </c>
      <c r="B139" s="34" t="str">
        <f>'GF + UG Iteration 13'!B139</f>
        <v>UG</v>
      </c>
      <c r="C139" s="35">
        <f>'GF + UG Iteration 13'!C139</f>
        <v>60.300000000000004</v>
      </c>
      <c r="D139" s="36">
        <f>'GF + UG Iteration 13'!P$16*(C139^'GF + UG Iteration 13'!P$15)</f>
        <v>17.387151636664029</v>
      </c>
      <c r="E139" s="37">
        <f>'GF + UG Iteration 13'!E139</f>
        <v>1981</v>
      </c>
      <c r="F139" s="35">
        <f>'GF + UG Iteration 13'!F139</f>
        <v>0</v>
      </c>
      <c r="G139" s="36">
        <f>'GF + UG Iteration 13'!G139</f>
        <v>1.454685054931611</v>
      </c>
      <c r="H139" s="38">
        <f>'GF + UG Iteration 13'!H139</f>
        <v>2004</v>
      </c>
      <c r="I139" s="35">
        <f t="shared" si="10"/>
        <v>60.300000000000004</v>
      </c>
      <c r="J139" s="36">
        <f t="shared" si="11"/>
        <v>18.841836691595642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2.9360797533346767</v>
      </c>
    </row>
    <row r="140" spans="1:14" x14ac:dyDescent="0.2">
      <c r="A140" s="33">
        <f>'GF + UG Iteration 13'!A140</f>
        <v>1642</v>
      </c>
      <c r="B140" s="34" t="str">
        <f>'GF + UG Iteration 13'!B140</f>
        <v>UG</v>
      </c>
      <c r="C140" s="35">
        <f>'GF + UG Iteration 13'!C140</f>
        <v>22.5</v>
      </c>
      <c r="D140" s="36">
        <f>'GF + UG Iteration 13'!P$16*(C140^'GF + UG Iteration 13'!P$15)</f>
        <v>9.3154846406010403</v>
      </c>
      <c r="E140" s="37" t="str">
        <f>'GF + UG Iteration 13'!E140</f>
        <v>unknown</v>
      </c>
      <c r="F140" s="35">
        <f>'GF + UG Iteration 13'!F140</f>
        <v>37.800000000000004</v>
      </c>
      <c r="G140" s="36">
        <f>'GF + UG Iteration 13'!G140</f>
        <v>10.134123990225088</v>
      </c>
      <c r="H140" s="38">
        <f>'GF + UG Iteration 13'!H140</f>
        <v>2015</v>
      </c>
      <c r="I140" s="35">
        <f t="shared" si="10"/>
        <v>60.300000000000004</v>
      </c>
      <c r="J140" s="36">
        <f t="shared" si="11"/>
        <v>19.449608630826127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2.9678269480535837</v>
      </c>
    </row>
    <row r="141" spans="1:14" x14ac:dyDescent="0.2">
      <c r="A141" s="33">
        <f>'GF + UG Iteration 13'!A141</f>
        <v>522</v>
      </c>
      <c r="B141" s="34" t="str">
        <f>'GF + UG Iteration 13'!B141</f>
        <v>UG</v>
      </c>
      <c r="C141" s="35">
        <f>'GF + UG Iteration 13'!C141</f>
        <v>75.600000000000009</v>
      </c>
      <c r="D141" s="36">
        <f>'GF + UG Iteration 13'!P$16*(C141^'GF + UG Iteration 13'!P$15)</f>
        <v>20.062960293820264</v>
      </c>
      <c r="E141" s="37">
        <f>'GF + UG Iteration 13'!E141</f>
        <v>1981</v>
      </c>
      <c r="F141" s="35">
        <f>'GF + UG Iteration 13'!F141</f>
        <v>0</v>
      </c>
      <c r="G141" s="36">
        <f>'GF + UG Iteration 13'!G141</f>
        <v>0.49326793696611254</v>
      </c>
      <c r="H141" s="38">
        <f>'GF + UG Iteration 13'!H141</f>
        <v>2006</v>
      </c>
      <c r="I141" s="35">
        <f t="shared" si="10"/>
        <v>75.600000000000009</v>
      </c>
      <c r="J141" s="36">
        <f t="shared" si="11"/>
        <v>20.556228230786378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3.0231639719476218</v>
      </c>
    </row>
    <row r="142" spans="1:14" x14ac:dyDescent="0.2">
      <c r="A142" s="33">
        <f>'GF + UG Iteration 13'!A142</f>
        <v>170</v>
      </c>
      <c r="B142" s="34" t="str">
        <f>'GF + UG Iteration 13'!B142</f>
        <v>UG</v>
      </c>
      <c r="C142" s="35">
        <f>'GF + UG Iteration 13'!C142</f>
        <v>34.56</v>
      </c>
      <c r="D142" s="36">
        <f>'GF + UG Iteration 13'!P$16*(C142^'GF + UG Iteration 13'!P$15)</f>
        <v>12.223541234765618</v>
      </c>
      <c r="E142" s="37" t="str">
        <f>'GF + UG Iteration 13'!E142</f>
        <v>unknown</v>
      </c>
      <c r="F142" s="35">
        <f>'GF + UG Iteration 13'!F142</f>
        <v>10.440000000000001</v>
      </c>
      <c r="G142" s="36">
        <f>'GF + UG Iteration 13'!G142</f>
        <v>4.433742547698083</v>
      </c>
      <c r="H142" s="38">
        <f>'GF + UG Iteration 13'!H142</f>
        <v>2001</v>
      </c>
      <c r="I142" s="35">
        <f t="shared" si="10"/>
        <v>45</v>
      </c>
      <c r="J142" s="36">
        <f t="shared" si="11"/>
        <v>16.657283782463701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2.8128475851790284</v>
      </c>
    </row>
    <row r="143" spans="1:14" x14ac:dyDescent="0.2">
      <c r="A143" s="33">
        <f>'GF + UG Iteration 13'!A143</f>
        <v>1312</v>
      </c>
      <c r="B143" s="34" t="str">
        <f>'GF + UG Iteration 13'!B143</f>
        <v>UG</v>
      </c>
      <c r="C143" s="35">
        <f>'GF + UG Iteration 13'!C143</f>
        <v>45</v>
      </c>
      <c r="D143" s="36">
        <f>'GF + UG Iteration 13'!P$16*(C143^'GF + UG Iteration 13'!P$15)</f>
        <v>14.446646568357966</v>
      </c>
      <c r="E143" s="37" t="str">
        <f>'GF + UG Iteration 13'!E143</f>
        <v>unknown</v>
      </c>
      <c r="F143" s="35">
        <f>'GF + UG Iteration 13'!F143</f>
        <v>22.5</v>
      </c>
      <c r="G143" s="36">
        <f>'GF + UG Iteration 13'!G143</f>
        <v>6.0245111186360631</v>
      </c>
      <c r="H143" s="38">
        <f>'GF + UG Iteration 13'!H143</f>
        <v>2013</v>
      </c>
      <c r="I143" s="35">
        <f t="shared" si="10"/>
        <v>67.5</v>
      </c>
      <c r="J143" s="36">
        <f t="shared" si="11"/>
        <v>20.471157686994029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3.0190169533741553</v>
      </c>
    </row>
    <row r="144" spans="1:14" x14ac:dyDescent="0.2">
      <c r="A144" s="33">
        <f>'GF + UG Iteration 13'!A144</f>
        <v>170</v>
      </c>
      <c r="B144" s="34" t="str">
        <f>'GF + UG Iteration 13'!B144</f>
        <v>UG</v>
      </c>
      <c r="C144" s="35">
        <f>'GF + UG Iteration 13'!C144</f>
        <v>27.090000000000003</v>
      </c>
      <c r="D144" s="36">
        <f>'GF + UG Iteration 13'!P$16*(C144^'GF + UG Iteration 13'!P$15)</f>
        <v>10.477184537989626</v>
      </c>
      <c r="E144" s="37" t="str">
        <f>'GF + UG Iteration 13'!E144</f>
        <v>unknown</v>
      </c>
      <c r="F144" s="35">
        <f>'GF + UG Iteration 13'!F144</f>
        <v>17.91</v>
      </c>
      <c r="G144" s="36">
        <f>'GF + UG Iteration 13'!G144</f>
        <v>4.8829870198591019</v>
      </c>
      <c r="H144" s="38">
        <f>'GF + UG Iteration 13'!H144</f>
        <v>2001</v>
      </c>
      <c r="I144" s="35">
        <f t="shared" si="10"/>
        <v>45</v>
      </c>
      <c r="J144" s="36">
        <f t="shared" si="11"/>
        <v>15.360171557848727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2.7317778967879285</v>
      </c>
    </row>
    <row r="145" spans="1:14" x14ac:dyDescent="0.2">
      <c r="A145" s="33">
        <f>'GF + UG Iteration 13'!A145</f>
        <v>1366</v>
      </c>
      <c r="B145" s="34" t="str">
        <f>'GF + UG Iteration 13'!B145</f>
        <v>UG</v>
      </c>
      <c r="C145" s="35">
        <f>'GF + UG Iteration 13'!C145</f>
        <v>45</v>
      </c>
      <c r="D145" s="36">
        <f>'GF + UG Iteration 13'!P$16*(C145^'GF + UG Iteration 13'!P$15)</f>
        <v>14.446646568357966</v>
      </c>
      <c r="E145" s="37">
        <f>'GF + UG Iteration 13'!E145</f>
        <v>0</v>
      </c>
      <c r="F145" s="35">
        <f>'GF + UG Iteration 13'!F145</f>
        <v>29.7</v>
      </c>
      <c r="G145" s="36">
        <f>'GF + UG Iteration 13'!G145</f>
        <v>5.5737060104438019</v>
      </c>
      <c r="H145" s="38">
        <f>'GF + UG Iteration 13'!H145</f>
        <v>2013</v>
      </c>
      <c r="I145" s="35">
        <f t="shared" si="10"/>
        <v>74.7</v>
      </c>
      <c r="J145" s="36">
        <f t="shared" si="11"/>
        <v>20.02035257880177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2.9967493850607565</v>
      </c>
    </row>
    <row r="146" spans="1:14" x14ac:dyDescent="0.2">
      <c r="A146" s="33">
        <f>'GF + UG Iteration 13'!A146</f>
        <v>170</v>
      </c>
      <c r="B146" s="34" t="str">
        <f>'GF + UG Iteration 13'!B146</f>
        <v>UG</v>
      </c>
      <c r="C146" s="35">
        <f>'GF + UG Iteration 13'!C146</f>
        <v>22.5</v>
      </c>
      <c r="D146" s="36">
        <f>'GF + UG Iteration 13'!P$16*(C146^'GF + UG Iteration 13'!P$15)</f>
        <v>9.3154846406010403</v>
      </c>
      <c r="E146" s="37" t="str">
        <f>'GF + UG Iteration 13'!E146</f>
        <v>unknown</v>
      </c>
      <c r="F146" s="35">
        <f>'GF + UG Iteration 13'!F146</f>
        <v>22.5</v>
      </c>
      <c r="G146" s="36">
        <f>'GF + UG Iteration 13'!G146</f>
        <v>5.2097107088088661</v>
      </c>
      <c r="H146" s="38">
        <f>'GF + UG Iteration 13'!H146</f>
        <v>2001</v>
      </c>
      <c r="I146" s="35">
        <f t="shared" si="10"/>
        <v>45</v>
      </c>
      <c r="J146" s="36">
        <f t="shared" si="11"/>
        <v>14.525195349409906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2.6758847518323825</v>
      </c>
    </row>
    <row r="147" spans="1:14" x14ac:dyDescent="0.2">
      <c r="A147" s="33">
        <f>'GF + UG Iteration 13'!A147</f>
        <v>1350</v>
      </c>
      <c r="B147" s="34" t="str">
        <f>'GF + UG Iteration 13'!B147</f>
        <v>UG</v>
      </c>
      <c r="C147" s="35">
        <f>'GF + UG Iteration 13'!C147</f>
        <v>45</v>
      </c>
      <c r="D147" s="36">
        <f>'GF + UG Iteration 13'!P$16*(C147^'GF + UG Iteration 13'!P$15)</f>
        <v>14.446646568357966</v>
      </c>
      <c r="E147" s="37">
        <f>'GF + UG Iteration 13'!E147</f>
        <v>0</v>
      </c>
      <c r="F147" s="35">
        <f>'GF + UG Iteration 13'!F147</f>
        <v>29.7</v>
      </c>
      <c r="G147" s="36">
        <f>'GF + UG Iteration 13'!G147</f>
        <v>6.5300342953877131</v>
      </c>
      <c r="H147" s="38">
        <f>'GF + UG Iteration 13'!H147</f>
        <v>2013</v>
      </c>
      <c r="I147" s="35">
        <f t="shared" si="10"/>
        <v>74.7</v>
      </c>
      <c r="J147" s="36">
        <f t="shared" si="11"/>
        <v>20.976680863745678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3.0434113856738887</v>
      </c>
    </row>
    <row r="148" spans="1:14" x14ac:dyDescent="0.2">
      <c r="A148" s="33">
        <f>'GF + UG Iteration 13'!A148</f>
        <v>658</v>
      </c>
      <c r="B148" s="34" t="str">
        <f>'GF + UG Iteration 13'!B148</f>
        <v>UG</v>
      </c>
      <c r="C148" s="35">
        <f>'GF + UG Iteration 13'!C148</f>
        <v>6.75</v>
      </c>
      <c r="D148" s="36">
        <f>'GF + UG Iteration 13'!P$16*(C148^'GF + UG Iteration 13'!P$15)</f>
        <v>4.3471689772594164</v>
      </c>
      <c r="E148" s="37">
        <f>'GF + UG Iteration 13'!E148</f>
        <v>1996</v>
      </c>
      <c r="F148" s="35">
        <f>'GF + UG Iteration 13'!F148</f>
        <v>15.75</v>
      </c>
      <c r="G148" s="36">
        <f>'GF + UG Iteration 13'!G148</f>
        <v>7.2630990700286144</v>
      </c>
      <c r="H148" s="38">
        <f>'GF + UG Iteration 13'!H148</f>
        <v>2008</v>
      </c>
      <c r="I148" s="35">
        <f t="shared" si="10"/>
        <v>22.5</v>
      </c>
      <c r="J148" s="36">
        <f t="shared" si="11"/>
        <v>11.610268047288031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2.4518898830649931</v>
      </c>
    </row>
    <row r="149" spans="1:14" x14ac:dyDescent="0.2">
      <c r="A149" s="33">
        <f>'GF + UG Iteration 13'!A149</f>
        <v>897</v>
      </c>
      <c r="B149" s="34" t="str">
        <f>'GF + UG Iteration 13'!B149</f>
        <v>UG</v>
      </c>
      <c r="C149" s="35">
        <f>'GF + UG Iteration 13'!C149</f>
        <v>22.5</v>
      </c>
      <c r="D149" s="36">
        <f>'GF + UG Iteration 13'!P$16*(C149^'GF + UG Iteration 13'!P$15)</f>
        <v>9.3154846406010403</v>
      </c>
      <c r="E149" s="37">
        <f>'GF + UG Iteration 13'!E149</f>
        <v>1996</v>
      </c>
      <c r="F149" s="35">
        <f>'GF + UG Iteration 13'!F149</f>
        <v>22.5</v>
      </c>
      <c r="G149" s="36">
        <f>'GF + UG Iteration 13'!G149</f>
        <v>6.2372112776035529</v>
      </c>
      <c r="H149" s="38">
        <f>'GF + UG Iteration 13'!H149</f>
        <v>2010</v>
      </c>
      <c r="I149" s="35">
        <f t="shared" si="10"/>
        <v>45</v>
      </c>
      <c r="J149" s="36">
        <f t="shared" si="11"/>
        <v>15.552695918204593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2.7442339945438707</v>
      </c>
    </row>
    <row r="150" spans="1:14" x14ac:dyDescent="0.2">
      <c r="A150" s="33">
        <f>'GF + UG Iteration 13'!A150</f>
        <v>483</v>
      </c>
      <c r="B150" s="34" t="str">
        <f>'GF + UG Iteration 13'!B150</f>
        <v>UG</v>
      </c>
      <c r="C150" s="35">
        <f>'GF + UG Iteration 13'!C150</f>
        <v>37.800000000000004</v>
      </c>
      <c r="D150" s="36">
        <f>'GF + UG Iteration 13'!P$16*(C150^'GF + UG Iteration 13'!P$15)</f>
        <v>12.936995279681314</v>
      </c>
      <c r="E150" s="37">
        <f>'GF + UG Iteration 13'!E150</f>
        <v>1986</v>
      </c>
      <c r="F150" s="35">
        <f>'GF + UG Iteration 13'!F150</f>
        <v>37.800000000000004</v>
      </c>
      <c r="G150" s="36">
        <f>'GF + UG Iteration 13'!G150</f>
        <v>3.6200694377675466</v>
      </c>
      <c r="H150" s="38">
        <f>'GF + UG Iteration 13'!H150</f>
        <v>2005</v>
      </c>
      <c r="I150" s="35">
        <f t="shared" si="10"/>
        <v>75.600000000000009</v>
      </c>
      <c r="J150" s="36">
        <f t="shared" si="11"/>
        <v>16.55706471744886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2.8068128818844507</v>
      </c>
    </row>
    <row r="151" spans="1:14" x14ac:dyDescent="0.2">
      <c r="A151" s="33">
        <f>'GF + UG Iteration 13'!A151</f>
        <v>1494</v>
      </c>
      <c r="B151" s="34" t="str">
        <f>'GF + UG Iteration 13'!B151</f>
        <v>UG</v>
      </c>
      <c r="C151" s="35">
        <f>'GF + UG Iteration 13'!C151</f>
        <v>22.5</v>
      </c>
      <c r="D151" s="36">
        <f>'GF + UG Iteration 13'!P$16*(C151^'GF + UG Iteration 13'!P$15)</f>
        <v>9.3154846406010403</v>
      </c>
      <c r="E151" s="37">
        <f>'GF + UG Iteration 13'!E151</f>
        <v>0</v>
      </c>
      <c r="F151" s="35">
        <f>'GF + UG Iteration 13'!F151</f>
        <v>37.800000000000004</v>
      </c>
      <c r="G151" s="36">
        <f>'GF + UG Iteration 13'!G151</f>
        <v>6.4297485673579153</v>
      </c>
      <c r="H151" s="38">
        <f>'GF + UG Iteration 13'!H151</f>
        <v>2014</v>
      </c>
      <c r="I151" s="35">
        <f t="shared" si="10"/>
        <v>60.300000000000004</v>
      </c>
      <c r="J151" s="36">
        <f t="shared" si="11"/>
        <v>15.745233207958956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2.7565376659999163</v>
      </c>
    </row>
    <row r="152" spans="1:14" x14ac:dyDescent="0.2">
      <c r="A152" s="33">
        <f>'GF + UG Iteration 13'!A152</f>
        <v>488</v>
      </c>
      <c r="B152" s="34" t="str">
        <f>'GF + UG Iteration 13'!B152</f>
        <v>UG</v>
      </c>
      <c r="C152" s="35">
        <f>'GF + UG Iteration 13'!C152</f>
        <v>171.9</v>
      </c>
      <c r="D152" s="36">
        <f>'GF + UG Iteration 13'!P$16*(C152^'GF + UG Iteration 13'!P$15)</f>
        <v>33.746732738363121</v>
      </c>
      <c r="E152" s="37">
        <f>'GF + UG Iteration 13'!E152</f>
        <v>1982</v>
      </c>
      <c r="F152" s="35">
        <f>'GF + UG Iteration 13'!F152</f>
        <v>0</v>
      </c>
      <c r="G152" s="36">
        <f>'GF + UG Iteration 13'!G152</f>
        <v>0.40462675342078769</v>
      </c>
      <c r="H152" s="38">
        <f>'GF + UG Iteration 13'!H152</f>
        <v>2006</v>
      </c>
      <c r="I152" s="35">
        <f t="shared" si="10"/>
        <v>171.9</v>
      </c>
      <c r="J152" s="36">
        <f t="shared" si="11"/>
        <v>34.151359491783907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3.530802394647087</v>
      </c>
    </row>
    <row r="153" spans="1:14" x14ac:dyDescent="0.2">
      <c r="A153" s="33">
        <f>'GF + UG Iteration 13'!A153</f>
        <v>1692</v>
      </c>
      <c r="B153" s="34" t="str">
        <f>'GF + UG Iteration 13'!B153</f>
        <v>UG</v>
      </c>
      <c r="C153" s="35">
        <f>'GF + UG Iteration 13'!C153</f>
        <v>171.9</v>
      </c>
      <c r="D153" s="36">
        <f>'GF + UG Iteration 13'!P$16*(C153^'GF + UG Iteration 13'!P$15)</f>
        <v>33.746732738363121</v>
      </c>
      <c r="E153" s="37">
        <f>'GF + UG Iteration 13'!E153</f>
        <v>0</v>
      </c>
      <c r="F153" s="35">
        <f>'GF + UG Iteration 13'!F153</f>
        <v>0</v>
      </c>
      <c r="G153" s="36">
        <f>'GF + UG Iteration 13'!G153</f>
        <v>2.2188176481219593</v>
      </c>
      <c r="H153" s="38">
        <f>'GF + UG Iteration 13'!H153</f>
        <v>2016</v>
      </c>
      <c r="I153" s="35">
        <f t="shared" si="10"/>
        <v>171.9</v>
      </c>
      <c r="J153" s="36">
        <f t="shared" si="11"/>
        <v>35.965550386485077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3.5825615465939959</v>
      </c>
    </row>
    <row r="154" spans="1:14" x14ac:dyDescent="0.2">
      <c r="A154" s="33">
        <f>'GF + UG Iteration 13'!A154</f>
        <v>318</v>
      </c>
      <c r="B154" s="34" t="str">
        <f>'GF + UG Iteration 13'!B154</f>
        <v>UG</v>
      </c>
      <c r="C154" s="35">
        <f>'GF + UG Iteration 13'!C154</f>
        <v>42.300000000000004</v>
      </c>
      <c r="D154" s="36">
        <f>'GF + UG Iteration 13'!P$16*(C154^'GF + UG Iteration 13'!P$15)</f>
        <v>13.891723221044639</v>
      </c>
      <c r="E154" s="37">
        <f>'GF + UG Iteration 13'!E154</f>
        <v>1996</v>
      </c>
      <c r="F154" s="35">
        <f>'GF + UG Iteration 13'!F154</f>
        <v>0</v>
      </c>
      <c r="G154" s="36">
        <f>'GF + UG Iteration 13'!G154</f>
        <v>0.76702040063252341</v>
      </c>
      <c r="H154" s="38">
        <f>'GF + UG Iteration 13'!H154</f>
        <v>2001</v>
      </c>
      <c r="I154" s="35">
        <f t="shared" si="10"/>
        <v>42.300000000000004</v>
      </c>
      <c r="J154" s="36">
        <f t="shared" si="11"/>
        <v>14.658743621677162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2.6850369916725283</v>
      </c>
    </row>
    <row r="155" spans="1:14" x14ac:dyDescent="0.2">
      <c r="A155" s="33">
        <f>'GF + UG Iteration 13'!A155</f>
        <v>806</v>
      </c>
      <c r="B155" s="34" t="str">
        <f>'GF + UG Iteration 13'!B155</f>
        <v>UG</v>
      </c>
      <c r="C155" s="35">
        <f>'GF + UG Iteration 13'!C155</f>
        <v>42.300000000000004</v>
      </c>
      <c r="D155" s="36">
        <f>'GF + UG Iteration 13'!P$16*(C155^'GF + UG Iteration 13'!P$15)</f>
        <v>13.891723221044639</v>
      </c>
      <c r="E155" s="37">
        <f>'GF + UG Iteration 13'!E155</f>
        <v>1996</v>
      </c>
      <c r="F155" s="35">
        <f>'GF + UG Iteration 13'!F155</f>
        <v>0</v>
      </c>
      <c r="G155" s="36">
        <f>'GF + UG Iteration 13'!G155</f>
        <v>0.68947713107767894</v>
      </c>
      <c r="H155" s="38">
        <f>'GF + UG Iteration 13'!H155</f>
        <v>2008</v>
      </c>
      <c r="I155" s="35">
        <f t="shared" si="10"/>
        <v>42.300000000000004</v>
      </c>
      <c r="J155" s="36">
        <f t="shared" si="11"/>
        <v>14.581200352122318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2.679733051869492</v>
      </c>
    </row>
    <row r="156" spans="1:14" x14ac:dyDescent="0.2">
      <c r="A156" s="33">
        <f>'GF + UG Iteration 13'!A156</f>
        <v>1495</v>
      </c>
      <c r="B156" s="34" t="str">
        <f>'GF + UG Iteration 13'!B156</f>
        <v>UG</v>
      </c>
      <c r="C156" s="35">
        <f>'GF + UG Iteration 13'!C156</f>
        <v>42.300000000000004</v>
      </c>
      <c r="D156" s="36">
        <f>'GF + UG Iteration 13'!P$16*(C156^'GF + UG Iteration 13'!P$15)</f>
        <v>13.891723221044639</v>
      </c>
      <c r="E156" s="37">
        <f>'GF + UG Iteration 13'!E156</f>
        <v>1996</v>
      </c>
      <c r="F156" s="35">
        <f>'GF + UG Iteration 13'!F156</f>
        <v>37.800000000000004</v>
      </c>
      <c r="G156" s="36">
        <f>'GF + UG Iteration 13'!G156</f>
        <v>5.142810508174632</v>
      </c>
      <c r="H156" s="38">
        <f>'GF + UG Iteration 13'!H156</f>
        <v>2014</v>
      </c>
      <c r="I156" s="35">
        <f t="shared" si="10"/>
        <v>80.100000000000009</v>
      </c>
      <c r="J156" s="36">
        <f t="shared" si="11"/>
        <v>19.03453372921927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2.9462548940902225</v>
      </c>
    </row>
    <row r="157" spans="1:14" x14ac:dyDescent="0.2">
      <c r="A157" s="33">
        <f>'GF + UG Iteration 13'!A157</f>
        <v>1386</v>
      </c>
      <c r="B157" s="34" t="str">
        <f>'GF + UG Iteration 13'!B157</f>
        <v>UG</v>
      </c>
      <c r="C157" s="35">
        <f>'GF + UG Iteration 13'!C157</f>
        <v>84.600000000000009</v>
      </c>
      <c r="D157" s="36">
        <f>'GF + UG Iteration 13'!P$16*(C157^'GF + UG Iteration 13'!P$15)</f>
        <v>21.543572164264198</v>
      </c>
      <c r="E157" s="37">
        <f>'GF + UG Iteration 13'!E157</f>
        <v>0</v>
      </c>
      <c r="F157" s="35">
        <f>'GF + UG Iteration 13'!F157</f>
        <v>0</v>
      </c>
      <c r="G157" s="36">
        <f>'GF + UG Iteration 13'!G157</f>
        <v>0.85934464632152285</v>
      </c>
      <c r="H157" s="38">
        <f>'GF + UG Iteration 13'!H157</f>
        <v>2013</v>
      </c>
      <c r="I157" s="35">
        <f t="shared" si="10"/>
        <v>84.600000000000009</v>
      </c>
      <c r="J157" s="36">
        <f t="shared" si="11"/>
        <v>22.402916810585722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3.1091911651420796</v>
      </c>
    </row>
    <row r="158" spans="1:14" x14ac:dyDescent="0.2">
      <c r="A158" s="33">
        <f>'GF + UG Iteration 13'!A158</f>
        <v>928</v>
      </c>
      <c r="B158" s="34" t="str">
        <f>'GF + UG Iteration 13'!B158</f>
        <v>UG</v>
      </c>
      <c r="C158" s="35">
        <f>'GF + UG Iteration 13'!C158</f>
        <v>22.5</v>
      </c>
      <c r="D158" s="36">
        <f>'GF + UG Iteration 13'!P$16*(C158^'GF + UG Iteration 13'!P$15)</f>
        <v>9.3154846406010403</v>
      </c>
      <c r="E158" s="37">
        <f>'GF + UG Iteration 13'!E158</f>
        <v>1992</v>
      </c>
      <c r="F158" s="35">
        <f>'GF + UG Iteration 13'!F158</f>
        <v>37.800000000000004</v>
      </c>
      <c r="G158" s="36">
        <f>'GF + UG Iteration 13'!G158</f>
        <v>10.364367944955573</v>
      </c>
      <c r="H158" s="38">
        <f>'GF + UG Iteration 13'!H158</f>
        <v>2010</v>
      </c>
      <c r="I158" s="35">
        <f t="shared" si="10"/>
        <v>60.300000000000004</v>
      </c>
      <c r="J158" s="36">
        <f t="shared" si="11"/>
        <v>19.679852585556613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2.9795954010247425</v>
      </c>
    </row>
    <row r="159" spans="1:14" x14ac:dyDescent="0.2">
      <c r="A159" s="33">
        <f>'GF + UG Iteration 13'!A159</f>
        <v>1450</v>
      </c>
      <c r="B159" s="34" t="str">
        <f>'GF + UG Iteration 13'!B159</f>
        <v>UG</v>
      </c>
      <c r="C159" s="35">
        <f>'GF + UG Iteration 13'!C159</f>
        <v>60.300000000000004</v>
      </c>
      <c r="D159" s="36">
        <f>'GF + UG Iteration 13'!P$16*(C159^'GF + UG Iteration 13'!P$15)</f>
        <v>17.387151636664029</v>
      </c>
      <c r="E159" s="37">
        <f>'GF + UG Iteration 13'!E159</f>
        <v>1992</v>
      </c>
      <c r="F159" s="35">
        <f>'GF + UG Iteration 13'!F159</f>
        <v>24.3</v>
      </c>
      <c r="G159" s="36">
        <f>'GF + UG Iteration 13'!G159</f>
        <v>5.1529943993409928</v>
      </c>
      <c r="H159" s="38">
        <f>'GF + UG Iteration 13'!H159</f>
        <v>2014</v>
      </c>
      <c r="I159" s="35">
        <f t="shared" si="10"/>
        <v>84.600000000000009</v>
      </c>
      <c r="J159" s="36">
        <f t="shared" si="11"/>
        <v>22.540146036005023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3.1152979875615832</v>
      </c>
    </row>
    <row r="160" spans="1:14" x14ac:dyDescent="0.2">
      <c r="A160" s="33">
        <f>'GF + UG Iteration 13'!A160</f>
        <v>170</v>
      </c>
      <c r="B160" s="34" t="str">
        <f>'GF + UG Iteration 13'!B160</f>
        <v>UG</v>
      </c>
      <c r="C160" s="35">
        <f>'GF + UG Iteration 13'!C160</f>
        <v>59.94</v>
      </c>
      <c r="D160" s="36">
        <f>'GF + UG Iteration 13'!P$16*(C160^'GF + UG Iteration 13'!P$15)</f>
        <v>17.321368283076172</v>
      </c>
      <c r="E160" s="37" t="str">
        <f>'GF + UG Iteration 13'!E160</f>
        <v>unknown</v>
      </c>
      <c r="F160" s="35">
        <f>'GF + UG Iteration 13'!F160</f>
        <v>0</v>
      </c>
      <c r="G160" s="36">
        <f>'GF + UG Iteration 13'!G160</f>
        <v>1.1342290648673055</v>
      </c>
      <c r="H160" s="38">
        <f>'GF + UG Iteration 13'!H160</f>
        <v>2001</v>
      </c>
      <c r="I160" s="35">
        <f t="shared" si="10"/>
        <v>59.94</v>
      </c>
      <c r="J160" s="36">
        <f t="shared" si="11"/>
        <v>18.455597347943478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2.9153677037686734</v>
      </c>
    </row>
    <row r="161" spans="1:14" x14ac:dyDescent="0.2">
      <c r="A161" s="33">
        <f>'GF + UG Iteration 13'!A161</f>
        <v>649</v>
      </c>
      <c r="B161" s="34" t="str">
        <f>'GF + UG Iteration 13'!B161</f>
        <v>UG</v>
      </c>
      <c r="C161" s="35">
        <f>'GF + UG Iteration 13'!C161</f>
        <v>59.94</v>
      </c>
      <c r="D161" s="36">
        <f>'GF + UG Iteration 13'!P$16*(C161^'GF + UG Iteration 13'!P$15)</f>
        <v>17.321368283076172</v>
      </c>
      <c r="E161" s="37">
        <f>'GF + UG Iteration 13'!E161</f>
        <v>1997</v>
      </c>
      <c r="F161" s="35">
        <f>'GF + UG Iteration 13'!F161</f>
        <v>22.5</v>
      </c>
      <c r="G161" s="36">
        <f>'GF + UG Iteration 13'!G161</f>
        <v>5.0180795362586865</v>
      </c>
      <c r="H161" s="38">
        <f>'GF + UG Iteration 13'!H161</f>
        <v>2007</v>
      </c>
      <c r="I161" s="35">
        <f t="shared" si="10"/>
        <v>82.44</v>
      </c>
      <c r="J161" s="36">
        <f t="shared" si="11"/>
        <v>22.339447819334858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3.1063540762064346</v>
      </c>
    </row>
    <row r="162" spans="1:14" x14ac:dyDescent="0.2">
      <c r="A162" s="33">
        <f>'GF + UG Iteration 13'!A162</f>
        <v>1203</v>
      </c>
      <c r="B162" s="34" t="str">
        <f>'GF + UG Iteration 13'!B162</f>
        <v>UG</v>
      </c>
      <c r="C162" s="35">
        <f>'GF + UG Iteration 13'!C162</f>
        <v>22.5</v>
      </c>
      <c r="D162" s="36">
        <f>'GF + UG Iteration 13'!P$16*(C162^'GF + UG Iteration 13'!P$15)</f>
        <v>9.3154846406010403</v>
      </c>
      <c r="E162" s="37">
        <f>'GF + UG Iteration 13'!E162</f>
        <v>1977</v>
      </c>
      <c r="F162" s="35">
        <f>'GF + UG Iteration 13'!F162</f>
        <v>37.800000000000004</v>
      </c>
      <c r="G162" s="36">
        <f>'GF + UG Iteration 13'!G162</f>
        <v>12.443615523285567</v>
      </c>
      <c r="H162" s="38">
        <f>'GF + UG Iteration 13'!H162</f>
        <v>2012</v>
      </c>
      <c r="I162" s="35">
        <f t="shared" si="10"/>
        <v>60.300000000000004</v>
      </c>
      <c r="J162" s="36">
        <f t="shared" si="11"/>
        <v>21.759100163886608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3.0800320683701288</v>
      </c>
    </row>
    <row r="163" spans="1:14" x14ac:dyDescent="0.2">
      <c r="A163" s="33">
        <f>'GF + UG Iteration 13'!A163</f>
        <v>170</v>
      </c>
      <c r="B163" s="34" t="str">
        <f>'GF + UG Iteration 13'!B163</f>
        <v>UG</v>
      </c>
      <c r="C163" s="35">
        <f>'GF + UG Iteration 13'!C163</f>
        <v>13.5</v>
      </c>
      <c r="D163" s="36">
        <f>'GF + UG Iteration 13'!P$16*(C163^'GF + UG Iteration 13'!P$15)</f>
        <v>6.7416797096822796</v>
      </c>
      <c r="E163" s="37">
        <f>'GF + UG Iteration 13'!E163</f>
        <v>1972</v>
      </c>
      <c r="F163" s="35">
        <f>'GF + UG Iteration 13'!F163</f>
        <v>0</v>
      </c>
      <c r="G163" s="36">
        <f>'GF + UG Iteration 13'!G163</f>
        <v>2.9004939377112939</v>
      </c>
      <c r="H163" s="38">
        <f>'GF + UG Iteration 13'!H163</f>
        <v>2001</v>
      </c>
      <c r="I163" s="35">
        <f t="shared" si="10"/>
        <v>13.5</v>
      </c>
      <c r="J163" s="36">
        <f t="shared" si="11"/>
        <v>9.6421736473935731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2.2661465652999562</v>
      </c>
    </row>
    <row r="164" spans="1:14" x14ac:dyDescent="0.2">
      <c r="A164" s="33">
        <f>'GF + UG Iteration 13'!A164</f>
        <v>363</v>
      </c>
      <c r="B164" s="34" t="str">
        <f>'GF + UG Iteration 13'!B164</f>
        <v>UG</v>
      </c>
      <c r="C164" s="35">
        <f>'GF + UG Iteration 13'!C164</f>
        <v>37.800000000000004</v>
      </c>
      <c r="D164" s="36">
        <f>'GF + UG Iteration 13'!P$16*(C164^'GF + UG Iteration 13'!P$15)</f>
        <v>12.936995279681314</v>
      </c>
      <c r="E164" s="37">
        <f>'GF + UG Iteration 13'!E164</f>
        <v>1975</v>
      </c>
      <c r="F164" s="35">
        <f>'GF + UG Iteration 13'!F164</f>
        <v>0</v>
      </c>
      <c r="G164" s="36">
        <f>'GF + UG Iteration 13'!G164</f>
        <v>0.82194253395528394</v>
      </c>
      <c r="H164" s="38">
        <f>'GF + UG Iteration 13'!H164</f>
        <v>2004</v>
      </c>
      <c r="I164" s="35">
        <f t="shared" si="10"/>
        <v>37.800000000000004</v>
      </c>
      <c r="J164" s="36">
        <f t="shared" si="11"/>
        <v>13.758937813636598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2.6216886357491949</v>
      </c>
    </row>
    <row r="165" spans="1:14" x14ac:dyDescent="0.2">
      <c r="A165" s="33">
        <f>'GF + UG Iteration 13'!A165</f>
        <v>493</v>
      </c>
      <c r="B165" s="34" t="str">
        <f>'GF + UG Iteration 13'!B165</f>
        <v>UG</v>
      </c>
      <c r="C165" s="35">
        <f>'GF + UG Iteration 13'!C165</f>
        <v>37.800000000000004</v>
      </c>
      <c r="D165" s="36">
        <f>'GF + UG Iteration 13'!P$16*(C165^'GF + UG Iteration 13'!P$15)</f>
        <v>12.936995279681314</v>
      </c>
      <c r="E165" s="37">
        <f>'GF + UG Iteration 13'!E165</f>
        <v>1975</v>
      </c>
      <c r="F165" s="35">
        <f>'GF + UG Iteration 13'!F165</f>
        <v>37.800000000000004</v>
      </c>
      <c r="G165" s="36">
        <f>'GF + UG Iteration 13'!G165</f>
        <v>3.4002692913337142</v>
      </c>
      <c r="H165" s="38">
        <f>'GF + UG Iteration 13'!H165</f>
        <v>2006</v>
      </c>
      <c r="I165" s="35">
        <f t="shared" si="10"/>
        <v>75.600000000000009</v>
      </c>
      <c r="J165" s="36">
        <f t="shared" si="11"/>
        <v>16.337264571015027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2.7934486685031303</v>
      </c>
    </row>
    <row r="166" spans="1:14" x14ac:dyDescent="0.2">
      <c r="A166" s="33">
        <f>'GF + UG Iteration 13'!A166</f>
        <v>685</v>
      </c>
      <c r="B166" s="34" t="str">
        <f>'GF + UG Iteration 13'!B166</f>
        <v>UG</v>
      </c>
      <c r="C166" s="35">
        <f>'GF + UG Iteration 13'!C166</f>
        <v>75.600000000000009</v>
      </c>
      <c r="D166" s="36">
        <f>'GF + UG Iteration 13'!P$16*(C166^'GF + UG Iteration 13'!P$15)</f>
        <v>20.062960293820264</v>
      </c>
      <c r="E166" s="37">
        <f>'GF + UG Iteration 13'!E166</f>
        <v>1975</v>
      </c>
      <c r="F166" s="35">
        <f>'GF + UG Iteration 13'!F166</f>
        <v>0</v>
      </c>
      <c r="G166" s="36">
        <f>'GF + UG Iteration 13'!G166</f>
        <v>0.94606982488538283</v>
      </c>
      <c r="H166" s="38">
        <f>'GF + UG Iteration 13'!H166</f>
        <v>2007</v>
      </c>
      <c r="I166" s="35">
        <f t="shared" si="10"/>
        <v>75.600000000000009</v>
      </c>
      <c r="J166" s="36">
        <f t="shared" si="11"/>
        <v>21.009030118705649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3.0449523509501373</v>
      </c>
    </row>
    <row r="167" spans="1:14" x14ac:dyDescent="0.2">
      <c r="A167" s="33">
        <f>'GF + UG Iteration 13'!A167</f>
        <v>1574</v>
      </c>
      <c r="B167" s="34" t="str">
        <f>'GF + UG Iteration 13'!B167</f>
        <v>UG</v>
      </c>
      <c r="C167" s="35">
        <f>'GF + UG Iteration 13'!C167</f>
        <v>37.800000000000004</v>
      </c>
      <c r="D167" s="36">
        <f>'GF + UG Iteration 13'!P$16*(C167^'GF + UG Iteration 13'!P$15)</f>
        <v>12.936995279681314</v>
      </c>
      <c r="E167" s="37">
        <f>'GF + UG Iteration 13'!E167</f>
        <v>2013</v>
      </c>
      <c r="F167" s="35">
        <f>'GF + UG Iteration 13'!F167</f>
        <v>37.800000000000004</v>
      </c>
      <c r="G167" s="36">
        <f>'GF + UG Iteration 13'!G167</f>
        <v>6.2662260340537754</v>
      </c>
      <c r="H167" s="38">
        <f>'GF + UG Iteration 13'!H167</f>
        <v>2015</v>
      </c>
      <c r="I167" s="35">
        <f t="shared" si="10"/>
        <v>75.600000000000009</v>
      </c>
      <c r="J167" s="36">
        <f t="shared" si="11"/>
        <v>19.203221313735089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2.9550780417178255</v>
      </c>
    </row>
    <row r="168" spans="1:14" x14ac:dyDescent="0.2">
      <c r="A168" s="33">
        <f>'GF + UG Iteration 13'!A168</f>
        <v>435</v>
      </c>
      <c r="B168" s="34" t="str">
        <f>'GF + UG Iteration 13'!B168</f>
        <v>UG</v>
      </c>
      <c r="C168" s="35">
        <f>'GF + UG Iteration 13'!C168</f>
        <v>15.03</v>
      </c>
      <c r="D168" s="36">
        <f>'GF + UG Iteration 13'!P$16*(C168^'GF + UG Iteration 13'!P$15)</f>
        <v>7.2157813181627688</v>
      </c>
      <c r="E168" s="37">
        <f>'GF + UG Iteration 13'!E168</f>
        <v>1990</v>
      </c>
      <c r="F168" s="35">
        <f>'GF + UG Iteration 13'!F168</f>
        <v>29.7</v>
      </c>
      <c r="G168" s="36">
        <f>'GF + UG Iteration 13'!G168</f>
        <v>3.0773639102073269</v>
      </c>
      <c r="H168" s="38">
        <f>'GF + UG Iteration 13'!H168</f>
        <v>2004</v>
      </c>
      <c r="I168" s="35">
        <f t="shared" si="10"/>
        <v>44.73</v>
      </c>
      <c r="J168" s="36">
        <f t="shared" si="11"/>
        <v>10.293145228370095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2.3314781618755758</v>
      </c>
    </row>
    <row r="169" spans="1:14" x14ac:dyDescent="0.2">
      <c r="A169" s="33">
        <f>'GF + UG Iteration 13'!A169</f>
        <v>652</v>
      </c>
      <c r="B169" s="34" t="str">
        <f>'GF + UG Iteration 13'!B169</f>
        <v>UG</v>
      </c>
      <c r="C169" s="35">
        <f>'GF + UG Iteration 13'!C169</f>
        <v>12.15</v>
      </c>
      <c r="D169" s="36">
        <f>'GF + UG Iteration 13'!P$16*(C169^'GF + UG Iteration 13'!P$15)</f>
        <v>6.3066998729093307</v>
      </c>
      <c r="E169" s="37">
        <f>'GF + UG Iteration 13'!E169</f>
        <v>1986</v>
      </c>
      <c r="F169" s="35">
        <f>'GF + UG Iteration 13'!F169</f>
        <v>10.35</v>
      </c>
      <c r="G169" s="36">
        <f>'GF + UG Iteration 13'!G169</f>
        <v>4.380227937072533</v>
      </c>
      <c r="H169" s="38">
        <f>'GF + UG Iteration 13'!H169</f>
        <v>2007</v>
      </c>
      <c r="I169" s="35">
        <f t="shared" si="10"/>
        <v>22.5</v>
      </c>
      <c r="J169" s="36">
        <f t="shared" si="11"/>
        <v>10.686927809981864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2.3690212945823443</v>
      </c>
    </row>
    <row r="170" spans="1:14" x14ac:dyDescent="0.2">
      <c r="A170" s="33">
        <f>'GF + UG Iteration 13'!A170</f>
        <v>366</v>
      </c>
      <c r="B170" s="34" t="str">
        <f>'GF + UG Iteration 13'!B170</f>
        <v>UG</v>
      </c>
      <c r="C170" s="35">
        <f>'GF + UG Iteration 13'!C170</f>
        <v>22.5</v>
      </c>
      <c r="D170" s="36">
        <f>'GF + UG Iteration 13'!P$16*(C170^'GF + UG Iteration 13'!P$15)</f>
        <v>9.3154846406010403</v>
      </c>
      <c r="E170" s="37">
        <f>'GF + UG Iteration 13'!E170</f>
        <v>1981</v>
      </c>
      <c r="F170" s="35">
        <f>'GF + UG Iteration 13'!F170</f>
        <v>0</v>
      </c>
      <c r="G170" s="36">
        <f>'GF + UG Iteration 13'!G170</f>
        <v>0.60207988766843201</v>
      </c>
      <c r="H170" s="38">
        <f>'GF + UG Iteration 13'!H170</f>
        <v>2003</v>
      </c>
      <c r="I170" s="35">
        <f t="shared" si="10"/>
        <v>22.5</v>
      </c>
      <c r="J170" s="36">
        <f t="shared" si="11"/>
        <v>9.9175645282694731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2.2943073798907996</v>
      </c>
    </row>
    <row r="171" spans="1:14" x14ac:dyDescent="0.2">
      <c r="A171" s="33">
        <f>'GF + UG Iteration 13'!A171</f>
        <v>1640</v>
      </c>
      <c r="B171" s="34" t="str">
        <f>'GF + UG Iteration 13'!B171</f>
        <v>UG</v>
      </c>
      <c r="C171" s="35">
        <f>'GF + UG Iteration 13'!C171</f>
        <v>22.5</v>
      </c>
      <c r="D171" s="36">
        <f>'GF + UG Iteration 13'!P$16*(C171^'GF + UG Iteration 13'!P$15)</f>
        <v>9.3154846406010403</v>
      </c>
      <c r="E171" s="37">
        <f>'GF + UG Iteration 13'!E171</f>
        <v>1981</v>
      </c>
      <c r="F171" s="35">
        <f>'GF + UG Iteration 13'!F171</f>
        <v>37.800000000000004</v>
      </c>
      <c r="G171" s="36">
        <f>'GF + UG Iteration 13'!G171</f>
        <v>8.3244002844443177</v>
      </c>
      <c r="H171" s="38">
        <f>'GF + UG Iteration 13'!H171</f>
        <v>2015</v>
      </c>
      <c r="I171" s="35">
        <f t="shared" si="10"/>
        <v>60.300000000000004</v>
      </c>
      <c r="J171" s="36">
        <f t="shared" si="11"/>
        <v>17.639884925045358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2.8701625270338611</v>
      </c>
    </row>
    <row r="172" spans="1:14" x14ac:dyDescent="0.2">
      <c r="A172" s="33">
        <f>'GF + UG Iteration 13'!A172</f>
        <v>367</v>
      </c>
      <c r="B172" s="34" t="str">
        <f>'GF + UG Iteration 13'!B172</f>
        <v>UG</v>
      </c>
      <c r="C172" s="35">
        <f>'GF + UG Iteration 13'!C172</f>
        <v>63</v>
      </c>
      <c r="D172" s="36">
        <f>'GF + UG Iteration 13'!P$16*(C172^'GF + UG Iteration 13'!P$15)</f>
        <v>17.876016959144298</v>
      </c>
      <c r="E172" s="37">
        <f>'GF + UG Iteration 13'!E172</f>
        <v>1988</v>
      </c>
      <c r="F172" s="35">
        <f>'GF + UG Iteration 13'!F172</f>
        <v>0</v>
      </c>
      <c r="G172" s="36">
        <f>'GF + UG Iteration 13'!G172</f>
        <v>0.55588557988620213</v>
      </c>
      <c r="H172" s="38">
        <f>'GF + UG Iteration 13'!H172</f>
        <v>2004</v>
      </c>
      <c r="I172" s="35">
        <f t="shared" si="10"/>
        <v>63</v>
      </c>
      <c r="J172" s="36">
        <f t="shared" si="11"/>
        <v>18.431902539030499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2.9140829969034998</v>
      </c>
    </row>
    <row r="173" spans="1:14" x14ac:dyDescent="0.2">
      <c r="A173" s="33">
        <f>'GF + UG Iteration 13'!A173</f>
        <v>650</v>
      </c>
      <c r="B173" s="34" t="str">
        <f>'GF + UG Iteration 13'!B173</f>
        <v>UG</v>
      </c>
      <c r="C173" s="35">
        <f>'GF + UG Iteration 13'!C173</f>
        <v>37.800000000000004</v>
      </c>
      <c r="D173" s="36">
        <f>'GF + UG Iteration 13'!P$16*(C173^'GF + UG Iteration 13'!P$15)</f>
        <v>12.936995279681314</v>
      </c>
      <c r="E173" s="37">
        <f>'GF + UG Iteration 13'!E173</f>
        <v>1981</v>
      </c>
      <c r="F173" s="35">
        <f>'GF + UG Iteration 13'!F173</f>
        <v>37.800000000000004</v>
      </c>
      <c r="G173" s="36">
        <f>'GF + UG Iteration 13'!G173</f>
        <v>11.89537586181191</v>
      </c>
      <c r="H173" s="38">
        <f>'GF + UG Iteration 13'!H173</f>
        <v>2007</v>
      </c>
      <c r="I173" s="35">
        <f t="shared" si="10"/>
        <v>75.600000000000009</v>
      </c>
      <c r="J173" s="36">
        <f t="shared" si="11"/>
        <v>24.832371141493226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3.2121480899866208</v>
      </c>
    </row>
    <row r="174" spans="1:14" x14ac:dyDescent="0.2">
      <c r="A174" s="33">
        <f>'GF + UG Iteration 13'!A174</f>
        <v>902</v>
      </c>
      <c r="B174" s="34" t="str">
        <f>'GF + UG Iteration 13'!B174</f>
        <v>UG</v>
      </c>
      <c r="C174" s="35">
        <f>'GF + UG Iteration 13'!C174</f>
        <v>37.800000000000004</v>
      </c>
      <c r="D174" s="36">
        <f>'GF + UG Iteration 13'!P$16*(C174^'GF + UG Iteration 13'!P$15)</f>
        <v>12.936995279681314</v>
      </c>
      <c r="E174" s="37">
        <f>'GF + UG Iteration 13'!E174</f>
        <v>2002</v>
      </c>
      <c r="F174" s="35">
        <f>'GF + UG Iteration 13'!F174</f>
        <v>0</v>
      </c>
      <c r="G174" s="36">
        <f>'GF + UG Iteration 13'!G174</f>
        <v>0.54699963688402187</v>
      </c>
      <c r="H174" s="38">
        <f>'GF + UG Iteration 13'!H174</f>
        <v>2009</v>
      </c>
      <c r="I174" s="35">
        <f t="shared" si="10"/>
        <v>37.800000000000004</v>
      </c>
      <c r="J174" s="36">
        <f t="shared" si="11"/>
        <v>13.483994916565337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2.6015034203742156</v>
      </c>
    </row>
    <row r="175" spans="1:14" x14ac:dyDescent="0.2">
      <c r="A175" s="33">
        <f>'GF + UG Iteration 13'!A175</f>
        <v>1202</v>
      </c>
      <c r="B175" s="34" t="str">
        <f>'GF + UG Iteration 13'!B175</f>
        <v>UG</v>
      </c>
      <c r="C175" s="35">
        <f>'GF + UG Iteration 13'!C175</f>
        <v>22.5</v>
      </c>
      <c r="D175" s="36">
        <f>'GF + UG Iteration 13'!P$16*(C175^'GF + UG Iteration 13'!P$15)</f>
        <v>9.3154846406010403</v>
      </c>
      <c r="E175" s="37">
        <f>'GF + UG Iteration 13'!E175</f>
        <v>1989</v>
      </c>
      <c r="F175" s="35">
        <f>'GF + UG Iteration 13'!F175</f>
        <v>37.800000000000004</v>
      </c>
      <c r="G175" s="36">
        <f>'GF + UG Iteration 13'!G175</f>
        <v>10.745042225505973</v>
      </c>
      <c r="H175" s="38">
        <f>'GF + UG Iteration 13'!H175</f>
        <v>2012</v>
      </c>
      <c r="I175" s="35">
        <f t="shared" si="10"/>
        <v>60.300000000000004</v>
      </c>
      <c r="J175" s="36">
        <f t="shared" si="11"/>
        <v>20.060526866107011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2.9987540467006983</v>
      </c>
    </row>
    <row r="176" spans="1:14" x14ac:dyDescent="0.2">
      <c r="A176" s="33">
        <f>'GF + UG Iteration 13'!A176</f>
        <v>1338</v>
      </c>
      <c r="B176" s="34" t="str">
        <f>'GF + UG Iteration 13'!B176</f>
        <v>UG</v>
      </c>
      <c r="C176" s="35">
        <f>'GF + UG Iteration 13'!C176</f>
        <v>13.23</v>
      </c>
      <c r="D176" s="36">
        <f>'GF + UG Iteration 13'!P$16*(C176^'GF + UG Iteration 13'!P$15)</f>
        <v>6.6560096311459418</v>
      </c>
      <c r="E176" s="37" t="str">
        <f>'GF + UG Iteration 13'!E176</f>
        <v>unknown</v>
      </c>
      <c r="F176" s="35">
        <f>'GF + UG Iteration 13'!F176</f>
        <v>22.500000000000004</v>
      </c>
      <c r="G176" s="36">
        <f>'GF + UG Iteration 13'!G176</f>
        <v>6.6635813355623759</v>
      </c>
      <c r="H176" s="38">
        <f>'GF + UG Iteration 13'!H176</f>
        <v>2013</v>
      </c>
      <c r="I176" s="35">
        <f t="shared" si="10"/>
        <v>35.730000000000004</v>
      </c>
      <c r="J176" s="36">
        <f t="shared" si="11"/>
        <v>13.319590966708319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2.5892359564356555</v>
      </c>
    </row>
    <row r="177" spans="1:14" x14ac:dyDescent="0.2">
      <c r="A177" s="33">
        <f>'GF + UG Iteration 13'!A177</f>
        <v>212</v>
      </c>
      <c r="B177" s="34" t="str">
        <f>'GF + UG Iteration 13'!B177</f>
        <v>UG</v>
      </c>
      <c r="C177" s="35">
        <f>'GF + UG Iteration 13'!C177</f>
        <v>69.12</v>
      </c>
      <c r="D177" s="36">
        <f>'GF + UG Iteration 13'!P$16*(C177^'GF + UG Iteration 13'!P$15)</f>
        <v>18.956520980428039</v>
      </c>
      <c r="E177" s="37">
        <f>'GF + UG Iteration 13'!E177</f>
        <v>1978</v>
      </c>
      <c r="F177" s="35">
        <f>'GF + UG Iteration 13'!F177</f>
        <v>45</v>
      </c>
      <c r="G177" s="36">
        <f>'GF + UG Iteration 13'!G177</f>
        <v>4.6264535731184777</v>
      </c>
      <c r="H177" s="38">
        <f>'GF + UG Iteration 13'!H177</f>
        <v>2003</v>
      </c>
      <c r="I177" s="35">
        <f t="shared" si="10"/>
        <v>114.12</v>
      </c>
      <c r="J177" s="36">
        <f t="shared" si="11"/>
        <v>23.582974553546517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3.1605250344623346</v>
      </c>
    </row>
    <row r="178" spans="1:14" x14ac:dyDescent="0.2">
      <c r="A178" s="33">
        <f>'GF + UG Iteration 13'!A178</f>
        <v>653</v>
      </c>
      <c r="B178" s="34" t="str">
        <f>'GF + UG Iteration 13'!B178</f>
        <v>UG</v>
      </c>
      <c r="C178" s="35">
        <f>'GF + UG Iteration 13'!C178</f>
        <v>114.12</v>
      </c>
      <c r="D178" s="36">
        <f>'GF + UG Iteration 13'!P$16*(C178^'GF + UG Iteration 13'!P$15)</f>
        <v>26.03792791570757</v>
      </c>
      <c r="E178" s="37">
        <f>'GF + UG Iteration 13'!E178</f>
        <v>1977</v>
      </c>
      <c r="F178" s="35">
        <f>'GF + UG Iteration 13'!F178</f>
        <v>0</v>
      </c>
      <c r="G178" s="36">
        <f>'GF + UG Iteration 13'!G178</f>
        <v>0.56894692945086811</v>
      </c>
      <c r="H178" s="38">
        <f>'GF + UG Iteration 13'!H178</f>
        <v>2007</v>
      </c>
      <c r="I178" s="35">
        <f t="shared" si="10"/>
        <v>114.12</v>
      </c>
      <c r="J178" s="36">
        <f t="shared" si="11"/>
        <v>26.606874845158437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3.2811696352199804</v>
      </c>
    </row>
    <row r="179" spans="1:14" x14ac:dyDescent="0.2">
      <c r="A179" s="33">
        <f>'GF + UG Iteration 13'!A179</f>
        <v>1679</v>
      </c>
      <c r="B179" s="34" t="str">
        <f>'GF + UG Iteration 13'!B179</f>
        <v>UG</v>
      </c>
      <c r="C179" s="35">
        <f>'GF + UG Iteration 13'!C179</f>
        <v>114.12</v>
      </c>
      <c r="D179" s="36">
        <f>'GF + UG Iteration 13'!P$16*(C179^'GF + UG Iteration 13'!P$15)</f>
        <v>26.03792791570757</v>
      </c>
      <c r="E179" s="37">
        <f>'GF + UG Iteration 13'!E179</f>
        <v>1977</v>
      </c>
      <c r="F179" s="35">
        <f>'GF + UG Iteration 13'!F179</f>
        <v>0</v>
      </c>
      <c r="G179" s="36">
        <f>'GF + UG Iteration 13'!G179</f>
        <v>3.0359489017822221</v>
      </c>
      <c r="H179" s="38">
        <f>'GF + UG Iteration 13'!H179</f>
        <v>2016</v>
      </c>
      <c r="I179" s="35">
        <f t="shared" si="10"/>
        <v>114.12</v>
      </c>
      <c r="J179" s="36">
        <f t="shared" si="11"/>
        <v>29.073876817489793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3.3698400671336937</v>
      </c>
    </row>
    <row r="180" spans="1:14" x14ac:dyDescent="0.2">
      <c r="A180" s="33">
        <f>'GF + UG Iteration 13'!A180</f>
        <v>1382</v>
      </c>
      <c r="B180" s="34" t="str">
        <f>'GF + UG Iteration 13'!B180</f>
        <v>UG</v>
      </c>
      <c r="C180" s="35">
        <f>'GF + UG Iteration 13'!C180</f>
        <v>60.300000000000004</v>
      </c>
      <c r="D180" s="36">
        <f>'GF + UG Iteration 13'!P$16*(C180^'GF + UG Iteration 13'!P$15)</f>
        <v>17.387151636664029</v>
      </c>
      <c r="E180" s="37" t="str">
        <f>'GF + UG Iteration 13'!E180</f>
        <v>unknown</v>
      </c>
      <c r="F180" s="35">
        <f>'GF + UG Iteration 13'!F180</f>
        <v>0</v>
      </c>
      <c r="G180" s="36">
        <f>'GF + UG Iteration 13'!G180</f>
        <v>2.4484361075925429</v>
      </c>
      <c r="H180" s="38">
        <f>'GF + UG Iteration 13'!H180</f>
        <v>2013</v>
      </c>
      <c r="I180" s="35">
        <f t="shared" si="10"/>
        <v>60.300000000000004</v>
      </c>
      <c r="J180" s="36">
        <f t="shared" si="11"/>
        <v>19.835587744256571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2.9874776852014242</v>
      </c>
    </row>
    <row r="181" spans="1:14" x14ac:dyDescent="0.2">
      <c r="A181" s="33">
        <f>'GF + UG Iteration 13'!A181</f>
        <v>1638</v>
      </c>
      <c r="B181" s="34" t="str">
        <f>'GF + UG Iteration 13'!B181</f>
        <v>UG</v>
      </c>
      <c r="C181" s="35">
        <f>'GF + UG Iteration 13'!C181</f>
        <v>60.300000000000004</v>
      </c>
      <c r="D181" s="36">
        <f>'GF + UG Iteration 13'!P$16*(C181^'GF + UG Iteration 13'!P$15)</f>
        <v>17.387151636664029</v>
      </c>
      <c r="E181" s="37" t="str">
        <f>'GF + UG Iteration 13'!E181</f>
        <v>unknown</v>
      </c>
      <c r="F181" s="35">
        <f>'GF + UG Iteration 13'!F181</f>
        <v>15.3</v>
      </c>
      <c r="G181" s="36">
        <f>'GF + UG Iteration 13'!G181</f>
        <v>1.4307693737810239</v>
      </c>
      <c r="H181" s="38">
        <f>'GF + UG Iteration 13'!H181</f>
        <v>2015</v>
      </c>
      <c r="I181" s="35">
        <f t="shared" si="10"/>
        <v>75.600000000000009</v>
      </c>
      <c r="J181" s="36">
        <f t="shared" si="11"/>
        <v>18.817921010445055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2.9348096610226264</v>
      </c>
    </row>
    <row r="182" spans="1:14" x14ac:dyDescent="0.2">
      <c r="A182" s="33">
        <f>'GF + UG Iteration 13'!A182</f>
        <v>874</v>
      </c>
      <c r="B182" s="34" t="str">
        <f>'GF + UG Iteration 13'!B182</f>
        <v>UG</v>
      </c>
      <c r="C182" s="35">
        <f>'GF + UG Iteration 13'!C182</f>
        <v>7.5600000000000005</v>
      </c>
      <c r="D182" s="36">
        <f>'GF + UG Iteration 13'!P$16*(C182^'GF + UG Iteration 13'!P$15)</f>
        <v>4.6704970366138943</v>
      </c>
      <c r="E182" s="37">
        <f>'GF + UG Iteration 13'!E182</f>
        <v>1997</v>
      </c>
      <c r="F182" s="35">
        <f>'GF + UG Iteration 13'!F182</f>
        <v>14.940000000000001</v>
      </c>
      <c r="G182" s="36">
        <f>'GF + UG Iteration 13'!G182</f>
        <v>3.6333602061432981</v>
      </c>
      <c r="H182" s="38">
        <f>'GF + UG Iteration 13'!H182</f>
        <v>2009</v>
      </c>
      <c r="I182" s="35">
        <f t="shared" si="10"/>
        <v>22.5</v>
      </c>
      <c r="J182" s="36">
        <f t="shared" si="11"/>
        <v>8.3038572427571928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2.116720134892955</v>
      </c>
    </row>
    <row r="183" spans="1:14" x14ac:dyDescent="0.2">
      <c r="A183" s="33">
        <f>'GF + UG Iteration 13'!A183</f>
        <v>491</v>
      </c>
      <c r="B183" s="34" t="str">
        <f>'GF + UG Iteration 13'!B183</f>
        <v>UG</v>
      </c>
      <c r="C183" s="35">
        <f>'GF + UG Iteration 13'!C183</f>
        <v>75.600000000000009</v>
      </c>
      <c r="D183" s="36">
        <f>'GF + UG Iteration 13'!P$16*(C183^'GF + UG Iteration 13'!P$15)</f>
        <v>20.062960293820264</v>
      </c>
      <c r="E183" s="37">
        <f>'GF + UG Iteration 13'!E183</f>
        <v>1984</v>
      </c>
      <c r="F183" s="35">
        <f>'GF + UG Iteration 13'!F183</f>
        <v>0</v>
      </c>
      <c r="G183" s="36">
        <f>'GF + UG Iteration 13'!G183</f>
        <v>0.19252271805052243</v>
      </c>
      <c r="H183" s="38">
        <f>'GF + UG Iteration 13'!H183</f>
        <v>2006</v>
      </c>
      <c r="I183" s="35">
        <f t="shared" si="10"/>
        <v>75.600000000000009</v>
      </c>
      <c r="J183" s="36">
        <f t="shared" si="11"/>
        <v>20.255483011870787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3.0084255229203558</v>
      </c>
    </row>
    <row r="184" spans="1:14" x14ac:dyDescent="0.2">
      <c r="A184" s="33">
        <f>'GF + UG Iteration 13'!A184</f>
        <v>1396</v>
      </c>
      <c r="B184" s="34" t="str">
        <f>'GF + UG Iteration 13'!B184</f>
        <v>UG</v>
      </c>
      <c r="C184" s="35">
        <f>'GF + UG Iteration 13'!C184</f>
        <v>37.800000000000004</v>
      </c>
      <c r="D184" s="36">
        <f>'GF + UG Iteration 13'!P$16*(C184^'GF + UG Iteration 13'!P$15)</f>
        <v>12.936995279681314</v>
      </c>
      <c r="E184" s="37">
        <f>'GF + UG Iteration 13'!E184</f>
        <v>2009</v>
      </c>
      <c r="F184" s="35">
        <f>'GF + UG Iteration 13'!F184</f>
        <v>0</v>
      </c>
      <c r="G184" s="36">
        <f>'GF + UG Iteration 13'!G184</f>
        <v>0.37351117224616898</v>
      </c>
      <c r="H184" s="38">
        <f>'GF + UG Iteration 13'!H184</f>
        <v>2013</v>
      </c>
      <c r="I184" s="35">
        <f t="shared" ref="I184:I246" si="20">C184+F184</f>
        <v>37.800000000000004</v>
      </c>
      <c r="J184" s="36">
        <f t="shared" ref="J184:J246" si="21">D184+G184</f>
        <v>13.310506451927482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2.5885536821660251</v>
      </c>
    </row>
    <row r="185" spans="1:14" x14ac:dyDescent="0.2">
      <c r="A185" s="33">
        <f>'GF + UG Iteration 13'!A185</f>
        <v>1597</v>
      </c>
      <c r="B185" s="34" t="str">
        <f>'GF + UG Iteration 13'!B185</f>
        <v>UG</v>
      </c>
      <c r="C185" s="35">
        <f>'GF + UG Iteration 13'!C185</f>
        <v>37.800000000000004</v>
      </c>
      <c r="D185" s="36">
        <f>'GF + UG Iteration 13'!P$16*(C185^'GF + UG Iteration 13'!P$15)</f>
        <v>12.936995279681314</v>
      </c>
      <c r="E185" s="37">
        <f>'GF + UG Iteration 13'!E185</f>
        <v>2009</v>
      </c>
      <c r="F185" s="35">
        <f>'GF + UG Iteration 13'!F185</f>
        <v>37.800000000000004</v>
      </c>
      <c r="G185" s="36">
        <f>'GF + UG Iteration 13'!G185</f>
        <v>4.2355817632178319</v>
      </c>
      <c r="H185" s="38">
        <f>'GF + UG Iteration 13'!H185</f>
        <v>2015</v>
      </c>
      <c r="I185" s="35">
        <f t="shared" si="20"/>
        <v>75.600000000000009</v>
      </c>
      <c r="J185" s="36">
        <f t="shared" si="21"/>
        <v>17.172577042899146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2.8433137535071995</v>
      </c>
    </row>
    <row r="186" spans="1:14" x14ac:dyDescent="0.2">
      <c r="A186" s="33">
        <f>'GF + UG Iteration 13'!A186</f>
        <v>1292</v>
      </c>
      <c r="B186" s="34" t="str">
        <f>'GF + UG Iteration 13'!B186</f>
        <v>UG</v>
      </c>
      <c r="C186" s="35">
        <f>'GF + UG Iteration 13'!C186</f>
        <v>25.290000000000003</v>
      </c>
      <c r="D186" s="36">
        <f>'GF + UG Iteration 13'!P$16*(C186^'GF + UG Iteration 13'!P$15)</f>
        <v>10.030951930184342</v>
      </c>
      <c r="E186" s="37" t="str">
        <f>'GF + UG Iteration 13'!E186</f>
        <v>unknown</v>
      </c>
      <c r="F186" s="35">
        <f>'GF + UG Iteration 13'!F186</f>
        <v>12.51</v>
      </c>
      <c r="G186" s="36">
        <f>'GF + UG Iteration 13'!G186</f>
        <v>4.47116983018676</v>
      </c>
      <c r="H186" s="38">
        <f>'GF + UG Iteration 13'!H186</f>
        <v>2013</v>
      </c>
      <c r="I186" s="35">
        <f t="shared" si="20"/>
        <v>37.800000000000004</v>
      </c>
      <c r="J186" s="36">
        <f t="shared" si="21"/>
        <v>14.502121760371102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2.6742949670230423</v>
      </c>
    </row>
    <row r="187" spans="1:14" x14ac:dyDescent="0.2">
      <c r="A187" s="33">
        <f>'GF + UG Iteration 13'!A187</f>
        <v>364</v>
      </c>
      <c r="B187" s="34" t="str">
        <f>'GF + UG Iteration 13'!B187</f>
        <v>UG</v>
      </c>
      <c r="C187" s="35">
        <f>'GF + UG Iteration 13'!C187</f>
        <v>80.100000000000009</v>
      </c>
      <c r="D187" s="36">
        <f>'GF + UG Iteration 13'!P$16*(C187^'GF + UG Iteration 13'!P$15)</f>
        <v>20.810901857769842</v>
      </c>
      <c r="E187" s="37">
        <f>'GF + UG Iteration 13'!E187</f>
        <v>1975</v>
      </c>
      <c r="F187" s="35">
        <f>'GF + UG Iteration 13'!F187</f>
        <v>0</v>
      </c>
      <c r="G187" s="36">
        <f>'GF + UG Iteration 13'!G187</f>
        <v>1.3174901179839253</v>
      </c>
      <c r="H187" s="38">
        <f>'GF + UG Iteration 13'!H187</f>
        <v>2004</v>
      </c>
      <c r="I187" s="35">
        <f t="shared" si="20"/>
        <v>80.100000000000009</v>
      </c>
      <c r="J187" s="36">
        <f t="shared" si="21"/>
        <v>22.128391975753768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3.09686148878186</v>
      </c>
    </row>
    <row r="188" spans="1:14" x14ac:dyDescent="0.2">
      <c r="A188" s="33">
        <f>'GF + UG Iteration 13'!A188</f>
        <v>1306</v>
      </c>
      <c r="B188" s="34" t="str">
        <f>'GF + UG Iteration 13'!B188</f>
        <v>UG</v>
      </c>
      <c r="C188" s="35">
        <f>'GF + UG Iteration 13'!C188</f>
        <v>37.800000000000004</v>
      </c>
      <c r="D188" s="36">
        <f>'GF + UG Iteration 13'!P$16*(C188^'GF + UG Iteration 13'!P$15)</f>
        <v>12.936995279681314</v>
      </c>
      <c r="E188" s="37">
        <f>'GF + UG Iteration 13'!E188</f>
        <v>1985</v>
      </c>
      <c r="F188" s="35">
        <f>'GF + UG Iteration 13'!F188</f>
        <v>37.800000000000004</v>
      </c>
      <c r="G188" s="36">
        <f>'GF + UG Iteration 13'!G188</f>
        <v>5.9848606370399509</v>
      </c>
      <c r="H188" s="38">
        <f>'GF + UG Iteration 13'!H188</f>
        <v>2013</v>
      </c>
      <c r="I188" s="35">
        <f t="shared" si="20"/>
        <v>75.600000000000009</v>
      </c>
      <c r="J188" s="36">
        <f t="shared" si="21"/>
        <v>18.921855916721263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2.9403176516629044</v>
      </c>
    </row>
    <row r="189" spans="1:14" x14ac:dyDescent="0.2">
      <c r="A189" s="33">
        <f>'GF + UG Iteration 13'!A189</f>
        <v>858</v>
      </c>
      <c r="B189" s="34" t="str">
        <f>'GF + UG Iteration 13'!B189</f>
        <v>UG</v>
      </c>
      <c r="C189" s="35">
        <f>'GF + UG Iteration 13'!C189</f>
        <v>37.800000000000004</v>
      </c>
      <c r="D189" s="36">
        <f>'GF + UG Iteration 13'!P$16*(C189^'GF + UG Iteration 13'!P$15)</f>
        <v>12.936995279681314</v>
      </c>
      <c r="E189" s="37">
        <f>'GF + UG Iteration 13'!E189</f>
        <v>2009</v>
      </c>
      <c r="F189" s="35">
        <f>'GF + UG Iteration 13'!F189</f>
        <v>37.800000000000004</v>
      </c>
      <c r="G189" s="36">
        <f>'GF + UG Iteration 13'!G189</f>
        <v>5.4358775042665943</v>
      </c>
      <c r="H189" s="38">
        <f>'GF + UG Iteration 13'!H189</f>
        <v>2010</v>
      </c>
      <c r="I189" s="35">
        <f t="shared" si="20"/>
        <v>75.600000000000009</v>
      </c>
      <c r="J189" s="36">
        <f t="shared" si="21"/>
        <v>18.372872783947908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2.9108752715374226</v>
      </c>
    </row>
    <row r="190" spans="1:14" x14ac:dyDescent="0.2">
      <c r="A190" s="33">
        <f>'GF + UG Iteration 13'!A190</f>
        <v>1454</v>
      </c>
      <c r="B190" s="34" t="str">
        <f>'GF + UG Iteration 13'!B190</f>
        <v>UG</v>
      </c>
      <c r="C190" s="35">
        <f>'GF + UG Iteration 13'!C190</f>
        <v>75.600000000000009</v>
      </c>
      <c r="D190" s="36">
        <f>'GF + UG Iteration 13'!P$16*(C190^'GF + UG Iteration 13'!P$15)</f>
        <v>20.062960293820264</v>
      </c>
      <c r="E190" s="37">
        <f>'GF + UG Iteration 13'!E190</f>
        <v>2009</v>
      </c>
      <c r="F190" s="35">
        <f>'GF + UG Iteration 13'!F190</f>
        <v>0</v>
      </c>
      <c r="G190" s="36">
        <f>'GF + UG Iteration 13'!G190</f>
        <v>0.45762240995573644</v>
      </c>
      <c r="H190" s="38">
        <f>'GF + UG Iteration 13'!H190</f>
        <v>2013</v>
      </c>
      <c r="I190" s="35">
        <f t="shared" si="20"/>
        <v>75.600000000000009</v>
      </c>
      <c r="J190" s="36">
        <f t="shared" si="21"/>
        <v>20.520582703776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3.0214284167695609</v>
      </c>
    </row>
    <row r="191" spans="1:14" x14ac:dyDescent="0.2">
      <c r="A191" s="33">
        <f>'GF + UG Iteration 13'!A191</f>
        <v>637</v>
      </c>
      <c r="B191" s="34" t="str">
        <f>'GF + UG Iteration 13'!B191</f>
        <v>UG</v>
      </c>
      <c r="C191" s="35">
        <f>'GF + UG Iteration 13'!C191</f>
        <v>22.5</v>
      </c>
      <c r="D191" s="36">
        <f>'GF + UG Iteration 13'!P$16*(C191^'GF + UG Iteration 13'!P$15)</f>
        <v>9.3154846406010403</v>
      </c>
      <c r="E191" s="37">
        <f>'GF + UG Iteration 13'!E191</f>
        <v>1989</v>
      </c>
      <c r="F191" s="35">
        <f>'GF + UG Iteration 13'!F191</f>
        <v>22.5</v>
      </c>
      <c r="G191" s="36">
        <f>'GF + UG Iteration 13'!G191</f>
        <v>6.7668934628874311</v>
      </c>
      <c r="H191" s="38">
        <f>'GF + UG Iteration 13'!H191</f>
        <v>2007</v>
      </c>
      <c r="I191" s="35">
        <f t="shared" si="20"/>
        <v>45</v>
      </c>
      <c r="J191" s="36">
        <f t="shared" si="21"/>
        <v>16.082378103488473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2.777724144823865</v>
      </c>
    </row>
    <row r="192" spans="1:14" x14ac:dyDescent="0.2">
      <c r="A192" s="33">
        <f>'GF + UG Iteration 13'!A192</f>
        <v>1254</v>
      </c>
      <c r="B192" s="34" t="str">
        <f>'GF + UG Iteration 13'!B192</f>
        <v>UG</v>
      </c>
      <c r="C192" s="35">
        <f>'GF + UG Iteration 13'!C192</f>
        <v>45</v>
      </c>
      <c r="D192" s="36">
        <f>'GF + UG Iteration 13'!P$16*(C192^'GF + UG Iteration 13'!P$15)</f>
        <v>14.446646568357966</v>
      </c>
      <c r="E192" s="37">
        <f>'GF + UG Iteration 13'!E192</f>
        <v>1989</v>
      </c>
      <c r="F192" s="35">
        <f>'GF + UG Iteration 13'!F192</f>
        <v>30.6</v>
      </c>
      <c r="G192" s="36">
        <f>'GF + UG Iteration 13'!G192</f>
        <v>6.528436764593768</v>
      </c>
      <c r="H192" s="38">
        <f>'GF + UG Iteration 13'!H192</f>
        <v>2012</v>
      </c>
      <c r="I192" s="35">
        <f t="shared" si="20"/>
        <v>75.599999999999994</v>
      </c>
      <c r="J192" s="36">
        <f t="shared" si="21"/>
        <v>20.975083332951733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3.0433352253108952</v>
      </c>
    </row>
    <row r="193" spans="1:14" x14ac:dyDescent="0.2">
      <c r="A193" s="33">
        <f>'GF + UG Iteration 13'!A193</f>
        <v>734</v>
      </c>
      <c r="B193" s="34" t="str">
        <f>'GF + UG Iteration 13'!B193</f>
        <v>UG</v>
      </c>
      <c r="C193" s="35">
        <f>'GF + UG Iteration 13'!C193</f>
        <v>37.800000000000004</v>
      </c>
      <c r="D193" s="36">
        <f>'GF + UG Iteration 13'!P$16*(C193^'GF + UG Iteration 13'!P$15)</f>
        <v>12.936995279681314</v>
      </c>
      <c r="E193" s="37">
        <f>'GF + UG Iteration 13'!E193</f>
        <v>1974</v>
      </c>
      <c r="F193" s="35">
        <f>'GF + UG Iteration 13'!F193</f>
        <v>37.800000000000004</v>
      </c>
      <c r="G193" s="36">
        <f>'GF + UG Iteration 13'!G193</f>
        <v>11.261124599264825</v>
      </c>
      <c r="H193" s="38">
        <f>'GF + UG Iteration 13'!H193</f>
        <v>2011</v>
      </c>
      <c r="I193" s="35">
        <f t="shared" ref="I193" si="25">C193+F193</f>
        <v>75.600000000000009</v>
      </c>
      <c r="J193" s="36">
        <f t="shared" ref="J193" si="26">D193+G193</f>
        <v>24.198119878946137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3.1862749391919034</v>
      </c>
    </row>
    <row r="194" spans="1:14" x14ac:dyDescent="0.2">
      <c r="A194" s="33">
        <f>'GF + UG Iteration 13'!A194</f>
        <v>1594</v>
      </c>
      <c r="B194" s="34" t="str">
        <f>'GF + UG Iteration 13'!B194</f>
        <v>UG</v>
      </c>
      <c r="C194" s="35">
        <f>'GF + UG Iteration 13'!C194</f>
        <v>75.600000000000009</v>
      </c>
      <c r="D194" s="36">
        <f>'GF + UG Iteration 13'!P$16*(C194^'GF + UG Iteration 13'!P$15)</f>
        <v>20.062960293820264</v>
      </c>
      <c r="E194" s="37">
        <f>'GF + UG Iteration 13'!E194</f>
        <v>1974</v>
      </c>
      <c r="F194" s="35">
        <f>'GF + UG Iteration 13'!F194</f>
        <v>0</v>
      </c>
      <c r="G194" s="36">
        <f>'GF + UG Iteration 13'!G194</f>
        <v>17.2334453477478</v>
      </c>
      <c r="H194" s="38">
        <f>'GF + UG Iteration 13'!H194</f>
        <v>2017</v>
      </c>
      <c r="I194" s="35">
        <f t="shared" si="20"/>
        <v>75.600000000000009</v>
      </c>
      <c r="J194" s="36">
        <f t="shared" si="21"/>
        <v>37.296405641568064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3.6188969585096751</v>
      </c>
    </row>
    <row r="195" spans="1:14" x14ac:dyDescent="0.2">
      <c r="A195" s="33">
        <f>'GF + UG Iteration 13'!A195</f>
        <v>1674</v>
      </c>
      <c r="B195" s="34" t="str">
        <f>'GF + UG Iteration 13'!B195</f>
        <v>UG</v>
      </c>
      <c r="C195" s="35">
        <f>'GF + UG Iteration 13'!C195</f>
        <v>25.2</v>
      </c>
      <c r="D195" s="36">
        <f>'GF + UG Iteration 13'!P$16*(C195^'GF + UG Iteration 13'!P$15)</f>
        <v>10.008339596676572</v>
      </c>
      <c r="E195" s="37">
        <f>'GF + UG Iteration 13'!E195</f>
        <v>0</v>
      </c>
      <c r="F195" s="35">
        <f>'GF + UG Iteration 13'!F195</f>
        <v>37.800000000000004</v>
      </c>
      <c r="G195" s="36">
        <f>'GF + UG Iteration 13'!G195</f>
        <v>10.327278566796926</v>
      </c>
      <c r="H195" s="38">
        <f>'GF + UG Iteration 13'!H195</f>
        <v>2016</v>
      </c>
      <c r="I195" s="35">
        <f t="shared" si="20"/>
        <v>63</v>
      </c>
      <c r="J195" s="36">
        <f t="shared" si="21"/>
        <v>20.335618163473498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3.0123739378877303</v>
      </c>
    </row>
    <row r="196" spans="1:14" x14ac:dyDescent="0.2">
      <c r="A196" s="33">
        <f>'GF + UG Iteration 13'!A196</f>
        <v>711</v>
      </c>
      <c r="B196" s="34" t="str">
        <f>'GF + UG Iteration 13'!B196</f>
        <v>UG</v>
      </c>
      <c r="C196" s="35">
        <f>'GF + UG Iteration 13'!C196</f>
        <v>22.5</v>
      </c>
      <c r="D196" s="36">
        <f>'GF + UG Iteration 13'!P$16*(C196^'GF + UG Iteration 13'!P$15)</f>
        <v>9.3154846406010403</v>
      </c>
      <c r="E196" s="37">
        <f>'GF + UG Iteration 13'!E196</f>
        <v>1976</v>
      </c>
      <c r="F196" s="35">
        <f>'GF + UG Iteration 13'!F196</f>
        <v>22.5</v>
      </c>
      <c r="G196" s="36">
        <f>'GF + UG Iteration 13'!G196</f>
        <v>9.2617881543087019</v>
      </c>
      <c r="H196" s="38">
        <f>'GF + UG Iteration 13'!H196</f>
        <v>2009</v>
      </c>
      <c r="I196" s="35">
        <f t="shared" si="20"/>
        <v>45</v>
      </c>
      <c r="J196" s="36">
        <f t="shared" si="21"/>
        <v>18.577272794909742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2.9219389408527632</v>
      </c>
    </row>
    <row r="197" spans="1:14" x14ac:dyDescent="0.2">
      <c r="A197" s="33">
        <f>'GF + UG Iteration 13'!A197</f>
        <v>408</v>
      </c>
      <c r="B197" s="34" t="str">
        <f>'GF + UG Iteration 13'!B197</f>
        <v>UG</v>
      </c>
      <c r="C197" s="35">
        <f>'GF + UG Iteration 13'!C197</f>
        <v>84.600000000000009</v>
      </c>
      <c r="D197" s="36">
        <f>'GF + UG Iteration 13'!P$16*(C197^'GF + UG Iteration 13'!P$15)</f>
        <v>21.543572164264198</v>
      </c>
      <c r="E197" s="37">
        <f>'GF + UG Iteration 13'!E197</f>
        <v>1976</v>
      </c>
      <c r="F197" s="35">
        <f>'GF + UG Iteration 13'!F197</f>
        <v>0</v>
      </c>
      <c r="G197" s="36">
        <f>'GF + UG Iteration 13'!G197</f>
        <v>0.58015876995711901</v>
      </c>
      <c r="H197" s="38">
        <f>'GF + UG Iteration 13'!H197</f>
        <v>2004</v>
      </c>
      <c r="I197" s="35">
        <f t="shared" si="20"/>
        <v>84.600000000000009</v>
      </c>
      <c r="J197" s="36">
        <f t="shared" si="21"/>
        <v>22.123730934221317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3.0966508303436573</v>
      </c>
    </row>
    <row r="198" spans="1:14" x14ac:dyDescent="0.2">
      <c r="A198" s="33">
        <f>'GF + UG Iteration 13'!A198</f>
        <v>698</v>
      </c>
      <c r="B198" s="34" t="str">
        <f>'GF + UG Iteration 13'!B198</f>
        <v>UG</v>
      </c>
      <c r="C198" s="35">
        <f>'GF + UG Iteration 13'!C198</f>
        <v>84.600000000000009</v>
      </c>
      <c r="D198" s="36">
        <f>'GF + UG Iteration 13'!P$16*(C198^'GF + UG Iteration 13'!P$15)</f>
        <v>21.543572164264198</v>
      </c>
      <c r="E198" s="37">
        <f>'GF + UG Iteration 13'!E198</f>
        <v>1976</v>
      </c>
      <c r="F198" s="35">
        <f>'GF + UG Iteration 13'!F198</f>
        <v>0</v>
      </c>
      <c r="G198" s="36">
        <f>'GF + UG Iteration 13'!G198</f>
        <v>1.4406821685518079</v>
      </c>
      <c r="H198" s="38">
        <f>'GF + UG Iteration 13'!H198</f>
        <v>2007</v>
      </c>
      <c r="I198" s="35">
        <f t="shared" si="20"/>
        <v>84.600000000000009</v>
      </c>
      <c r="J198" s="36">
        <f t="shared" si="21"/>
        <v>22.984254332816008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3.1348093872621274</v>
      </c>
    </row>
    <row r="199" spans="1:14" x14ac:dyDescent="0.2">
      <c r="A199" s="33">
        <f>'GF + UG Iteration 13'!A199</f>
        <v>696</v>
      </c>
      <c r="B199" s="34" t="str">
        <f>'GF + UG Iteration 13'!B199</f>
        <v>UG</v>
      </c>
      <c r="C199" s="35">
        <f>'GF + UG Iteration 13'!C199</f>
        <v>25.2</v>
      </c>
      <c r="D199" s="36">
        <f>'GF + UG Iteration 13'!P$16*(C199^'GF + UG Iteration 13'!P$15)</f>
        <v>10.008339596676572</v>
      </c>
      <c r="E199" s="37">
        <f>'GF + UG Iteration 13'!E199</f>
        <v>1981</v>
      </c>
      <c r="F199" s="35">
        <f>'GF + UG Iteration 13'!F199</f>
        <v>0</v>
      </c>
      <c r="G199" s="36">
        <f>'GF + UG Iteration 13'!G199</f>
        <v>0.26810351472539734</v>
      </c>
      <c r="H199" s="38">
        <f>'GF + UG Iteration 13'!H199</f>
        <v>2007</v>
      </c>
      <c r="I199" s="35">
        <f t="shared" si="20"/>
        <v>25.2</v>
      </c>
      <c r="J199" s="36">
        <f t="shared" si="21"/>
        <v>10.276443111401969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2.3298541993185342</v>
      </c>
    </row>
    <row r="200" spans="1:14" x14ac:dyDescent="0.2">
      <c r="A200" s="33">
        <f>'GF + UG Iteration 13'!A200</f>
        <v>1636</v>
      </c>
      <c r="B200" s="34" t="str">
        <f>'GF + UG Iteration 13'!B200</f>
        <v>UG</v>
      </c>
      <c r="C200" s="35">
        <f>'GF + UG Iteration 13'!C200</f>
        <v>22.5</v>
      </c>
      <c r="D200" s="36">
        <f>'GF + UG Iteration 13'!P$16*(C200^'GF + UG Iteration 13'!P$15)</f>
        <v>9.3154846406010403</v>
      </c>
      <c r="E200" s="37">
        <f>'GF + UG Iteration 13'!E200</f>
        <v>1981</v>
      </c>
      <c r="F200" s="35">
        <f>'GF + UG Iteration 13'!F200</f>
        <v>37.800000000000004</v>
      </c>
      <c r="G200" s="36">
        <f>'GF + UG Iteration 13'!G200</f>
        <v>6.6058972937468434</v>
      </c>
      <c r="H200" s="38">
        <f>'GF + UG Iteration 13'!H200</f>
        <v>2015</v>
      </c>
      <c r="I200" s="35">
        <f t="shared" si="20"/>
        <v>60.300000000000004</v>
      </c>
      <c r="J200" s="36">
        <f t="shared" si="21"/>
        <v>15.921381934347885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2.7676629815702571</v>
      </c>
    </row>
    <row r="201" spans="1:14" x14ac:dyDescent="0.2">
      <c r="A201" s="33">
        <f>'GF + UG Iteration 13'!A201</f>
        <v>1185</v>
      </c>
      <c r="B201" s="34" t="str">
        <f>'GF + UG Iteration 13'!B201</f>
        <v>UG</v>
      </c>
      <c r="C201" s="35">
        <f>'GF + UG Iteration 13'!C201</f>
        <v>63</v>
      </c>
      <c r="D201" s="36">
        <f>'GF + UG Iteration 13'!P$16*(C201^'GF + UG Iteration 13'!P$15)</f>
        <v>17.876016959144298</v>
      </c>
      <c r="E201" s="37">
        <f>'GF + UG Iteration 13'!E201</f>
        <v>1988</v>
      </c>
      <c r="F201" s="35">
        <f>'GF + UG Iteration 13'!F201</f>
        <v>0</v>
      </c>
      <c r="G201" s="36">
        <f>'GF + UG Iteration 13'!G201</f>
        <v>2.8087836612562955</v>
      </c>
      <c r="H201" s="38">
        <f>'GF + UG Iteration 13'!H201</f>
        <v>2011</v>
      </c>
      <c r="I201" s="35">
        <f t="shared" si="20"/>
        <v>63</v>
      </c>
      <c r="J201" s="36">
        <f t="shared" si="21"/>
        <v>20.684800620400594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3.0293991610175417</v>
      </c>
    </row>
    <row r="202" spans="1:14" x14ac:dyDescent="0.2">
      <c r="A202" s="33">
        <f>'GF + UG Iteration 13'!A202</f>
        <v>568</v>
      </c>
      <c r="B202" s="34" t="str">
        <f>'GF + UG Iteration 13'!B202</f>
        <v>UG</v>
      </c>
      <c r="C202" s="35">
        <f>'GF + UG Iteration 13'!C202</f>
        <v>75.600000000000009</v>
      </c>
      <c r="D202" s="36">
        <f>'GF + UG Iteration 13'!P$16*(C202^'GF + UG Iteration 13'!P$15)</f>
        <v>20.062960293820264</v>
      </c>
      <c r="E202" s="37">
        <f>'GF + UG Iteration 13'!E202</f>
        <v>1978</v>
      </c>
      <c r="F202" s="35">
        <f>'GF + UG Iteration 13'!F202</f>
        <v>0</v>
      </c>
      <c r="G202" s="36">
        <f>'GF + UG Iteration 13'!G202</f>
        <v>2.8818936071529556E-2</v>
      </c>
      <c r="H202" s="38">
        <f>'GF + UG Iteration 13'!H202</f>
        <v>2006</v>
      </c>
      <c r="I202" s="35">
        <f t="shared" si="20"/>
        <v>75.600000000000009</v>
      </c>
      <c r="J202" s="36">
        <f t="shared" si="21"/>
        <v>20.091779229891795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3.0003107378666396</v>
      </c>
    </row>
    <row r="203" spans="1:14" x14ac:dyDescent="0.2">
      <c r="A203" s="33">
        <f>'GF + UG Iteration 13'!A203</f>
        <v>853</v>
      </c>
      <c r="B203" s="34" t="str">
        <f>'GF + UG Iteration 13'!B203</f>
        <v>UG</v>
      </c>
      <c r="C203" s="35">
        <f>'GF + UG Iteration 13'!C203</f>
        <v>45</v>
      </c>
      <c r="D203" s="36">
        <f>'GF + UG Iteration 13'!P$16*(C203^'GF + UG Iteration 13'!P$15)</f>
        <v>14.446646568357966</v>
      </c>
      <c r="E203" s="37">
        <f>'GF + UG Iteration 13'!E203</f>
        <v>1991</v>
      </c>
      <c r="F203" s="35">
        <f>'GF + UG Iteration 13'!F203</f>
        <v>30.6</v>
      </c>
      <c r="G203" s="36">
        <f>'GF + UG Iteration 13'!G203</f>
        <v>4.2556245512411124</v>
      </c>
      <c r="H203" s="38">
        <f>'GF + UG Iteration 13'!H203</f>
        <v>2009</v>
      </c>
      <c r="I203" s="35">
        <f t="shared" si="20"/>
        <v>75.599999999999994</v>
      </c>
      <c r="J203" s="36">
        <f t="shared" si="21"/>
        <v>18.702271119599079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2.9286449667319969</v>
      </c>
    </row>
    <row r="204" spans="1:14" x14ac:dyDescent="0.2">
      <c r="A204" s="33">
        <f>'GF + UG Iteration 13'!A204</f>
        <v>1201</v>
      </c>
      <c r="B204" s="34" t="str">
        <f>'GF + UG Iteration 13'!B204</f>
        <v>UG</v>
      </c>
      <c r="C204" s="35">
        <f>'GF + UG Iteration 13'!C204</f>
        <v>25.2</v>
      </c>
      <c r="D204" s="36">
        <f>'GF + UG Iteration 13'!P$16*(C204^'GF + UG Iteration 13'!P$15)</f>
        <v>10.008339596676572</v>
      </c>
      <c r="E204" s="37" t="str">
        <f>'GF + UG Iteration 13'!E204</f>
        <v>unknown</v>
      </c>
      <c r="F204" s="35">
        <f>'GF + UG Iteration 13'!F204</f>
        <v>37.800000000000004</v>
      </c>
      <c r="G204" s="36">
        <f>'GF + UG Iteration 13'!G204</f>
        <v>7.6364894321569698</v>
      </c>
      <c r="H204" s="38">
        <f>'GF + UG Iteration 13'!H204</f>
        <v>2012</v>
      </c>
      <c r="I204" s="35">
        <f t="shared" si="20"/>
        <v>63</v>
      </c>
      <c r="J204" s="36">
        <f t="shared" si="21"/>
        <v>17.644829028833541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2.8704427675837492</v>
      </c>
    </row>
    <row r="205" spans="1:14" x14ac:dyDescent="0.2">
      <c r="A205" s="33">
        <f>'GF + UG Iteration 13'!A205</f>
        <v>654</v>
      </c>
      <c r="B205" s="34" t="str">
        <f>'GF + UG Iteration 13'!B205</f>
        <v>UG</v>
      </c>
      <c r="C205" s="35">
        <f>'GF + UG Iteration 13'!C205</f>
        <v>22.5</v>
      </c>
      <c r="D205" s="36">
        <f>'GF + UG Iteration 13'!P$16*(C205^'GF + UG Iteration 13'!P$15)</f>
        <v>9.3154846406010403</v>
      </c>
      <c r="E205" s="37">
        <f>'GF + UG Iteration 13'!E205</f>
        <v>1976</v>
      </c>
      <c r="F205" s="35">
        <f>'GF + UG Iteration 13'!F205</f>
        <v>0</v>
      </c>
      <c r="G205" s="36">
        <f>'GF + UG Iteration 13'!G205</f>
        <v>0.73672544554632269</v>
      </c>
      <c r="H205" s="38">
        <f>'GF + UG Iteration 13'!H205</f>
        <v>2007</v>
      </c>
      <c r="I205" s="35">
        <f t="shared" si="20"/>
        <v>22.5</v>
      </c>
      <c r="J205" s="36">
        <f t="shared" si="21"/>
        <v>10.052210086147364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2.3077925193980193</v>
      </c>
    </row>
    <row r="206" spans="1:14" x14ac:dyDescent="0.2">
      <c r="A206" s="33">
        <f>'GF + UG Iteration 13'!A206</f>
        <v>1394</v>
      </c>
      <c r="B206" s="34" t="str">
        <f>'GF + UG Iteration 13'!B206</f>
        <v>UG</v>
      </c>
      <c r="C206" s="35">
        <f>'GF + UG Iteration 13'!C206</f>
        <v>22.5</v>
      </c>
      <c r="D206" s="36">
        <f>'GF + UG Iteration 13'!P$16*(C206^'GF + UG Iteration 13'!P$15)</f>
        <v>9.3154846406010403</v>
      </c>
      <c r="E206" s="37">
        <f>'GF + UG Iteration 13'!E206</f>
        <v>1976</v>
      </c>
      <c r="F206" s="35">
        <f>'GF + UG Iteration 13'!F206</f>
        <v>37.800000000000004</v>
      </c>
      <c r="G206" s="36">
        <f>'GF + UG Iteration 13'!G206</f>
        <v>5.0057806862702598</v>
      </c>
      <c r="H206" s="38">
        <f>'GF + UG Iteration 13'!H206</f>
        <v>2014</v>
      </c>
      <c r="I206" s="35">
        <f t="shared" si="20"/>
        <v>60.300000000000004</v>
      </c>
      <c r="J206" s="36">
        <f t="shared" si="21"/>
        <v>14.3212653268713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2.6617455184439476</v>
      </c>
    </row>
    <row r="207" spans="1:14" x14ac:dyDescent="0.2">
      <c r="A207" s="33">
        <f>'GF + UG Iteration 13'!A207</f>
        <v>1294</v>
      </c>
      <c r="B207" s="34" t="str">
        <f>'GF + UG Iteration 13'!B207</f>
        <v>UG</v>
      </c>
      <c r="C207" s="35">
        <f>'GF + UG Iteration 13'!C207</f>
        <v>13.41</v>
      </c>
      <c r="D207" s="36">
        <f>'GF + UG Iteration 13'!P$16*(C207^'GF + UG Iteration 13'!P$15)</f>
        <v>6.7131934784386287</v>
      </c>
      <c r="E207" s="37">
        <f>'GF + UG Iteration 13'!E207</f>
        <v>0</v>
      </c>
      <c r="F207" s="35">
        <f>'GF + UG Iteration 13'!F207</f>
        <v>22.5</v>
      </c>
      <c r="G207" s="36">
        <f>'GF + UG Iteration 13'!G207</f>
        <v>4.5619922667121129</v>
      </c>
      <c r="H207" s="38">
        <f>'GF + UG Iteration 13'!H207</f>
        <v>2014</v>
      </c>
      <c r="I207" s="35">
        <f t="shared" si="20"/>
        <v>35.909999999999997</v>
      </c>
      <c r="J207" s="36">
        <f t="shared" si="21"/>
        <v>11.275185745150742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2.4226043593240654</v>
      </c>
    </row>
    <row r="208" spans="1:14" x14ac:dyDescent="0.2">
      <c r="A208" s="33">
        <f>'GF + UG Iteration 13'!A208</f>
        <v>1670</v>
      </c>
      <c r="B208" s="34" t="str">
        <f>'GF + UG Iteration 13'!B208</f>
        <v>UG</v>
      </c>
      <c r="C208" s="35">
        <f>'GF + UG Iteration 13'!C208</f>
        <v>75.600000000000009</v>
      </c>
      <c r="D208" s="36">
        <f>'GF + UG Iteration 13'!P$16*(C208^'GF + UG Iteration 13'!P$15)</f>
        <v>20.062960293820264</v>
      </c>
      <c r="E208" s="37">
        <f>'GF + UG Iteration 13'!E208</f>
        <v>0</v>
      </c>
      <c r="F208" s="35">
        <f>'GF + UG Iteration 13'!F208</f>
        <v>0</v>
      </c>
      <c r="G208" s="36">
        <f>'GF + UG Iteration 13'!G208</f>
        <v>2.7943521582603679</v>
      </c>
      <c r="H208" s="38">
        <f>'GF + UG Iteration 13'!H208</f>
        <v>2016</v>
      </c>
      <c r="I208" s="35">
        <f t="shared" si="20"/>
        <v>75.600000000000009</v>
      </c>
      <c r="J208" s="36">
        <f t="shared" si="21"/>
        <v>22.857312452080631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3.1292710859295148</v>
      </c>
    </row>
    <row r="209" spans="1:14" x14ac:dyDescent="0.2">
      <c r="A209" s="33">
        <f>'GF + UG Iteration 13'!A209</f>
        <v>579</v>
      </c>
      <c r="B209" s="34" t="str">
        <f>'GF + UG Iteration 13'!B209</f>
        <v>UG</v>
      </c>
      <c r="C209" s="35">
        <f>'GF + UG Iteration 13'!C209</f>
        <v>27</v>
      </c>
      <c r="D209" s="36">
        <f>'GF + UG Iteration 13'!P$16*(C209^'GF + UG Iteration 13'!P$15)</f>
        <v>10.455136560298817</v>
      </c>
      <c r="E209" s="37" t="str">
        <f>'GF + UG Iteration 13'!E209</f>
        <v>unknown</v>
      </c>
      <c r="F209" s="35">
        <f>'GF + UG Iteration 13'!F209</f>
        <v>27</v>
      </c>
      <c r="G209" s="36">
        <f>'GF + UG Iteration 13'!G209</f>
        <v>3.6516230200538073</v>
      </c>
      <c r="H209" s="38">
        <f>'GF + UG Iteration 13'!H209</f>
        <v>2008</v>
      </c>
      <c r="I209" s="35">
        <f t="shared" si="20"/>
        <v>54</v>
      </c>
      <c r="J209" s="36">
        <f t="shared" si="21"/>
        <v>14.106759580352623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2.646654085369172</v>
      </c>
    </row>
    <row r="210" spans="1:14" x14ac:dyDescent="0.2">
      <c r="A210" s="33">
        <f>'GF + UG Iteration 13'!A210</f>
        <v>1670</v>
      </c>
      <c r="B210" s="34" t="str">
        <f>'GF + UG Iteration 13'!B210</f>
        <v>UG</v>
      </c>
      <c r="C210" s="35">
        <f>'GF + UG Iteration 13'!C210</f>
        <v>63.089999999999996</v>
      </c>
      <c r="D210" s="36">
        <f>'GF + UG Iteration 13'!P$16*(C210^'GF + UG Iteration 13'!P$15)</f>
        <v>17.892178566235554</v>
      </c>
      <c r="E210" s="37">
        <f>'GF + UG Iteration 13'!E210</f>
        <v>0</v>
      </c>
      <c r="F210" s="35">
        <f>'GF + UG Iteration 13'!F210</f>
        <v>37.800000000000004</v>
      </c>
      <c r="G210" s="36">
        <f>'GF + UG Iteration 13'!G210</f>
        <v>18.363697996227653</v>
      </c>
      <c r="H210" s="38">
        <f>'GF + UG Iteration 13'!H210</f>
        <v>2016</v>
      </c>
      <c r="I210" s="35">
        <f t="shared" si="20"/>
        <v>100.89</v>
      </c>
      <c r="J210" s="36">
        <f t="shared" si="21"/>
        <v>36.255876562463207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3.5906014802298931</v>
      </c>
    </row>
    <row r="211" spans="1:14" x14ac:dyDescent="0.2">
      <c r="A211" s="33">
        <f>'GF + UG Iteration 13'!A211</f>
        <v>1083</v>
      </c>
      <c r="B211" s="34" t="str">
        <f>'GF + UG Iteration 13'!B211</f>
        <v>UG</v>
      </c>
      <c r="C211" s="35">
        <f>'GF + UG Iteration 13'!C211</f>
        <v>37.800000000000004</v>
      </c>
      <c r="D211" s="36">
        <f>'GF + UG Iteration 13'!P$16*(C211^'GF + UG Iteration 13'!P$15)</f>
        <v>12.936995279681314</v>
      </c>
      <c r="E211" s="37">
        <f>'GF + UG Iteration 13'!E211</f>
        <v>1981</v>
      </c>
      <c r="F211" s="35">
        <f>'GF + UG Iteration 13'!F211</f>
        <v>45</v>
      </c>
      <c r="G211" s="36">
        <f>'GF + UG Iteration 13'!G211</f>
        <v>7.4125108979310461</v>
      </c>
      <c r="H211" s="38">
        <f>'GF + UG Iteration 13'!H211</f>
        <v>2011</v>
      </c>
      <c r="I211" s="35">
        <f t="shared" si="20"/>
        <v>82.800000000000011</v>
      </c>
      <c r="J211" s="36">
        <f t="shared" si="21"/>
        <v>20.349506177612362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3.0130566451377736</v>
      </c>
    </row>
    <row r="212" spans="1:14" x14ac:dyDescent="0.2">
      <c r="A212" s="33">
        <f>'GF + UG Iteration 13'!A212</f>
        <v>552</v>
      </c>
      <c r="B212" s="34" t="str">
        <f>'GF + UG Iteration 13'!B212</f>
        <v>UG</v>
      </c>
      <c r="C212" s="35">
        <f>'GF + UG Iteration 13'!C212</f>
        <v>37.800000000000004</v>
      </c>
      <c r="D212" s="36">
        <f>'GF + UG Iteration 13'!P$16*(C212^'GF + UG Iteration 13'!P$15)</f>
        <v>12.936995279681314</v>
      </c>
      <c r="E212" s="37">
        <f>'GF + UG Iteration 13'!E212</f>
        <v>1991</v>
      </c>
      <c r="F212" s="35">
        <f>'GF + UG Iteration 13'!F212</f>
        <v>0</v>
      </c>
      <c r="G212" s="36">
        <f>'GF + UG Iteration 13'!G212</f>
        <v>1.1457716756011658</v>
      </c>
      <c r="H212" s="38">
        <f>'GF + UG Iteration 13'!H212</f>
        <v>2006</v>
      </c>
      <c r="I212" s="35">
        <f t="shared" si="20"/>
        <v>37.800000000000004</v>
      </c>
      <c r="J212" s="36">
        <f t="shared" si="21"/>
        <v>14.08276695528248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2.6449518481334202</v>
      </c>
    </row>
    <row r="213" spans="1:14" x14ac:dyDescent="0.2">
      <c r="A213" s="33">
        <f>'GF + UG Iteration 13'!A213</f>
        <v>1311</v>
      </c>
      <c r="B213" s="34" t="str">
        <f>'GF + UG Iteration 13'!B213</f>
        <v>UG</v>
      </c>
      <c r="C213" s="35">
        <f>'GF + UG Iteration 13'!C213</f>
        <v>37.800000000000004</v>
      </c>
      <c r="D213" s="36">
        <f>'GF + UG Iteration 13'!P$16*(C213^'GF + UG Iteration 13'!P$15)</f>
        <v>12.936995279681314</v>
      </c>
      <c r="E213" s="37">
        <f>'GF + UG Iteration 13'!E213</f>
        <v>1991</v>
      </c>
      <c r="F213" s="35">
        <f>'GF + UG Iteration 13'!F213</f>
        <v>37.800000000000004</v>
      </c>
      <c r="G213" s="36">
        <f>'GF + UG Iteration 13'!G213</f>
        <v>5.9841430822776953</v>
      </c>
      <c r="H213" s="38">
        <f>'GF + UG Iteration 13'!H213</f>
        <v>2013</v>
      </c>
      <c r="I213" s="35">
        <f t="shared" si="20"/>
        <v>75.600000000000009</v>
      </c>
      <c r="J213" s="36">
        <f t="shared" si="21"/>
        <v>18.921138361959009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2.9402797289363325</v>
      </c>
    </row>
    <row r="214" spans="1:14" x14ac:dyDescent="0.2">
      <c r="A214" s="33">
        <f>'GF + UG Iteration 13'!A214</f>
        <v>1078</v>
      </c>
      <c r="B214" s="34" t="str">
        <f>'GF + UG Iteration 13'!B214</f>
        <v>UG</v>
      </c>
      <c r="C214" s="35">
        <f>'GF + UG Iteration 13'!C214</f>
        <v>64.350000000000009</v>
      </c>
      <c r="D214" s="36">
        <f>'GF + UG Iteration 13'!P$16*(C214^'GF + UG Iteration 13'!P$15)</f>
        <v>18.117560364786762</v>
      </c>
      <c r="E214" s="37">
        <f>'GF + UG Iteration 13'!E214</f>
        <v>1957</v>
      </c>
      <c r="F214" s="35">
        <f>'GF + UG Iteration 13'!F214</f>
        <v>0</v>
      </c>
      <c r="G214" s="36">
        <f>'GF + UG Iteration 13'!G214</f>
        <v>1.0936387702296273</v>
      </c>
      <c r="H214" s="38">
        <f>'GF + UG Iteration 13'!H214</f>
        <v>2011</v>
      </c>
      <c r="I214" s="35">
        <f t="shared" si="20"/>
        <v>64.350000000000009</v>
      </c>
      <c r="J214" s="36">
        <f t="shared" si="21"/>
        <v>19.21119913501639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2.9554933972693505</v>
      </c>
    </row>
    <row r="215" spans="1:14" x14ac:dyDescent="0.2">
      <c r="A215" s="33">
        <f>'GF + UG Iteration 13'!A215</f>
        <v>495</v>
      </c>
      <c r="B215" s="34" t="str">
        <f>'GF + UG Iteration 13'!B215</f>
        <v>UG</v>
      </c>
      <c r="C215" s="35">
        <f>'GF + UG Iteration 13'!C215</f>
        <v>37.440000000000005</v>
      </c>
      <c r="D215" s="36">
        <f>'GF + UG Iteration 13'!P$16*(C215^'GF + UG Iteration 13'!P$15)</f>
        <v>12.858862858167164</v>
      </c>
      <c r="E215" s="37">
        <f>'GF + UG Iteration 13'!E215</f>
        <v>1982</v>
      </c>
      <c r="F215" s="35">
        <f>'GF + UG Iteration 13'!F215</f>
        <v>37.440000000000005</v>
      </c>
      <c r="G215" s="36">
        <f>'GF + UG Iteration 13'!G215</f>
        <v>3.5907902166068872</v>
      </c>
      <c r="H215" s="38">
        <f>'GF + UG Iteration 13'!H215</f>
        <v>2006</v>
      </c>
      <c r="I215" s="35">
        <f t="shared" si="20"/>
        <v>74.88000000000001</v>
      </c>
      <c r="J215" s="36">
        <f t="shared" si="21"/>
        <v>16.449653074774051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2.8003043873096014</v>
      </c>
    </row>
    <row r="216" spans="1:14" x14ac:dyDescent="0.2">
      <c r="A216" s="33">
        <f>'GF + UG Iteration 13'!A216</f>
        <v>383</v>
      </c>
      <c r="B216" s="34" t="str">
        <f>'GF + UG Iteration 13'!B216</f>
        <v>UG</v>
      </c>
      <c r="C216" s="35">
        <f>'GF + UG Iteration 13'!C216</f>
        <v>54</v>
      </c>
      <c r="D216" s="36">
        <f>'GF + UG Iteration 13'!P$16*(C216^'GF + UG Iteration 13'!P$15)</f>
        <v>16.214042375449562</v>
      </c>
      <c r="E216" s="37">
        <f>'GF + UG Iteration 13'!E216</f>
        <v>1984</v>
      </c>
      <c r="F216" s="35">
        <f>'GF + UG Iteration 13'!F216</f>
        <v>45</v>
      </c>
      <c r="G216" s="36">
        <f>'GF + UG Iteration 13'!G216</f>
        <v>3.9501723720469593</v>
      </c>
      <c r="H216" s="38">
        <f>'GF + UG Iteration 13'!H216</f>
        <v>2005</v>
      </c>
      <c r="I216" s="35">
        <f t="shared" si="20"/>
        <v>99</v>
      </c>
      <c r="J216" s="36">
        <f t="shared" si="21"/>
        <v>20.164214747496523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3.0039094862081348</v>
      </c>
    </row>
    <row r="217" spans="1:14" x14ac:dyDescent="0.2">
      <c r="A217" s="33">
        <f>'GF + UG Iteration 13'!A217</f>
        <v>1020</v>
      </c>
      <c r="B217" s="34" t="str">
        <f>'GF + UG Iteration 13'!B217</f>
        <v>UG</v>
      </c>
      <c r="C217" s="35">
        <f>'GF + UG Iteration 13'!C217</f>
        <v>29.97</v>
      </c>
      <c r="D217" s="36">
        <f>'GF + UG Iteration 13'!P$16*(C217^'GF + UG Iteration 13'!P$15)</f>
        <v>11.169162298786006</v>
      </c>
      <c r="E217" s="37">
        <f>'GF + UG Iteration 13'!E217</f>
        <v>1977</v>
      </c>
      <c r="F217" s="35">
        <f>'GF + UG Iteration 13'!F217</f>
        <v>45</v>
      </c>
      <c r="G217" s="36">
        <f>'GF + UG Iteration 13'!G217</f>
        <v>7.3449786888029998</v>
      </c>
      <c r="H217" s="38">
        <f>'GF + UG Iteration 13'!H217</f>
        <v>2010</v>
      </c>
      <c r="I217" s="35">
        <f t="shared" si="20"/>
        <v>74.97</v>
      </c>
      <c r="J217" s="36">
        <f t="shared" si="21"/>
        <v>18.514140987589006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2.9185348178039363</v>
      </c>
    </row>
    <row r="218" spans="1:14" x14ac:dyDescent="0.2">
      <c r="A218" s="33">
        <f>'GF + UG Iteration 13'!A218</f>
        <v>1364</v>
      </c>
      <c r="B218" s="34" t="str">
        <f>'GF + UG Iteration 13'!B218</f>
        <v>UG</v>
      </c>
      <c r="C218" s="35">
        <f>'GF + UG Iteration 13'!C218</f>
        <v>29.7</v>
      </c>
      <c r="D218" s="36">
        <f>'GF + UG Iteration 13'!P$16*(C218^'GF + UG Iteration 13'!P$15)</f>
        <v>11.105358948278321</v>
      </c>
      <c r="E218" s="37">
        <f>'GF + UG Iteration 13'!E218</f>
        <v>0</v>
      </c>
      <c r="F218" s="35">
        <f>'GF + UG Iteration 13'!F218</f>
        <v>45</v>
      </c>
      <c r="G218" s="36">
        <f>'GF + UG Iteration 13'!G218</f>
        <v>8.7951197470845859</v>
      </c>
      <c r="H218" s="38">
        <f>'GF + UG Iteration 13'!H218</f>
        <v>2013</v>
      </c>
      <c r="I218" s="35">
        <f t="shared" si="20"/>
        <v>74.7</v>
      </c>
      <c r="J218" s="36">
        <f t="shared" si="21"/>
        <v>19.900478695362906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2.990743786484491</v>
      </c>
    </row>
    <row r="219" spans="1:14" x14ac:dyDescent="0.2">
      <c r="A219" s="33">
        <f>'GF + UG Iteration 13'!A219</f>
        <v>503</v>
      </c>
      <c r="B219" s="34" t="str">
        <f>'GF + UG Iteration 13'!B219</f>
        <v>UG</v>
      </c>
      <c r="C219" s="35">
        <f>'GF + UG Iteration 13'!C219</f>
        <v>45</v>
      </c>
      <c r="D219" s="36">
        <f>'GF + UG Iteration 13'!P$16*(C219^'GF + UG Iteration 13'!P$15)</f>
        <v>14.446646568357966</v>
      </c>
      <c r="E219" s="37">
        <f>'GF + UG Iteration 13'!E219</f>
        <v>1972</v>
      </c>
      <c r="F219" s="35">
        <f>'GF + UG Iteration 13'!F219</f>
        <v>45</v>
      </c>
      <c r="G219" s="36">
        <f>'GF + UG Iteration 13'!G219</f>
        <v>3.8033222269089473</v>
      </c>
      <c r="H219" s="38">
        <f>'GF + UG Iteration 13'!H219</f>
        <v>2007</v>
      </c>
      <c r="I219" s="35">
        <f t="shared" si="20"/>
        <v>90</v>
      </c>
      <c r="J219" s="36">
        <f t="shared" si="21"/>
        <v>18.249968795266913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2.9041633701786504</v>
      </c>
    </row>
    <row r="220" spans="1:14" x14ac:dyDescent="0.2">
      <c r="A220" s="33">
        <f>'GF + UG Iteration 13'!A220</f>
        <v>925</v>
      </c>
      <c r="B220" s="34" t="str">
        <f>'GF + UG Iteration 13'!B220</f>
        <v>UG</v>
      </c>
      <c r="C220" s="35">
        <f>'GF + UG Iteration 13'!C220</f>
        <v>90</v>
      </c>
      <c r="D220" s="36">
        <f>'GF + UG Iteration 13'!P$16*(C220^'GF + UG Iteration 13'!P$15)</f>
        <v>22.404158787554305</v>
      </c>
      <c r="E220" s="37">
        <f>'GF + UG Iteration 13'!E220</f>
        <v>1972</v>
      </c>
      <c r="F220" s="35">
        <f>'GF + UG Iteration 13'!F220</f>
        <v>0</v>
      </c>
      <c r="G220" s="36">
        <f>'GF + UG Iteration 13'!G220</f>
        <v>3.3164697860941139</v>
      </c>
      <c r="H220" s="38">
        <f>'GF + UG Iteration 13'!H220</f>
        <v>2011</v>
      </c>
      <c r="I220" s="35">
        <f t="shared" si="20"/>
        <v>90</v>
      </c>
      <c r="J220" s="36">
        <f t="shared" si="21"/>
        <v>25.720628573648419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3.2472933381706497</v>
      </c>
    </row>
    <row r="221" spans="1:14" x14ac:dyDescent="0.2">
      <c r="A221" s="33">
        <f>'GF + UG Iteration 13'!A221</f>
        <v>821</v>
      </c>
      <c r="B221" s="34" t="str">
        <f>'GF + UG Iteration 13'!B221</f>
        <v>UG</v>
      </c>
      <c r="C221" s="35">
        <f>'GF + UG Iteration 13'!C221</f>
        <v>45</v>
      </c>
      <c r="D221" s="36">
        <f>'GF + UG Iteration 13'!P$16*(C221^'GF + UG Iteration 13'!P$15)</f>
        <v>14.446646568357966</v>
      </c>
      <c r="E221" s="37">
        <f>'GF + UG Iteration 13'!E221</f>
        <v>2006</v>
      </c>
      <c r="F221" s="35">
        <f>'GF + UG Iteration 13'!F221</f>
        <v>45</v>
      </c>
      <c r="G221" s="36">
        <f>'GF + UG Iteration 13'!G221</f>
        <v>9.4177371403666275</v>
      </c>
      <c r="H221" s="38">
        <f>'GF + UG Iteration 13'!H221</f>
        <v>2011</v>
      </c>
      <c r="I221" s="35">
        <f t="shared" si="20"/>
        <v>90</v>
      </c>
      <c r="J221" s="36">
        <f t="shared" si="21"/>
        <v>23.864383708724596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3.1723871260609138</v>
      </c>
    </row>
    <row r="222" spans="1:14" x14ac:dyDescent="0.2">
      <c r="A222" s="33">
        <f>'GF + UG Iteration 13'!A222</f>
        <v>486</v>
      </c>
      <c r="B222" s="34" t="str">
        <f>'GF + UG Iteration 13'!B222</f>
        <v>UG</v>
      </c>
      <c r="C222" s="35">
        <f>'GF + UG Iteration 13'!C222</f>
        <v>11.97</v>
      </c>
      <c r="D222" s="36">
        <f>'GF + UG Iteration 13'!P$16*(C222^'GF + UG Iteration 13'!P$15)</f>
        <v>6.2473921913772292</v>
      </c>
      <c r="E222" s="37">
        <f>'GF + UG Iteration 13'!E222</f>
        <v>1993</v>
      </c>
      <c r="F222" s="35">
        <f>'GF + UG Iteration 13'!F222</f>
        <v>2.4299999999999993</v>
      </c>
      <c r="G222" s="36">
        <f>'GF + UG Iteration 13'!G222</f>
        <v>0.34692120274319505</v>
      </c>
      <c r="H222" s="38">
        <f>'GF + UG Iteration 13'!H222</f>
        <v>2005</v>
      </c>
      <c r="I222" s="35">
        <f t="shared" si="20"/>
        <v>14.4</v>
      </c>
      <c r="J222" s="36">
        <f t="shared" si="21"/>
        <v>6.5943133941204239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1.8862076706843123</v>
      </c>
    </row>
    <row r="223" spans="1:14" x14ac:dyDescent="0.2">
      <c r="A223" s="33">
        <f>'GF + UG Iteration 13'!A223</f>
        <v>779</v>
      </c>
      <c r="B223" s="34" t="str">
        <f>'GF + UG Iteration 13'!B223</f>
        <v>UG</v>
      </c>
      <c r="C223" s="35">
        <f>'GF + UG Iteration 13'!C223</f>
        <v>14.4</v>
      </c>
      <c r="D223" s="36">
        <f>'GF + UG Iteration 13'!P$16*(C223^'GF + UG Iteration 13'!P$15)</f>
        <v>7.0228144215674275</v>
      </c>
      <c r="E223" s="37">
        <f>'GF + UG Iteration 13'!E223</f>
        <v>1993</v>
      </c>
      <c r="F223" s="35">
        <f>'GF + UG Iteration 13'!F223</f>
        <v>23.040000000000003</v>
      </c>
      <c r="G223" s="36">
        <f>'GF + UG Iteration 13'!G223</f>
        <v>0.91575874480529229</v>
      </c>
      <c r="H223" s="38">
        <f>'GF + UG Iteration 13'!H223</f>
        <v>2008</v>
      </c>
      <c r="I223" s="35">
        <f t="shared" si="20"/>
        <v>37.440000000000005</v>
      </c>
      <c r="J223" s="36">
        <f t="shared" si="21"/>
        <v>7.9385731663727199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2.0717335571425397</v>
      </c>
    </row>
    <row r="224" spans="1:14" x14ac:dyDescent="0.2">
      <c r="A224" s="33">
        <f>'GF + UG Iteration 13'!A224</f>
        <v>1416</v>
      </c>
      <c r="B224" s="34" t="str">
        <f>'GF + UG Iteration 13'!B224</f>
        <v>UG</v>
      </c>
      <c r="C224" s="35">
        <f>'GF + UG Iteration 13'!C224</f>
        <v>37.440000000000005</v>
      </c>
      <c r="D224" s="36">
        <f>'GF + UG Iteration 13'!P$16*(C224^'GF + UG Iteration 13'!P$15)</f>
        <v>12.858862858167164</v>
      </c>
      <c r="E224" s="37">
        <f>'GF + UG Iteration 13'!E224</f>
        <v>1993</v>
      </c>
      <c r="F224" s="35">
        <f>'GF + UG Iteration 13'!F224</f>
        <v>0</v>
      </c>
      <c r="G224" s="36">
        <f>'GF + UG Iteration 13'!G224</f>
        <v>1.4181567457767223</v>
      </c>
      <c r="H224" s="38">
        <f>'GF + UG Iteration 13'!H224</f>
        <v>2014</v>
      </c>
      <c r="I224" s="35">
        <f t="shared" si="20"/>
        <v>37.440000000000005</v>
      </c>
      <c r="J224" s="36">
        <f t="shared" si="21"/>
        <v>14.277019603943886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2.6586512239198119</v>
      </c>
    </row>
    <row r="225" spans="1:14" x14ac:dyDescent="0.2">
      <c r="A225" s="33">
        <f>'GF + UG Iteration 13'!A225</f>
        <v>554</v>
      </c>
      <c r="B225" s="34" t="str">
        <f>'GF + UG Iteration 13'!B225</f>
        <v>UG</v>
      </c>
      <c r="C225" s="35">
        <f>'GF + UG Iteration 13'!C225</f>
        <v>119.88</v>
      </c>
      <c r="D225" s="36">
        <f>'GF + UG Iteration 13'!P$16*(C225^'GF + UG Iteration 13'!P$15)</f>
        <v>26.862336777984464</v>
      </c>
      <c r="E225" s="37">
        <f>'GF + UG Iteration 13'!E225</f>
        <v>1968</v>
      </c>
      <c r="F225" s="35">
        <f>'GF + UG Iteration 13'!F225</f>
        <v>0</v>
      </c>
      <c r="G225" s="36">
        <f>'GF + UG Iteration 13'!G225</f>
        <v>1.061095708813089</v>
      </c>
      <c r="H225" s="38">
        <f>'GF + UG Iteration 13'!H225</f>
        <v>2006</v>
      </c>
      <c r="I225" s="35">
        <f t="shared" si="20"/>
        <v>119.88</v>
      </c>
      <c r="J225" s="36">
        <f t="shared" si="21"/>
        <v>27.923432486797552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3.3294662104092061</v>
      </c>
    </row>
    <row r="226" spans="1:14" x14ac:dyDescent="0.2">
      <c r="A226" s="33">
        <f>'GF + UG Iteration 13'!A226</f>
        <v>1581</v>
      </c>
      <c r="B226" s="34" t="str">
        <f>'GF + UG Iteration 13'!B226</f>
        <v>UG</v>
      </c>
      <c r="C226" s="35">
        <f>'GF + UG Iteration 13'!C226</f>
        <v>11.700000000000001</v>
      </c>
      <c r="D226" s="36">
        <f>'GF + UG Iteration 13'!P$16*(C226^'GF + UG Iteration 13'!P$15)</f>
        <v>6.1578131610327071</v>
      </c>
      <c r="E226" s="37" t="str">
        <f>'GF + UG Iteration 13'!E226</f>
        <v>unknown</v>
      </c>
      <c r="F226" s="35">
        <f>'GF + UG Iteration 13'!F226</f>
        <v>33.300000000000004</v>
      </c>
      <c r="G226" s="36">
        <f>'GF + UG Iteration 13'!G226</f>
        <v>5.3848313505476417</v>
      </c>
      <c r="H226" s="38">
        <f>'GF + UG Iteration 13'!H226</f>
        <v>2015</v>
      </c>
      <c r="I226" s="35">
        <f t="shared" si="20"/>
        <v>45.000000000000007</v>
      </c>
      <c r="J226" s="36">
        <f t="shared" si="21"/>
        <v>11.542644511580349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2.4460483952756125</v>
      </c>
    </row>
    <row r="227" spans="1:14" x14ac:dyDescent="0.2">
      <c r="A227" s="33">
        <f>'GF + UG Iteration 13'!A227</f>
        <v>880</v>
      </c>
      <c r="B227" s="34" t="str">
        <f>'GF + UG Iteration 13'!B227</f>
        <v>UG</v>
      </c>
      <c r="C227" s="35">
        <f>'GF + UG Iteration 13'!C227</f>
        <v>29.7</v>
      </c>
      <c r="D227" s="36">
        <f>'GF + UG Iteration 13'!P$16*(C227^'GF + UG Iteration 13'!P$15)</f>
        <v>11.105358948278321</v>
      </c>
      <c r="E227" s="37">
        <f>'GF + UG Iteration 13'!E227</f>
        <v>1966</v>
      </c>
      <c r="F227" s="35">
        <f>'GF + UG Iteration 13'!F227</f>
        <v>30.239999999999995</v>
      </c>
      <c r="G227" s="36">
        <f>'GF + UG Iteration 13'!G227</f>
        <v>4.5763928166345611</v>
      </c>
      <c r="H227" s="38">
        <f>'GF + UG Iteration 13'!H227</f>
        <v>2010</v>
      </c>
      <c r="I227" s="35">
        <f t="shared" si="20"/>
        <v>59.94</v>
      </c>
      <c r="J227" s="36">
        <f t="shared" si="21"/>
        <v>15.681751764912882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2.7524977283831573</v>
      </c>
    </row>
    <row r="228" spans="1:14" x14ac:dyDescent="0.2">
      <c r="A228" s="33">
        <f>'GF + UG Iteration 13'!A228</f>
        <v>1047</v>
      </c>
      <c r="B228" s="34" t="str">
        <f>'GF + UG Iteration 13'!B228</f>
        <v>UG</v>
      </c>
      <c r="C228" s="35">
        <f>'GF + UG Iteration 13'!C228</f>
        <v>14.4</v>
      </c>
      <c r="D228" s="36">
        <f>'GF + UG Iteration 13'!P$16*(C228^'GF + UG Iteration 13'!P$15)</f>
        <v>7.0228144215674275</v>
      </c>
      <c r="E228" s="37">
        <f>'GF + UG Iteration 13'!E228</f>
        <v>1965</v>
      </c>
      <c r="F228" s="35">
        <f>'GF + UG Iteration 13'!F228</f>
        <v>15.3</v>
      </c>
      <c r="G228" s="36">
        <f>'GF + UG Iteration 13'!G228</f>
        <v>6.2586429220605622</v>
      </c>
      <c r="H228" s="38">
        <f>'GF + UG Iteration 13'!H228</f>
        <v>2012</v>
      </c>
      <c r="I228" s="35">
        <f t="shared" si="20"/>
        <v>29.700000000000003</v>
      </c>
      <c r="J228" s="36">
        <f t="shared" si="21"/>
        <v>13.28145734362799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2.5863688777583471</v>
      </c>
    </row>
    <row r="229" spans="1:14" x14ac:dyDescent="0.2">
      <c r="A229" s="33">
        <f>'GF + UG Iteration 13'!A229</f>
        <v>1045</v>
      </c>
      <c r="B229" s="34" t="str">
        <f>'GF + UG Iteration 13'!B229</f>
        <v>UG</v>
      </c>
      <c r="C229" s="35">
        <f>'GF + UG Iteration 13'!C229</f>
        <v>69.84</v>
      </c>
      <c r="D229" s="36">
        <f>'GF + UG Iteration 13'!P$16*(C229^'GF + UG Iteration 13'!P$15)</f>
        <v>19.081284056140316</v>
      </c>
      <c r="E229" s="37">
        <f>'GF + UG Iteration 13'!E229</f>
        <v>1971</v>
      </c>
      <c r="F229" s="35">
        <f>'GF + UG Iteration 13'!F229</f>
        <v>21.6</v>
      </c>
      <c r="G229" s="36">
        <f>'GF + UG Iteration 13'!G229</f>
        <v>3.8009199870921253</v>
      </c>
      <c r="H229" s="38">
        <f>'GF + UG Iteration 13'!H229</f>
        <v>2011</v>
      </c>
      <c r="I229" s="35">
        <f t="shared" si="20"/>
        <v>91.44</v>
      </c>
      <c r="J229" s="36">
        <f t="shared" si="21"/>
        <v>22.882204043232441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3.130359492432965</v>
      </c>
    </row>
    <row r="230" spans="1:14" x14ac:dyDescent="0.2">
      <c r="A230" s="33">
        <f>'GF + UG Iteration 13'!A230</f>
        <v>1616</v>
      </c>
      <c r="B230" s="34" t="str">
        <f>'GF + UG Iteration 13'!B230</f>
        <v>UG</v>
      </c>
      <c r="C230" s="35">
        <f>'GF + UG Iteration 13'!C230</f>
        <v>74.88000000000001</v>
      </c>
      <c r="D230" s="36">
        <f>'GF + UG Iteration 13'!P$16*(C230^'GF + UG Iteration 13'!P$15)</f>
        <v>19.941790915876652</v>
      </c>
      <c r="E230" s="37" t="str">
        <f>'GF + UG Iteration 13'!E230</f>
        <v>unknown</v>
      </c>
      <c r="F230" s="35">
        <f>'GF + UG Iteration 13'!F230</f>
        <v>0</v>
      </c>
      <c r="G230" s="36">
        <f>'GF + UG Iteration 13'!G230</f>
        <v>0.84818580502502572</v>
      </c>
      <c r="H230" s="38">
        <f>'GF + UG Iteration 13'!H230</f>
        <v>2015</v>
      </c>
      <c r="I230" s="35">
        <f t="shared" si="20"/>
        <v>74.88000000000001</v>
      </c>
      <c r="J230" s="36">
        <f t="shared" si="21"/>
        <v>20.789976720901677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3.0344709821435458</v>
      </c>
    </row>
    <row r="231" spans="1:14" x14ac:dyDescent="0.2">
      <c r="A231" s="33">
        <f>'GF + UG Iteration 13'!A231</f>
        <v>362</v>
      </c>
      <c r="B231" s="34" t="str">
        <f>'GF + UG Iteration 13'!B231</f>
        <v>UG</v>
      </c>
      <c r="C231" s="35">
        <f>'GF + UG Iteration 13'!C231</f>
        <v>84.600000000000009</v>
      </c>
      <c r="D231" s="36">
        <f>'GF + UG Iteration 13'!P$16*(C231^'GF + UG Iteration 13'!P$15)</f>
        <v>21.543572164264198</v>
      </c>
      <c r="E231" s="37">
        <f>'GF + UG Iteration 13'!E231</f>
        <v>1971</v>
      </c>
      <c r="F231" s="35">
        <f>'GF + UG Iteration 13'!F231</f>
        <v>0</v>
      </c>
      <c r="G231" s="36">
        <f>'GF + UG Iteration 13'!G231</f>
        <v>0.78848028183233532</v>
      </c>
      <c r="H231" s="38">
        <f>'GF + UG Iteration 13'!H231</f>
        <v>2004</v>
      </c>
      <c r="I231" s="35">
        <f t="shared" si="20"/>
        <v>84.600000000000009</v>
      </c>
      <c r="J231" s="36">
        <f t="shared" si="21"/>
        <v>22.332052446096533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3.1060229759182443</v>
      </c>
    </row>
    <row r="232" spans="1:14" x14ac:dyDescent="0.2">
      <c r="A232" s="33">
        <f>'GF + UG Iteration 13'!A232</f>
        <v>924</v>
      </c>
      <c r="B232" s="34" t="str">
        <f>'GF + UG Iteration 13'!B232</f>
        <v>UG</v>
      </c>
      <c r="C232" s="35">
        <f>'GF + UG Iteration 13'!C232</f>
        <v>90</v>
      </c>
      <c r="D232" s="36">
        <f>'GF + UG Iteration 13'!P$16*(C232^'GF + UG Iteration 13'!P$15)</f>
        <v>22.404158787554305</v>
      </c>
      <c r="E232" s="37">
        <f>'GF + UG Iteration 13'!E232</f>
        <v>1982</v>
      </c>
      <c r="F232" s="35">
        <f>'GF + UG Iteration 13'!F232</f>
        <v>0</v>
      </c>
      <c r="G232" s="36">
        <f>'GF + UG Iteration 13'!G232</f>
        <v>1.4264307906682692</v>
      </c>
      <c r="H232" s="38">
        <f>'GF + UG Iteration 13'!H232</f>
        <v>2010</v>
      </c>
      <c r="I232" s="35">
        <f t="shared" si="20"/>
        <v>90</v>
      </c>
      <c r="J232" s="36">
        <f t="shared" si="21"/>
        <v>23.830589578222575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3.1709700318126783</v>
      </c>
    </row>
    <row r="233" spans="1:14" x14ac:dyDescent="0.2">
      <c r="A233" s="33">
        <f>'GF + UG Iteration 13'!A233</f>
        <v>1241</v>
      </c>
      <c r="B233" s="34" t="str">
        <f>'GF + UG Iteration 13'!B233</f>
        <v>UG</v>
      </c>
      <c r="C233" s="35">
        <f>'GF + UG Iteration 13'!C233</f>
        <v>37.440000000000005</v>
      </c>
      <c r="D233" s="36">
        <f>'GF + UG Iteration 13'!P$16*(C233^'GF + UG Iteration 13'!P$15)</f>
        <v>12.858862858167164</v>
      </c>
      <c r="E233" s="37" t="str">
        <f>'GF + UG Iteration 13'!E233</f>
        <v>unknown</v>
      </c>
      <c r="F233" s="35">
        <f>'GF + UG Iteration 13'!F233</f>
        <v>0</v>
      </c>
      <c r="G233" s="36">
        <f>'GF + UG Iteration 13'!G233</f>
        <v>2.625007735639064</v>
      </c>
      <c r="H233" s="38">
        <f>'GF + UG Iteration 13'!H233</f>
        <v>2012</v>
      </c>
      <c r="I233" s="35">
        <f t="shared" si="20"/>
        <v>37.440000000000005</v>
      </c>
      <c r="J233" s="36">
        <f t="shared" si="21"/>
        <v>15.483870593806229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2.7397988752667755</v>
      </c>
    </row>
    <row r="234" spans="1:14" x14ac:dyDescent="0.2">
      <c r="A234" s="33">
        <f>'GF + UG Iteration 13'!A234</f>
        <v>438</v>
      </c>
      <c r="B234" s="34" t="str">
        <f>'GF + UG Iteration 13'!B234</f>
        <v>UG</v>
      </c>
      <c r="C234" s="35">
        <f>'GF + UG Iteration 13'!C234</f>
        <v>27</v>
      </c>
      <c r="D234" s="36">
        <f>'GF + UG Iteration 13'!P$16*(C234^'GF + UG Iteration 13'!P$15)</f>
        <v>10.455136560298817</v>
      </c>
      <c r="E234" s="37">
        <f>'GF + UG Iteration 13'!E234</f>
        <v>1978</v>
      </c>
      <c r="F234" s="35">
        <f>'GF + UG Iteration 13'!F234</f>
        <v>1.5030000000000017</v>
      </c>
      <c r="G234" s="36">
        <f>'GF + UG Iteration 13'!G234</f>
        <v>0.18095315250984781</v>
      </c>
      <c r="H234" s="38">
        <f>'GF + UG Iteration 13'!H234</f>
        <v>2004</v>
      </c>
      <c r="I234" s="35">
        <f t="shared" si="20"/>
        <v>28.503</v>
      </c>
      <c r="J234" s="36">
        <f t="shared" si="21"/>
        <v>10.636089712808664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2.3642529081711374</v>
      </c>
    </row>
    <row r="235" spans="1:14" x14ac:dyDescent="0.2">
      <c r="A235" s="33">
        <f>'GF + UG Iteration 13'!A235</f>
        <v>748</v>
      </c>
      <c r="B235" s="34" t="str">
        <f>'GF + UG Iteration 13'!B235</f>
        <v>UG</v>
      </c>
      <c r="C235" s="35">
        <f>'GF + UG Iteration 13'!C235</f>
        <v>37.53</v>
      </c>
      <c r="D235" s="36">
        <f>'GF + UG Iteration 13'!P$16*(C235^'GF + UG Iteration 13'!P$15)</f>
        <v>12.87842171431752</v>
      </c>
      <c r="E235" s="37">
        <f>'GF + UG Iteration 13'!E235</f>
        <v>1995</v>
      </c>
      <c r="F235" s="35">
        <f>'GF + UG Iteration 13'!F235</f>
        <v>0</v>
      </c>
      <c r="G235" s="36">
        <f>'GF + UG Iteration 13'!G235</f>
        <v>0.38858476644316492</v>
      </c>
      <c r="H235" s="38">
        <f>'GF + UG Iteration 13'!H235</f>
        <v>2008</v>
      </c>
      <c r="I235" s="35">
        <f t="shared" si="20"/>
        <v>37.53</v>
      </c>
      <c r="J235" s="36">
        <f t="shared" si="21"/>
        <v>13.267006480760685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2.5852802374219359</v>
      </c>
    </row>
    <row r="236" spans="1:14" x14ac:dyDescent="0.2">
      <c r="A236" s="33">
        <f>'GF + UG Iteration 13'!A236</f>
        <v>1319</v>
      </c>
      <c r="B236" s="34" t="str">
        <f>'GF + UG Iteration 13'!B236</f>
        <v>UG</v>
      </c>
      <c r="C236" s="35">
        <f>'GF + UG Iteration 13'!C236</f>
        <v>36</v>
      </c>
      <c r="D236" s="36">
        <f>'GF + UG Iteration 13'!P$16*(C236^'GF + UG Iteration 13'!P$15)</f>
        <v>12.543534168499839</v>
      </c>
      <c r="E236" s="37">
        <f>'GF + UG Iteration 13'!E236</f>
        <v>0</v>
      </c>
      <c r="F236" s="35">
        <f>'GF + UG Iteration 13'!F236</f>
        <v>19.440000000000001</v>
      </c>
      <c r="G236" s="36">
        <f>'GF + UG Iteration 13'!G236</f>
        <v>3.2376779482440865</v>
      </c>
      <c r="H236" s="38">
        <f>'GF + UG Iteration 13'!H236</f>
        <v>2014</v>
      </c>
      <c r="I236" s="35">
        <f t="shared" si="20"/>
        <v>55.44</v>
      </c>
      <c r="J236" s="36">
        <f t="shared" si="21"/>
        <v>15.781212116743927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2.7588201259495948</v>
      </c>
    </row>
    <row r="237" spans="1:14" x14ac:dyDescent="0.2">
      <c r="A237" s="33">
        <f>'GF + UG Iteration 13'!A237</f>
        <v>892</v>
      </c>
      <c r="B237" s="34" t="str">
        <f>'GF + UG Iteration 13'!B237</f>
        <v>UG</v>
      </c>
      <c r="C237" s="35">
        <f>'GF + UG Iteration 13'!C237</f>
        <v>27</v>
      </c>
      <c r="D237" s="36">
        <f>'GF + UG Iteration 13'!P$16*(C237^'GF + UG Iteration 13'!P$15)</f>
        <v>10.455136560298817</v>
      </c>
      <c r="E237" s="37">
        <f>'GF + UG Iteration 13'!E237</f>
        <v>1972</v>
      </c>
      <c r="F237" s="35">
        <f>'GF + UG Iteration 13'!F237</f>
        <v>13.5</v>
      </c>
      <c r="G237" s="36">
        <f>'GF + UG Iteration 13'!G237</f>
        <v>3.2490818561124843</v>
      </c>
      <c r="H237" s="38">
        <f>'GF + UG Iteration 13'!H237</f>
        <v>2011</v>
      </c>
      <c r="I237" s="35">
        <f t="shared" si="20"/>
        <v>40.5</v>
      </c>
      <c r="J237" s="36">
        <f t="shared" si="21"/>
        <v>13.704218416411301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2.6177036990450779</v>
      </c>
    </row>
    <row r="238" spans="1:14" x14ac:dyDescent="0.2">
      <c r="A238" s="33">
        <f>'GF + UG Iteration 13'!A238</f>
        <v>504</v>
      </c>
      <c r="B238" s="34" t="str">
        <f>'GF + UG Iteration 13'!B238</f>
        <v>UG</v>
      </c>
      <c r="C238" s="35">
        <f>'GF + UG Iteration 13'!C238</f>
        <v>11.97</v>
      </c>
      <c r="D238" s="36">
        <f>'GF + UG Iteration 13'!P$16*(C238^'GF + UG Iteration 13'!P$15)</f>
        <v>6.2473921913772292</v>
      </c>
      <c r="E238" s="37">
        <f>'GF + UG Iteration 13'!E238</f>
        <v>2007</v>
      </c>
      <c r="F238" s="35">
        <f>'GF + UG Iteration 13'!F238</f>
        <v>22.499999999999996</v>
      </c>
      <c r="G238" s="36">
        <f>'GF + UG Iteration 13'!G238</f>
        <v>2.1923137026225539</v>
      </c>
      <c r="H238" s="38">
        <f>'GF + UG Iteration 13'!H238</f>
        <v>2006</v>
      </c>
      <c r="I238" s="35">
        <f t="shared" si="20"/>
        <v>34.47</v>
      </c>
      <c r="J238" s="36">
        <f t="shared" si="21"/>
        <v>8.4397058939997827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2.1329474613182158</v>
      </c>
    </row>
    <row r="239" spans="1:14" x14ac:dyDescent="0.2">
      <c r="A239" s="33">
        <f>'GF + UG Iteration 13'!A239</f>
        <v>618</v>
      </c>
      <c r="B239" s="34" t="str">
        <f>'GF + UG Iteration 13'!B239</f>
        <v>UG</v>
      </c>
      <c r="C239" s="35">
        <f>'GF + UG Iteration 13'!C239</f>
        <v>22.5</v>
      </c>
      <c r="D239" s="36">
        <f>'GF + UG Iteration 13'!P$16*(C239^'GF + UG Iteration 13'!P$15)</f>
        <v>9.3154846406010403</v>
      </c>
      <c r="E239" s="37">
        <f>'GF + UG Iteration 13'!E239</f>
        <v>1995</v>
      </c>
      <c r="F239" s="35">
        <f>'GF + UG Iteration 13'!F239</f>
        <v>14.940000000000001</v>
      </c>
      <c r="G239" s="36">
        <f>'GF + UG Iteration 13'!G239</f>
        <v>2.3464649770982668</v>
      </c>
      <c r="H239" s="38">
        <f>'GF + UG Iteration 13'!H239</f>
        <v>2006</v>
      </c>
      <c r="I239" s="35">
        <f t="shared" si="20"/>
        <v>37.44</v>
      </c>
      <c r="J239" s="36">
        <f t="shared" si="21"/>
        <v>11.661949617699307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2.4563313725796312</v>
      </c>
    </row>
    <row r="240" spans="1:14" x14ac:dyDescent="0.2">
      <c r="A240" s="33">
        <f>'GF + UG Iteration 13'!A240</f>
        <v>712</v>
      </c>
      <c r="B240" s="34" t="str">
        <f>'GF + UG Iteration 13'!B240</f>
        <v>UG</v>
      </c>
      <c r="C240" s="35">
        <f>'GF + UG Iteration 13'!C240</f>
        <v>14.940000000000001</v>
      </c>
      <c r="D240" s="36">
        <f>'GF + UG Iteration 13'!P$16*(C240^'GF + UG Iteration 13'!P$15)</f>
        <v>7.1883989691377055</v>
      </c>
      <c r="E240" s="37">
        <f>'GF + UG Iteration 13'!E240</f>
        <v>1980</v>
      </c>
      <c r="F240" s="35">
        <f>'GF + UG Iteration 13'!F240</f>
        <v>14.940000000000001</v>
      </c>
      <c r="G240" s="36">
        <f>'GF + UG Iteration 13'!G240</f>
        <v>7.8904141673966368</v>
      </c>
      <c r="H240" s="38">
        <f>'GF + UG Iteration 13'!H240</f>
        <v>2011</v>
      </c>
      <c r="I240" s="35">
        <f t="shared" si="20"/>
        <v>29.880000000000003</v>
      </c>
      <c r="J240" s="36">
        <f t="shared" si="21"/>
        <v>15.078813136534343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2.7132906550086004</v>
      </c>
    </row>
    <row r="241" spans="1:14" x14ac:dyDescent="0.2">
      <c r="A241" s="33">
        <f>'GF + UG Iteration 13'!A241</f>
        <v>726</v>
      </c>
      <c r="B241" s="34" t="str">
        <f>'GF + UG Iteration 13'!B241</f>
        <v>UG</v>
      </c>
      <c r="C241" s="35">
        <f>'GF + UG Iteration 13'!C241</f>
        <v>119.7</v>
      </c>
      <c r="D241" s="36">
        <f>'GF + UG Iteration 13'!P$16*(C241^'GF + UG Iteration 13'!P$15)</f>
        <v>26.836797131638129</v>
      </c>
      <c r="E241" s="37">
        <f>'GF + UG Iteration 13'!E241</f>
        <v>1982</v>
      </c>
      <c r="F241" s="35">
        <f>'GF + UG Iteration 13'!F241</f>
        <v>0</v>
      </c>
      <c r="G241" s="36">
        <f>'GF + UG Iteration 13'!G241</f>
        <v>1.031633192087684</v>
      </c>
      <c r="H241" s="38">
        <f>'GF + UG Iteration 13'!H241</f>
        <v>2008</v>
      </c>
      <c r="I241" s="35">
        <f t="shared" si="20"/>
        <v>119.7</v>
      </c>
      <c r="J241" s="36">
        <f t="shared" si="21"/>
        <v>27.868430323725814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3.3274945185487907</v>
      </c>
    </row>
    <row r="242" spans="1:14" x14ac:dyDescent="0.2">
      <c r="A242" s="33">
        <f>'GF + UG Iteration 13'!A242</f>
        <v>530</v>
      </c>
      <c r="B242" s="34" t="str">
        <f>'GF + UG Iteration 13'!B242</f>
        <v>UG</v>
      </c>
      <c r="C242" s="35">
        <f>'GF + UG Iteration 13'!C242</f>
        <v>37.440000000000005</v>
      </c>
      <c r="D242" s="36">
        <f>'GF + UG Iteration 13'!P$16*(C242^'GF + UG Iteration 13'!P$15)</f>
        <v>12.858862858167164</v>
      </c>
      <c r="E242" s="37">
        <f>'GF + UG Iteration 13'!E242</f>
        <v>1982</v>
      </c>
      <c r="F242" s="35">
        <f>'GF + UG Iteration 13'!F242</f>
        <v>37.440000000000005</v>
      </c>
      <c r="G242" s="36">
        <f>'GF + UG Iteration 13'!G242</f>
        <v>4.5022608459814819</v>
      </c>
      <c r="H242" s="38">
        <f>'GF + UG Iteration 13'!H242</f>
        <v>2006</v>
      </c>
      <c r="I242" s="35">
        <f t="shared" si="20"/>
        <v>74.88000000000001</v>
      </c>
      <c r="J242" s="36">
        <f t="shared" si="21"/>
        <v>17.361123704148646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2.8542334366389905</v>
      </c>
    </row>
    <row r="243" spans="1:14" x14ac:dyDescent="0.2">
      <c r="A243" s="33">
        <f>'GF + UG Iteration 13'!A243</f>
        <v>755</v>
      </c>
      <c r="B243" s="34" t="str">
        <f>'GF + UG Iteration 13'!B243</f>
        <v>UG</v>
      </c>
      <c r="C243" s="35">
        <f>'GF + UG Iteration 13'!C243</f>
        <v>23.400000000000002</v>
      </c>
      <c r="D243" s="36">
        <f>'GF + UG Iteration 13'!P$16*(C243^'GF + UG Iteration 13'!P$15)</f>
        <v>9.5496642207638214</v>
      </c>
      <c r="E243" s="37">
        <f>'GF + UG Iteration 13'!E243</f>
        <v>1983</v>
      </c>
      <c r="F243" s="35">
        <f>'GF + UG Iteration 13'!F243</f>
        <v>0</v>
      </c>
      <c r="G243" s="36">
        <f>'GF + UG Iteration 13'!G243</f>
        <v>0.74649134624932623</v>
      </c>
      <c r="H243" s="38">
        <f>'GF + UG Iteration 13'!H243</f>
        <v>2008</v>
      </c>
      <c r="I243" s="35">
        <f t="shared" si="20"/>
        <v>23.400000000000002</v>
      </c>
      <c r="J243" s="36">
        <f t="shared" si="21"/>
        <v>10.296155567013148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2.3317705796409403</v>
      </c>
    </row>
    <row r="244" spans="1:14" x14ac:dyDescent="0.2">
      <c r="A244" s="33">
        <f>'GF + UG Iteration 13'!A244</f>
        <v>1081</v>
      </c>
      <c r="B244" s="34" t="str">
        <f>'GF + UG Iteration 13'!B244</f>
        <v>UG</v>
      </c>
      <c r="C244" s="35">
        <f>'GF + UG Iteration 13'!C244</f>
        <v>23.400000000000002</v>
      </c>
      <c r="D244" s="36">
        <f>'GF + UG Iteration 13'!P$16*(C244^'GF + UG Iteration 13'!P$15)</f>
        <v>9.5496642207638214</v>
      </c>
      <c r="E244" s="37">
        <f>'GF + UG Iteration 13'!E244</f>
        <v>1983</v>
      </c>
      <c r="F244" s="35">
        <f>'GF + UG Iteration 13'!F244</f>
        <v>0</v>
      </c>
      <c r="G244" s="36">
        <f>'GF + UG Iteration 13'!G244</f>
        <v>0.74615854172219498</v>
      </c>
      <c r="H244" s="38">
        <f>'GF + UG Iteration 13'!H244</f>
        <v>2010</v>
      </c>
      <c r="I244" s="35">
        <f t="shared" si="20"/>
        <v>23.400000000000002</v>
      </c>
      <c r="J244" s="36">
        <f t="shared" si="21"/>
        <v>10.295822762486017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2.3317382559348996</v>
      </c>
    </row>
    <row r="245" spans="1:14" x14ac:dyDescent="0.2">
      <c r="A245" s="33">
        <f>'GF + UG Iteration 13'!A245</f>
        <v>307</v>
      </c>
      <c r="B245" s="34" t="str">
        <f>'GF + UG Iteration 13'!B245</f>
        <v>UG</v>
      </c>
      <c r="C245" s="35">
        <f>'GF + UG Iteration 13'!C245</f>
        <v>11.97</v>
      </c>
      <c r="D245" s="36">
        <f>'GF + UG Iteration 13'!P$16*(C245^'GF + UG Iteration 13'!P$15)</f>
        <v>6.2473921913772292</v>
      </c>
      <c r="E245" s="37">
        <f>'GF + UG Iteration 13'!E245</f>
        <v>1985</v>
      </c>
      <c r="F245" s="35">
        <f>'GF + UG Iteration 13'!F245</f>
        <v>1.9799999999999993</v>
      </c>
      <c r="G245" s="36">
        <f>'GF + UG Iteration 13'!G245</f>
        <v>2.5230801807757093</v>
      </c>
      <c r="H245" s="38">
        <f>'GF + UG Iteration 13'!H245</f>
        <v>2003</v>
      </c>
      <c r="I245" s="35">
        <f t="shared" si="20"/>
        <v>13.95</v>
      </c>
      <c r="J245" s="36">
        <f t="shared" si="21"/>
        <v>8.7704723721529376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2.1713906672087067</v>
      </c>
    </row>
    <row r="246" spans="1:14" x14ac:dyDescent="0.2">
      <c r="A246" s="33">
        <f>'GF + UG Iteration 13'!A246</f>
        <v>1466</v>
      </c>
      <c r="B246" s="34" t="str">
        <f>'GF + UG Iteration 13'!B246</f>
        <v>UG</v>
      </c>
      <c r="C246" s="35">
        <f>'GF + UG Iteration 13'!C246</f>
        <v>13.950000000000001</v>
      </c>
      <c r="D246" s="36">
        <f>'GF + UG Iteration 13'!P$16*(C246^'GF + UG Iteration 13'!P$15)</f>
        <v>6.883079222458572</v>
      </c>
      <c r="E246" s="37">
        <f>'GF + UG Iteration 13'!E246</f>
        <v>1985</v>
      </c>
      <c r="F246" s="35">
        <f>'GF + UG Iteration 13'!F246</f>
        <v>8.5500000000000007</v>
      </c>
      <c r="G246" s="36">
        <f>'GF + UG Iteration 13'!G246</f>
        <v>4.634839878669343</v>
      </c>
      <c r="H246" s="38">
        <f>'GF + UG Iteration 13'!H246</f>
        <v>2015</v>
      </c>
      <c r="I246" s="35">
        <f t="shared" si="20"/>
        <v>22.5</v>
      </c>
      <c r="J246" s="36">
        <f t="shared" si="21"/>
        <v>11.517919101127916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2.4439040053688887</v>
      </c>
    </row>
    <row r="247" spans="1:14" x14ac:dyDescent="0.2">
      <c r="A247" s="33">
        <f>'GF + UG Iteration 13'!A247</f>
        <v>1091</v>
      </c>
      <c r="B247" s="34" t="str">
        <f>'GF + UG Iteration 13'!B247</f>
        <v>UG</v>
      </c>
      <c r="C247" s="35">
        <f>'GF + UG Iteration 13'!C247</f>
        <v>22.5</v>
      </c>
      <c r="D247" s="36">
        <f>'GF + UG Iteration 13'!P$16*(C247^'GF + UG Iteration 13'!P$15)</f>
        <v>9.3154846406010403</v>
      </c>
      <c r="E247" s="37">
        <f>'GF + UG Iteration 13'!E247</f>
        <v>1982</v>
      </c>
      <c r="F247" s="35">
        <f>'GF + UG Iteration 13'!F247</f>
        <v>37.800000000000004</v>
      </c>
      <c r="G247" s="36">
        <f>'GF + UG Iteration 13'!G247</f>
        <v>7.6638380518522098</v>
      </c>
      <c r="H247" s="38">
        <f>'GF + UG Iteration 13'!H247</f>
        <v>2011</v>
      </c>
      <c r="I247" s="35">
        <f t="shared" ref="I247:I292" si="30">C247+F247</f>
        <v>60.300000000000004</v>
      </c>
      <c r="J247" s="36">
        <f t="shared" ref="J247:J292" si="31">D247+G247</f>
        <v>16.979322692453252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2.8319962915395314</v>
      </c>
    </row>
    <row r="248" spans="1:14" x14ac:dyDescent="0.2">
      <c r="A248" s="33">
        <f>'GF + UG Iteration 13'!A248</f>
        <v>666</v>
      </c>
      <c r="B248" s="34" t="str">
        <f>'GF + UG Iteration 13'!B248</f>
        <v>UG</v>
      </c>
      <c r="C248" s="35">
        <f>'GF + UG Iteration 13'!C248</f>
        <v>37.440000000000005</v>
      </c>
      <c r="D248" s="36">
        <f>'GF + UG Iteration 13'!P$16*(C248^'GF + UG Iteration 13'!P$15)</f>
        <v>12.858862858167164</v>
      </c>
      <c r="E248" s="37">
        <f>'GF + UG Iteration 13'!E248</f>
        <v>1987</v>
      </c>
      <c r="F248" s="35">
        <f>'GF + UG Iteration 13'!F248</f>
        <v>37.799999999999997</v>
      </c>
      <c r="G248" s="36">
        <f>'GF + UG Iteration 13'!G248</f>
        <v>3.7978038117047683</v>
      </c>
      <c r="H248" s="38">
        <f>'GF + UG Iteration 13'!H248</f>
        <v>2008</v>
      </c>
      <c r="I248" s="35">
        <f t="shared" si="30"/>
        <v>75.240000000000009</v>
      </c>
      <c r="J248" s="36">
        <f t="shared" si="31"/>
        <v>16.656666669871932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2.8128105368804355</v>
      </c>
    </row>
    <row r="249" spans="1:14" x14ac:dyDescent="0.2">
      <c r="A249" s="33">
        <f>'GF + UG Iteration 13'!A249</f>
        <v>556</v>
      </c>
      <c r="B249" s="34" t="str">
        <f>'GF + UG Iteration 13'!B249</f>
        <v>UG</v>
      </c>
      <c r="C249" s="35">
        <f>'GF + UG Iteration 13'!C249</f>
        <v>11.97</v>
      </c>
      <c r="D249" s="36">
        <f>'GF + UG Iteration 13'!P$16*(C249^'GF + UG Iteration 13'!P$15)</f>
        <v>6.2473921913772292</v>
      </c>
      <c r="E249" s="37">
        <f>'GF + UG Iteration 13'!E249</f>
        <v>1985</v>
      </c>
      <c r="F249" s="35">
        <f>'GF + UG Iteration 13'!F249</f>
        <v>22.499999999999996</v>
      </c>
      <c r="G249" s="36">
        <f>'GF + UG Iteration 13'!G249</f>
        <v>4.169357216226925</v>
      </c>
      <c r="H249" s="38">
        <f>'GF + UG Iteration 13'!H249</f>
        <v>2007</v>
      </c>
      <c r="I249" s="35">
        <f t="shared" si="30"/>
        <v>34.47</v>
      </c>
      <c r="J249" s="36">
        <f t="shared" si="31"/>
        <v>10.416749407604154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2.343415030612753</v>
      </c>
    </row>
    <row r="250" spans="1:14" x14ac:dyDescent="0.2">
      <c r="A250" s="33">
        <f>'GF + UG Iteration 13'!A250</f>
        <v>452</v>
      </c>
      <c r="B250" s="34" t="str">
        <f>'GF + UG Iteration 13'!B250</f>
        <v>UG</v>
      </c>
      <c r="C250" s="35">
        <f>'GF + UG Iteration 13'!C250</f>
        <v>14.4</v>
      </c>
      <c r="D250" s="36">
        <f>'GF + UG Iteration 13'!P$16*(C250^'GF + UG Iteration 13'!P$15)</f>
        <v>7.0228144215674275</v>
      </c>
      <c r="E250" s="37">
        <f>'GF + UG Iteration 13'!E250</f>
        <v>1986</v>
      </c>
      <c r="F250" s="35">
        <f>'GF + UG Iteration 13'!F250</f>
        <v>0</v>
      </c>
      <c r="G250" s="36">
        <f>'GF + UG Iteration 13'!G250</f>
        <v>3.4437072461958511</v>
      </c>
      <c r="H250" s="38">
        <f>'GF + UG Iteration 13'!H250</f>
        <v>2005</v>
      </c>
      <c r="I250" s="35">
        <f t="shared" si="30"/>
        <v>14.4</v>
      </c>
      <c r="J250" s="36">
        <f t="shared" si="31"/>
        <v>10.466521667763278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2.348181750751726</v>
      </c>
    </row>
    <row r="251" spans="1:14" x14ac:dyDescent="0.2">
      <c r="A251" s="33">
        <f>'GF + UG Iteration 13'!A251</f>
        <v>613</v>
      </c>
      <c r="B251" s="34" t="str">
        <f>'GF + UG Iteration 13'!B251</f>
        <v>UG</v>
      </c>
      <c r="C251" s="35">
        <f>'GF + UG Iteration 13'!C251</f>
        <v>22.5</v>
      </c>
      <c r="D251" s="36">
        <f>'GF + UG Iteration 13'!P$16*(C251^'GF + UG Iteration 13'!P$15)</f>
        <v>9.3154846406010403</v>
      </c>
      <c r="E251" s="37">
        <f>'GF + UG Iteration 13'!E251</f>
        <v>1999</v>
      </c>
      <c r="F251" s="35">
        <f>'GF + UG Iteration 13'!F251</f>
        <v>0</v>
      </c>
      <c r="G251" s="36">
        <f>'GF + UG Iteration 13'!G251</f>
        <v>0.43131820582676678</v>
      </c>
      <c r="H251" s="38">
        <f>'GF + UG Iteration 13'!H251</f>
        <v>2006</v>
      </c>
      <c r="I251" s="35">
        <f t="shared" si="30"/>
        <v>22.5</v>
      </c>
      <c r="J251" s="36">
        <f t="shared" si="31"/>
        <v>9.7468028464278067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2.276939318047579</v>
      </c>
    </row>
    <row r="252" spans="1:14" x14ac:dyDescent="0.2">
      <c r="A252" s="33">
        <f>'GF + UG Iteration 13'!A252</f>
        <v>778</v>
      </c>
      <c r="B252" s="34" t="str">
        <f>'GF + UG Iteration 13'!B252</f>
        <v>UG</v>
      </c>
      <c r="C252" s="35">
        <f>'GF + UG Iteration 13'!C252</f>
        <v>74.88000000000001</v>
      </c>
      <c r="D252" s="36">
        <f>'GF + UG Iteration 13'!P$16*(C252^'GF + UG Iteration 13'!P$15)</f>
        <v>19.941790915876652</v>
      </c>
      <c r="E252" s="37">
        <f>'GF + UG Iteration 13'!E252</f>
        <v>1988</v>
      </c>
      <c r="F252" s="35">
        <f>'GF + UG Iteration 13'!F252</f>
        <v>0</v>
      </c>
      <c r="G252" s="36">
        <f>'GF + UG Iteration 13'!G252</f>
        <v>0.48701021540648831</v>
      </c>
      <c r="H252" s="38">
        <f>'GF + UG Iteration 13'!H252</f>
        <v>2008</v>
      </c>
      <c r="I252" s="35">
        <f t="shared" si="30"/>
        <v>74.88000000000001</v>
      </c>
      <c r="J252" s="36">
        <f t="shared" si="31"/>
        <v>20.428801131283141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3.0169457253300638</v>
      </c>
    </row>
    <row r="253" spans="1:14" x14ac:dyDescent="0.2">
      <c r="A253" s="33">
        <f>'GF + UG Iteration 13'!A253</f>
        <v>1571</v>
      </c>
      <c r="B253" s="34" t="str">
        <f>'GF + UG Iteration 13'!B253</f>
        <v>UG</v>
      </c>
      <c r="C253" s="35">
        <f>'GF + UG Iteration 13'!C253</f>
        <v>74.88000000000001</v>
      </c>
      <c r="D253" s="36">
        <f>'GF + UG Iteration 13'!P$16*(C253^'GF + UG Iteration 13'!P$15)</f>
        <v>19.941790915876652</v>
      </c>
      <c r="E253" s="37">
        <f>'GF + UG Iteration 13'!E253</f>
        <v>1988</v>
      </c>
      <c r="F253" s="35">
        <f>'GF + UG Iteration 13'!F253</f>
        <v>0</v>
      </c>
      <c r="G253" s="36">
        <f>'GF + UG Iteration 13'!G253</f>
        <v>1.5920457896917759</v>
      </c>
      <c r="H253" s="38">
        <f>'GF + UG Iteration 13'!H253</f>
        <v>2016</v>
      </c>
      <c r="I253" s="35">
        <f t="shared" si="30"/>
        <v>74.88000000000001</v>
      </c>
      <c r="J253" s="36">
        <f t="shared" si="31"/>
        <v>21.533836705568429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3.0696254982668085</v>
      </c>
    </row>
    <row r="254" spans="1:14" x14ac:dyDescent="0.2">
      <c r="A254" s="33">
        <f>'GF + UG Iteration 13'!A254</f>
        <v>525</v>
      </c>
      <c r="B254" s="34" t="str">
        <f>'GF + UG Iteration 13'!B254</f>
        <v>UG</v>
      </c>
      <c r="C254" s="35">
        <f>'GF + UG Iteration 13'!C254</f>
        <v>150.30000000000001</v>
      </c>
      <c r="D254" s="36">
        <f>'GF + UG Iteration 13'!P$16*(C254^'GF + UG Iteration 13'!P$15)</f>
        <v>30.996686849446696</v>
      </c>
      <c r="E254" s="37">
        <f>'GF + UG Iteration 13'!E254</f>
        <v>1995</v>
      </c>
      <c r="F254" s="35">
        <f>'GF + UG Iteration 13'!F254</f>
        <v>45</v>
      </c>
      <c r="G254" s="36">
        <f>'GF + UG Iteration 13'!G254</f>
        <v>2.107818995325883</v>
      </c>
      <c r="H254" s="38">
        <f>'GF + UG Iteration 13'!H254</f>
        <v>2006</v>
      </c>
      <c r="I254" s="35">
        <f t="shared" si="30"/>
        <v>195.3</v>
      </c>
      <c r="J254" s="36">
        <f t="shared" si="31"/>
        <v>33.104505844772582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3.4996694013592724</v>
      </c>
    </row>
    <row r="255" spans="1:14" x14ac:dyDescent="0.2">
      <c r="A255" s="33">
        <f>'GF + UG Iteration 13'!A255</f>
        <v>1324</v>
      </c>
      <c r="B255" s="34" t="str">
        <f>'GF + UG Iteration 13'!B255</f>
        <v>UG</v>
      </c>
      <c r="C255" s="35">
        <f>'GF + UG Iteration 13'!C255</f>
        <v>90</v>
      </c>
      <c r="D255" s="36">
        <f>'GF + UG Iteration 13'!P$16*(C255^'GF + UG Iteration 13'!P$15)</f>
        <v>22.404158787554305</v>
      </c>
      <c r="E255" s="37">
        <f>'GF + UG Iteration 13'!E255</f>
        <v>2012</v>
      </c>
      <c r="F255" s="35">
        <f>'GF + UG Iteration 13'!F255</f>
        <v>0</v>
      </c>
      <c r="G255" s="36">
        <f>'GF + UG Iteration 13'!G255</f>
        <v>2.2692987542218521</v>
      </c>
      <c r="H255" s="38">
        <f>'GF + UG Iteration 13'!H255</f>
        <v>2014</v>
      </c>
      <c r="I255" s="35">
        <f t="shared" si="30"/>
        <v>90</v>
      </c>
      <c r="J255" s="36">
        <f t="shared" si="31"/>
        <v>24.673457541776159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3.2057280723940687</v>
      </c>
    </row>
    <row r="256" spans="1:14" x14ac:dyDescent="0.2">
      <c r="A256" s="33">
        <f>'GF + UG Iteration 13'!A256</f>
        <v>511</v>
      </c>
      <c r="B256" s="34" t="str">
        <f>'GF + UG Iteration 13'!B256</f>
        <v>UG</v>
      </c>
      <c r="C256" s="35">
        <f>'GF + UG Iteration 13'!C256</f>
        <v>225</v>
      </c>
      <c r="D256" s="36">
        <f>'GF + UG Iteration 13'!P$16*(C256^'GF + UG Iteration 13'!P$15)</f>
        <v>40.016340230368883</v>
      </c>
      <c r="E256" s="37">
        <f>'GF + UG Iteration 13'!E256</f>
        <v>2004</v>
      </c>
      <c r="F256" s="35">
        <f>'GF + UG Iteration 13'!F256</f>
        <v>0</v>
      </c>
      <c r="G256" s="36">
        <f>'GF + UG Iteration 13'!G256</f>
        <v>0.42903557118440139</v>
      </c>
      <c r="H256" s="38">
        <f>'GF + UG Iteration 13'!H256</f>
        <v>2004</v>
      </c>
      <c r="I256" s="35">
        <f t="shared" si="30"/>
        <v>225</v>
      </c>
      <c r="J256" s="36">
        <f t="shared" si="31"/>
        <v>40.445375801553283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3.6999523180957627</v>
      </c>
    </row>
    <row r="257" spans="1:14" x14ac:dyDescent="0.2">
      <c r="A257" s="33">
        <f>'GF + UG Iteration 13'!A257</f>
        <v>1094</v>
      </c>
      <c r="B257" s="34" t="str">
        <f>'GF + UG Iteration 13'!B257</f>
        <v>UG</v>
      </c>
      <c r="C257" s="35">
        <f>'GF + UG Iteration 13'!C257</f>
        <v>225</v>
      </c>
      <c r="D257" s="36">
        <f>'GF + UG Iteration 13'!P$16*(C257^'GF + UG Iteration 13'!P$15)</f>
        <v>40.016340230368883</v>
      </c>
      <c r="E257" s="37">
        <f>'GF + UG Iteration 13'!E257</f>
        <v>2004</v>
      </c>
      <c r="F257" s="35">
        <f>'GF + UG Iteration 13'!F257</f>
        <v>0</v>
      </c>
      <c r="G257" s="36">
        <f>'GF + UG Iteration 13'!G257</f>
        <v>1.0646458657975095</v>
      </c>
      <c r="H257" s="38">
        <f>'GF + UG Iteration 13'!H257</f>
        <v>2011</v>
      </c>
      <c r="I257" s="35">
        <f t="shared" si="30"/>
        <v>225</v>
      </c>
      <c r="J257" s="36">
        <f t="shared" si="31"/>
        <v>41.080986096166392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3.7155453890606327</v>
      </c>
    </row>
    <row r="258" spans="1:14" x14ac:dyDescent="0.2">
      <c r="A258" s="33">
        <f>'GF + UG Iteration 13'!A258</f>
        <v>775</v>
      </c>
      <c r="B258" s="34" t="str">
        <f>'GF + UG Iteration 13'!B258</f>
        <v>UG</v>
      </c>
      <c r="C258" s="35">
        <f>'GF + UG Iteration 13'!C258</f>
        <v>14.940000000000001</v>
      </c>
      <c r="D258" s="36">
        <f>'GF + UG Iteration 13'!P$16*(C258^'GF + UG Iteration 13'!P$15)</f>
        <v>7.1883989691377055</v>
      </c>
      <c r="E258" s="37">
        <f>'GF + UG Iteration 13'!E258</f>
        <v>2002</v>
      </c>
      <c r="F258" s="35">
        <f>'GF + UG Iteration 13'!F258</f>
        <v>0</v>
      </c>
      <c r="G258" s="36">
        <f>'GF + UG Iteration 13'!G258</f>
        <v>1.4058744428987999</v>
      </c>
      <c r="H258" s="38">
        <f>'GF + UG Iteration 13'!H258</f>
        <v>2008</v>
      </c>
      <c r="I258" s="35">
        <f t="shared" si="30"/>
        <v>14.940000000000001</v>
      </c>
      <c r="J258" s="36">
        <f t="shared" si="31"/>
        <v>8.5942734120365056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2.1510960991400263</v>
      </c>
    </row>
    <row r="259" spans="1:14" x14ac:dyDescent="0.2">
      <c r="A259" s="33">
        <f>'GF + UG Iteration 13'!A259</f>
        <v>1646</v>
      </c>
      <c r="B259" s="34" t="str">
        <f>'GF + UG Iteration 13'!B259</f>
        <v>UG</v>
      </c>
      <c r="C259" s="35">
        <f>'GF + UG Iteration 13'!C259</f>
        <v>7.2</v>
      </c>
      <c r="D259" s="36">
        <f>'GF + UG Iteration 13'!P$16*(C259^'GF + UG Iteration 13'!P$15)</f>
        <v>4.5284502232644241</v>
      </c>
      <c r="E259" s="37" t="str">
        <f>'GF + UG Iteration 13'!E259</f>
        <v>unknown</v>
      </c>
      <c r="F259" s="35">
        <f>'GF + UG Iteration 13'!F259</f>
        <v>14.940000000000001</v>
      </c>
      <c r="G259" s="36">
        <f>'GF + UG Iteration 13'!G259</f>
        <v>6.6895680450065891</v>
      </c>
      <c r="H259" s="38">
        <f>'GF + UG Iteration 13'!H259</f>
        <v>2016</v>
      </c>
      <c r="I259" s="35">
        <f t="shared" si="30"/>
        <v>22.14</v>
      </c>
      <c r="J259" s="36">
        <f t="shared" si="31"/>
        <v>11.218018268271013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2.417521259563248</v>
      </c>
    </row>
    <row r="260" spans="1:14" x14ac:dyDescent="0.2">
      <c r="A260" s="33">
        <f>'GF + UG Iteration 13'!A260</f>
        <v>467</v>
      </c>
      <c r="B260" s="34" t="str">
        <f>'GF + UG Iteration 13'!B260</f>
        <v>UG</v>
      </c>
      <c r="C260" s="35">
        <f>'GF + UG Iteration 13'!C260</f>
        <v>11.97</v>
      </c>
      <c r="D260" s="36">
        <f>'GF + UG Iteration 13'!P$16*(C260^'GF + UG Iteration 13'!P$15)</f>
        <v>6.2473921913772292</v>
      </c>
      <c r="E260" s="37">
        <f>'GF + UG Iteration 13'!E260</f>
        <v>1996</v>
      </c>
      <c r="F260" s="35">
        <f>'GF + UG Iteration 13'!F260</f>
        <v>31.5</v>
      </c>
      <c r="G260" s="36">
        <f>'GF + UG Iteration 13'!G260</f>
        <v>3.4855022233326953</v>
      </c>
      <c r="H260" s="38">
        <f>'GF + UG Iteration 13'!H260</f>
        <v>2005</v>
      </c>
      <c r="I260" s="35">
        <f t="shared" si="30"/>
        <v>43.47</v>
      </c>
      <c r="J260" s="36">
        <f t="shared" si="31"/>
        <v>9.732894414709925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2.275511325210227</v>
      </c>
    </row>
    <row r="261" spans="1:14" x14ac:dyDescent="0.2">
      <c r="A261" s="33">
        <f>'GF + UG Iteration 13'!A261</f>
        <v>437</v>
      </c>
      <c r="B261" s="34" t="str">
        <f>'GF + UG Iteration 13'!B261</f>
        <v>UG</v>
      </c>
      <c r="C261" s="35">
        <f>'GF + UG Iteration 13'!C261</f>
        <v>42.03</v>
      </c>
      <c r="D261" s="36">
        <f>'GF + UG Iteration 13'!P$16*(C261^'GF + UG Iteration 13'!P$15)</f>
        <v>13.83552598664509</v>
      </c>
      <c r="E261" s="37">
        <f>'GF + UG Iteration 13'!E261</f>
        <v>2001</v>
      </c>
      <c r="F261" s="35">
        <f>'GF + UG Iteration 13'!F261</f>
        <v>45</v>
      </c>
      <c r="G261" s="36">
        <f>'GF + UG Iteration 13'!G261</f>
        <v>3.6313804067567292</v>
      </c>
      <c r="H261" s="38">
        <f>'GF + UG Iteration 13'!H261</f>
        <v>2008</v>
      </c>
      <c r="I261" s="35">
        <f t="shared" si="30"/>
        <v>87.03</v>
      </c>
      <c r="J261" s="36">
        <f t="shared" si="31"/>
        <v>17.466906393401818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2.8603080273777834</v>
      </c>
    </row>
    <row r="262" spans="1:14" x14ac:dyDescent="0.2">
      <c r="A262" s="33">
        <f>'GF + UG Iteration 13'!A262</f>
        <v>1233</v>
      </c>
      <c r="B262" s="34" t="str">
        <f>'GF + UG Iteration 13'!B262</f>
        <v>UG</v>
      </c>
      <c r="C262" s="35">
        <f>'GF + UG Iteration 13'!C262</f>
        <v>87.03</v>
      </c>
      <c r="D262" s="36">
        <f>'GF + UG Iteration 13'!P$16*(C262^'GF + UG Iteration 13'!P$15)</f>
        <v>21.933257384021761</v>
      </c>
      <c r="E262" s="37">
        <f>'GF + UG Iteration 13'!E262</f>
        <v>2001</v>
      </c>
      <c r="F262" s="35">
        <f>'GF + UG Iteration 13'!F262</f>
        <v>0</v>
      </c>
      <c r="G262" s="36">
        <f>'GF + UG Iteration 13'!G262</f>
        <v>3.8904117673360803</v>
      </c>
      <c r="H262" s="38">
        <f>'GF + UG Iteration 13'!H262</f>
        <v>2011</v>
      </c>
      <c r="I262" s="35">
        <f t="shared" si="30"/>
        <v>87.03</v>
      </c>
      <c r="J262" s="36">
        <f t="shared" si="31"/>
        <v>25.823669151357841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3.2512914803325219</v>
      </c>
    </row>
    <row r="263" spans="1:14" x14ac:dyDescent="0.2">
      <c r="A263" s="33">
        <f>'GF + UG Iteration 13'!A263</f>
        <v>361</v>
      </c>
      <c r="B263" s="34" t="str">
        <f>'GF + UG Iteration 13'!B263</f>
        <v>UG</v>
      </c>
      <c r="C263" s="35">
        <f>'GF + UG Iteration 13'!C263</f>
        <v>27.900000000000002</v>
      </c>
      <c r="D263" s="36">
        <f>'GF + UG Iteration 13'!P$16*(C263^'GF + UG Iteration 13'!P$15)</f>
        <v>10.674421854068068</v>
      </c>
      <c r="E263" s="37">
        <f>'GF + UG Iteration 13'!E263</f>
        <v>1986</v>
      </c>
      <c r="F263" s="35">
        <f>'GF + UG Iteration 13'!F263</f>
        <v>32.4</v>
      </c>
      <c r="G263" s="36">
        <f>'GF + UG Iteration 13'!G263</f>
        <v>1.1719780512644304</v>
      </c>
      <c r="H263" s="38">
        <f>'GF + UG Iteration 13'!H263</f>
        <v>2002</v>
      </c>
      <c r="I263" s="35">
        <f t="shared" si="30"/>
        <v>60.3</v>
      </c>
      <c r="J263" s="36">
        <f t="shared" si="31"/>
        <v>11.846399905332499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2.4720240159657401</v>
      </c>
    </row>
    <row r="264" spans="1:14" x14ac:dyDescent="0.2">
      <c r="A264" s="33">
        <f>'GF + UG Iteration 13'!A264</f>
        <v>645</v>
      </c>
      <c r="B264" s="34" t="str">
        <f>'GF + UG Iteration 13'!B264</f>
        <v>UG</v>
      </c>
      <c r="C264" s="35">
        <f>'GF + UG Iteration 13'!C264</f>
        <v>60.300000000000004</v>
      </c>
      <c r="D264" s="36">
        <f>'GF + UG Iteration 13'!P$16*(C264^'GF + UG Iteration 13'!P$15)</f>
        <v>17.387151636664029</v>
      </c>
      <c r="E264" s="37">
        <f>'GF + UG Iteration 13'!E264</f>
        <v>1986</v>
      </c>
      <c r="F264" s="35">
        <f>'GF + UG Iteration 13'!F264</f>
        <v>0</v>
      </c>
      <c r="G264" s="36">
        <f>'GF + UG Iteration 13'!G264</f>
        <v>0.22667756309168191</v>
      </c>
      <c r="H264" s="38">
        <f>'GF + UG Iteration 13'!H264</f>
        <v>2006</v>
      </c>
      <c r="I264" s="35">
        <f t="shared" si="30"/>
        <v>60.300000000000004</v>
      </c>
      <c r="J264" s="36">
        <f t="shared" si="31"/>
        <v>17.61382919975571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2.8686843434903184</v>
      </c>
    </row>
    <row r="265" spans="1:14" x14ac:dyDescent="0.2">
      <c r="A265" s="33">
        <f>'GF + UG Iteration 13'!A265</f>
        <v>720</v>
      </c>
      <c r="B265" s="34" t="str">
        <f>'GF + UG Iteration 13'!B265</f>
        <v>UG</v>
      </c>
      <c r="C265" s="35">
        <f>'GF + UG Iteration 13'!C265</f>
        <v>36.9</v>
      </c>
      <c r="D265" s="36">
        <f>'GF + UG Iteration 13'!P$16*(C265^'GF + UG Iteration 13'!P$15)</f>
        <v>12.741145234176262</v>
      </c>
      <c r="E265" s="37">
        <f>'GF + UG Iteration 13'!E265</f>
        <v>1974</v>
      </c>
      <c r="F265" s="35">
        <f>'GF + UG Iteration 13'!F265</f>
        <v>13.5</v>
      </c>
      <c r="G265" s="36">
        <f>'GF + UG Iteration 13'!G265</f>
        <v>3.214674226156069</v>
      </c>
      <c r="H265" s="38">
        <f>'GF + UG Iteration 13'!H265</f>
        <v>2009</v>
      </c>
      <c r="I265" s="35">
        <f t="shared" si="30"/>
        <v>50.4</v>
      </c>
      <c r="J265" s="36">
        <f t="shared" si="31"/>
        <v>15.95581946033233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2.7698236191340935</v>
      </c>
    </row>
    <row r="266" spans="1:14" x14ac:dyDescent="0.2">
      <c r="A266" s="33">
        <f>'GF + UG Iteration 13'!A266</f>
        <v>1554</v>
      </c>
      <c r="B266" s="34" t="str">
        <f>'GF + UG Iteration 13'!B266</f>
        <v>UG</v>
      </c>
      <c r="C266" s="35">
        <f>'GF + UG Iteration 13'!C266</f>
        <v>22.5</v>
      </c>
      <c r="D266" s="36">
        <f>'GF + UG Iteration 13'!P$16*(C266^'GF + UG Iteration 13'!P$15)</f>
        <v>9.3154846406010403</v>
      </c>
      <c r="E266" s="37">
        <f>'GF + UG Iteration 13'!E266</f>
        <v>2013</v>
      </c>
      <c r="F266" s="35">
        <f>'GF + UG Iteration 13'!F266</f>
        <v>22.5</v>
      </c>
      <c r="G266" s="36">
        <f>'GF + UG Iteration 13'!G266</f>
        <v>4.0040929633677633</v>
      </c>
      <c r="H266" s="38">
        <f>'GF + UG Iteration 13'!H266</f>
        <v>2015</v>
      </c>
      <c r="I266" s="35">
        <f t="shared" si="30"/>
        <v>45</v>
      </c>
      <c r="J266" s="36">
        <f t="shared" si="31"/>
        <v>13.319577603968803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2.589234953195672</v>
      </c>
    </row>
    <row r="267" spans="1:14" x14ac:dyDescent="0.2">
      <c r="A267" s="33">
        <f>'GF + UG Iteration 13'!A267</f>
        <v>1570</v>
      </c>
      <c r="B267" s="34" t="str">
        <f>'GF + UG Iteration 13'!B267</f>
        <v>UG</v>
      </c>
      <c r="C267" s="35">
        <f>'GF + UG Iteration 13'!C267</f>
        <v>22.5</v>
      </c>
      <c r="D267" s="36">
        <f>'GF + UG Iteration 13'!P$16*(C267^'GF + UG Iteration 13'!P$15)</f>
        <v>9.3154846406010403</v>
      </c>
      <c r="E267" s="37">
        <f>'GF + UG Iteration 13'!E267</f>
        <v>0</v>
      </c>
      <c r="F267" s="35">
        <f>'GF + UG Iteration 13'!F267</f>
        <v>22.5</v>
      </c>
      <c r="G267" s="36">
        <f>'GF + UG Iteration 13'!G267</f>
        <v>5.7128729653456798</v>
      </c>
      <c r="H267" s="38">
        <f>'GF + UG Iteration 13'!H267</f>
        <v>2016</v>
      </c>
      <c r="I267" s="35">
        <f t="shared" si="30"/>
        <v>45</v>
      </c>
      <c r="J267" s="36">
        <f t="shared" si="31"/>
        <v>15.02835760594672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2.7099389234058933</v>
      </c>
    </row>
    <row r="268" spans="1:14" x14ac:dyDescent="0.2">
      <c r="A268" s="33">
        <f>'GF + UG Iteration 13'!A268</f>
        <v>1280</v>
      </c>
      <c r="B268" s="34" t="str">
        <f>'GF + UG Iteration 13'!B268</f>
        <v>UG</v>
      </c>
      <c r="C268" s="35">
        <f>'GF + UG Iteration 13'!C268</f>
        <v>22.5</v>
      </c>
      <c r="D268" s="36">
        <f>'GF + UG Iteration 13'!P$16*(C268^'GF + UG Iteration 13'!P$15)</f>
        <v>9.3154846406010403</v>
      </c>
      <c r="E268" s="37">
        <f>'GF + UG Iteration 13'!E268</f>
        <v>0</v>
      </c>
      <c r="F268" s="35">
        <f>'GF + UG Iteration 13'!F268</f>
        <v>22.5</v>
      </c>
      <c r="G268" s="36">
        <f>'GF + UG Iteration 13'!G268</f>
        <v>3.9567117678399111</v>
      </c>
      <c r="H268" s="38">
        <f>'GF + UG Iteration 13'!H268</f>
        <v>2013</v>
      </c>
      <c r="I268" s="35">
        <f t="shared" si="30"/>
        <v>45</v>
      </c>
      <c r="J268" s="36">
        <f t="shared" si="31"/>
        <v>13.272196408440951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2.5856713514857677</v>
      </c>
    </row>
    <row r="269" spans="1:14" x14ac:dyDescent="0.2">
      <c r="A269" s="33">
        <f>'GF + UG Iteration 13'!A269</f>
        <v>659</v>
      </c>
      <c r="B269" s="34" t="str">
        <f>'GF + UG Iteration 13'!B269</f>
        <v>UG</v>
      </c>
      <c r="C269" s="35">
        <f>'GF + UG Iteration 13'!C269</f>
        <v>134.46</v>
      </c>
      <c r="D269" s="36">
        <f>'GF + UG Iteration 13'!P$16*(C269^'GF + UG Iteration 13'!P$15)</f>
        <v>28.886713510681087</v>
      </c>
      <c r="E269" s="37">
        <f>'GF + UG Iteration 13'!E269</f>
        <v>1974</v>
      </c>
      <c r="F269" s="35">
        <f>'GF + UG Iteration 13'!F269</f>
        <v>0</v>
      </c>
      <c r="G269" s="36">
        <f>'GF + UG Iteration 13'!G269</f>
        <v>0.19038861907506671</v>
      </c>
      <c r="H269" s="38">
        <f>'GF + UG Iteration 13'!H269</f>
        <v>2006</v>
      </c>
      <c r="I269" s="35">
        <f t="shared" si="30"/>
        <v>134.46</v>
      </c>
      <c r="J269" s="36">
        <f t="shared" si="31"/>
        <v>29.077102129756152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3.3699509960407577</v>
      </c>
    </row>
    <row r="270" spans="1:14" x14ac:dyDescent="0.2">
      <c r="A270" s="33">
        <f>'GF + UG Iteration 13'!A270</f>
        <v>1240</v>
      </c>
      <c r="B270" s="34" t="str">
        <f>'GF + UG Iteration 13'!B270</f>
        <v>UG</v>
      </c>
      <c r="C270" s="35">
        <f>'GF + UG Iteration 13'!C270</f>
        <v>15.03</v>
      </c>
      <c r="D270" s="36">
        <f>'GF + UG Iteration 13'!P$16*(C270^'GF + UG Iteration 13'!P$15)</f>
        <v>7.2157813181627688</v>
      </c>
      <c r="E270" s="37">
        <f>'GF + UG Iteration 13'!E270</f>
        <v>0</v>
      </c>
      <c r="F270" s="35">
        <f>'GF + UG Iteration 13'!F270</f>
        <v>0</v>
      </c>
      <c r="G270" s="36">
        <f>'GF + UG Iteration 13'!G270</f>
        <v>2.4762389627807444</v>
      </c>
      <c r="H270" s="38">
        <f>'GF + UG Iteration 13'!H270</f>
        <v>2013</v>
      </c>
      <c r="I270" s="35">
        <f t="shared" si="30"/>
        <v>15.03</v>
      </c>
      <c r="J270" s="36">
        <f t="shared" si="31"/>
        <v>9.6920202809435132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2.2713028954968189</v>
      </c>
    </row>
    <row r="271" spans="1:14" x14ac:dyDescent="0.2">
      <c r="A271" s="33">
        <f>'GF + UG Iteration 13'!A271</f>
        <v>317</v>
      </c>
      <c r="B271" s="34" t="str">
        <f>'GF + UG Iteration 13'!B271</f>
        <v>UG</v>
      </c>
      <c r="C271" s="35">
        <f>'GF + UG Iteration 13'!C271</f>
        <v>42.300000000000004</v>
      </c>
      <c r="D271" s="36">
        <f>'GF + UG Iteration 13'!P$16*(C271^'GF + UG Iteration 13'!P$15)</f>
        <v>13.891723221044639</v>
      </c>
      <c r="E271" s="37">
        <f>'GF + UG Iteration 13'!E271</f>
        <v>1978</v>
      </c>
      <c r="F271" s="35">
        <f>'GF + UG Iteration 13'!F271</f>
        <v>37.800000000000004</v>
      </c>
      <c r="G271" s="36">
        <f>'GF + UG Iteration 13'!G271</f>
        <v>3.7336154837609361</v>
      </c>
      <c r="H271" s="38">
        <f>'GF + UG Iteration 13'!H271</f>
        <v>2002</v>
      </c>
      <c r="I271" s="35">
        <f t="shared" si="30"/>
        <v>80.100000000000009</v>
      </c>
      <c r="J271" s="36">
        <f t="shared" si="31"/>
        <v>17.625338704805575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2.8693375658076157</v>
      </c>
    </row>
    <row r="272" spans="1:14" x14ac:dyDescent="0.2">
      <c r="A272" s="33">
        <f>'GF + UG Iteration 13'!A272</f>
        <v>1510</v>
      </c>
      <c r="B272" s="34" t="str">
        <f>'GF + UG Iteration 13'!B272</f>
        <v>UG</v>
      </c>
      <c r="C272" s="35">
        <f>'GF + UG Iteration 13'!C272</f>
        <v>80.100000000000009</v>
      </c>
      <c r="D272" s="36">
        <f>'GF + UG Iteration 13'!P$16*(C272^'GF + UG Iteration 13'!P$15)</f>
        <v>20.810901857769842</v>
      </c>
      <c r="E272" s="37">
        <f>'GF + UG Iteration 13'!E272</f>
        <v>1978</v>
      </c>
      <c r="F272" s="35">
        <f>'GF + UG Iteration 13'!F272</f>
        <v>0</v>
      </c>
      <c r="G272" s="36">
        <f>'GF + UG Iteration 13'!G272</f>
        <v>1.0378442790997116</v>
      </c>
      <c r="H272" s="38">
        <f>'GF + UG Iteration 13'!H272</f>
        <v>2014</v>
      </c>
      <c r="I272" s="35">
        <f t="shared" si="30"/>
        <v>80.100000000000009</v>
      </c>
      <c r="J272" s="36">
        <f t="shared" si="31"/>
        <v>21.848746136869554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3.0841435348547197</v>
      </c>
    </row>
    <row r="273" spans="1:14" x14ac:dyDescent="0.2">
      <c r="A273" s="33">
        <f>'GF + UG Iteration 13'!A273</f>
        <v>1678</v>
      </c>
      <c r="B273" s="34" t="str">
        <f>'GF + UG Iteration 13'!B273</f>
        <v>UG</v>
      </c>
      <c r="C273" s="35">
        <f>'GF + UG Iteration 13'!C273</f>
        <v>450</v>
      </c>
      <c r="D273" s="36">
        <f>'GF + UG Iteration 13'!P$16*(C273^'GF + UG Iteration 13'!P$15)</f>
        <v>62.05816944270159</v>
      </c>
      <c r="E273" s="37">
        <f>'GF + UG Iteration 13'!E273</f>
        <v>0</v>
      </c>
      <c r="F273" s="35">
        <f>'GF + UG Iteration 13'!F273</f>
        <v>0</v>
      </c>
      <c r="G273" s="36">
        <f>'GF + UG Iteration 13'!G273</f>
        <v>0.1876880715541229</v>
      </c>
      <c r="H273" s="38">
        <f>'GF + UG Iteration 13'!H273</f>
        <v>2015</v>
      </c>
      <c r="I273" s="35">
        <f t="shared" si="30"/>
        <v>450</v>
      </c>
      <c r="J273" s="36">
        <f t="shared" si="31"/>
        <v>62.245857514255711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4.1310919871748055</v>
      </c>
    </row>
    <row r="274" spans="1:14" x14ac:dyDescent="0.2">
      <c r="A274" s="33">
        <f>'GF + UG Iteration 13'!A274</f>
        <v>409</v>
      </c>
      <c r="B274" s="34" t="str">
        <f>'GF + UG Iteration 13'!B274</f>
        <v>UG</v>
      </c>
      <c r="C274" s="35">
        <f>'GF + UG Iteration 13'!C274</f>
        <v>56.7</v>
      </c>
      <c r="D274" s="36">
        <f>'GF + UG Iteration 13'!P$16*(C274^'GF + UG Iteration 13'!P$15)</f>
        <v>16.722638680453358</v>
      </c>
      <c r="E274" s="37" t="str">
        <f>'GF + UG Iteration 13'!E274</f>
        <v>unknown</v>
      </c>
      <c r="F274" s="35">
        <f>'GF + UG Iteration 13'!F274</f>
        <v>56.7</v>
      </c>
      <c r="G274" s="36">
        <f>'GF + UG Iteration 13'!G274</f>
        <v>6.9500275644125207</v>
      </c>
      <c r="H274" s="38">
        <f>'GF + UG Iteration 13'!H274</f>
        <v>2004</v>
      </c>
      <c r="I274" s="35">
        <f t="shared" si="30"/>
        <v>113.4</v>
      </c>
      <c r="J274" s="36">
        <f t="shared" si="31"/>
        <v>23.67266624486588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3.1643210595508644</v>
      </c>
    </row>
    <row r="275" spans="1:14" x14ac:dyDescent="0.2">
      <c r="A275" s="33">
        <f>'GF + UG Iteration 13'!A275</f>
        <v>620</v>
      </c>
      <c r="B275" s="34" t="str">
        <f>'GF + UG Iteration 13'!B275</f>
        <v>UG</v>
      </c>
      <c r="C275" s="35">
        <f>'GF + UG Iteration 13'!C275</f>
        <v>120.06</v>
      </c>
      <c r="D275" s="36">
        <f>'GF + UG Iteration 13'!P$16*(C275^'GF + UG Iteration 13'!P$15)</f>
        <v>26.887862355775656</v>
      </c>
      <c r="E275" s="37" t="str">
        <f>'GF + UG Iteration 13'!E275</f>
        <v>unknown</v>
      </c>
      <c r="F275" s="35">
        <f>'GF + UG Iteration 13'!F275</f>
        <v>0</v>
      </c>
      <c r="G275" s="36">
        <f>'GF + UG Iteration 13'!G275</f>
        <v>5.2327101351069411E-2</v>
      </c>
      <c r="H275" s="38">
        <f>'GF + UG Iteration 13'!H275</f>
        <v>2006</v>
      </c>
      <c r="I275" s="35">
        <f t="shared" si="30"/>
        <v>120.06</v>
      </c>
      <c r="J275" s="36">
        <f t="shared" si="31"/>
        <v>26.940189457126724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3.293619203516017</v>
      </c>
    </row>
    <row r="276" spans="1:14" x14ac:dyDescent="0.2">
      <c r="A276" s="33">
        <f>'GF + UG Iteration 13'!A276</f>
        <v>1085</v>
      </c>
      <c r="B276" s="34" t="str">
        <f>'GF + UG Iteration 13'!B276</f>
        <v>UG</v>
      </c>
      <c r="C276" s="35">
        <f>'GF + UG Iteration 13'!C276</f>
        <v>120.06</v>
      </c>
      <c r="D276" s="36">
        <f>'GF + UG Iteration 13'!P$16*(C276^'GF + UG Iteration 13'!P$15)</f>
        <v>26.887862355775656</v>
      </c>
      <c r="E276" s="37" t="str">
        <f>'GF + UG Iteration 13'!E276</f>
        <v>unknown</v>
      </c>
      <c r="F276" s="35">
        <f>'GF + UG Iteration 13'!F276</f>
        <v>0</v>
      </c>
      <c r="G276" s="36">
        <f>'GF + UG Iteration 13'!G276</f>
        <v>7.9312358901564406E-2</v>
      </c>
      <c r="H276" s="38">
        <f>'GF + UG Iteration 13'!H276</f>
        <v>2010</v>
      </c>
      <c r="I276" s="35">
        <f t="shared" si="30"/>
        <v>120.06</v>
      </c>
      <c r="J276" s="36">
        <f t="shared" si="31"/>
        <v>26.96717471467722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3.2946203750709286</v>
      </c>
    </row>
    <row r="277" spans="1:14" x14ac:dyDescent="0.2">
      <c r="A277" s="33">
        <f>'GF + UG Iteration 13'!A277</f>
        <v>589</v>
      </c>
      <c r="B277" s="34" t="str">
        <f>'GF + UG Iteration 13'!B277</f>
        <v>UG</v>
      </c>
      <c r="C277" s="35">
        <f>'GF + UG Iteration 13'!C277</f>
        <v>81</v>
      </c>
      <c r="D277" s="36">
        <f>'GF + UG Iteration 13'!P$16*(C277^'GF + UG Iteration 13'!P$15)</f>
        <v>20.958620323534809</v>
      </c>
      <c r="E277" s="37">
        <f>'GF + UG Iteration 13'!E277</f>
        <v>1974</v>
      </c>
      <c r="F277" s="35">
        <f>'GF + UG Iteration 13'!F277</f>
        <v>14.4</v>
      </c>
      <c r="G277" s="36">
        <f>'GF + UG Iteration 13'!G277</f>
        <v>3.2007376892660457E-2</v>
      </c>
      <c r="H277" s="38">
        <f>'GF + UG Iteration 13'!H277</f>
        <v>2005</v>
      </c>
      <c r="I277" s="35">
        <f t="shared" si="30"/>
        <v>95.4</v>
      </c>
      <c r="J277" s="36">
        <f t="shared" si="31"/>
        <v>20.990627700427471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3.0440760381223009</v>
      </c>
    </row>
    <row r="278" spans="1:14" x14ac:dyDescent="0.2">
      <c r="A278" s="33">
        <f>'GF + UG Iteration 13'!A278</f>
        <v>836</v>
      </c>
      <c r="B278" s="34" t="str">
        <f>'GF + UG Iteration 13'!B278</f>
        <v>UG</v>
      </c>
      <c r="C278" s="35">
        <f>'GF + UG Iteration 13'!C278</f>
        <v>95.4</v>
      </c>
      <c r="D278" s="36">
        <f>'GF + UG Iteration 13'!P$16*(C278^'GF + UG Iteration 13'!P$15)</f>
        <v>23.245990839482399</v>
      </c>
      <c r="E278" s="37">
        <f>'GF + UG Iteration 13'!E278</f>
        <v>1974</v>
      </c>
      <c r="F278" s="35">
        <f>'GF + UG Iteration 13'!F278</f>
        <v>0</v>
      </c>
      <c r="G278" s="36">
        <f>'GF + UG Iteration 13'!G278</f>
        <v>0.20824846319974696</v>
      </c>
      <c r="H278" s="38">
        <f>'GF + UG Iteration 13'!H278</f>
        <v>2008</v>
      </c>
      <c r="I278" s="35">
        <f t="shared" si="30"/>
        <v>95.4</v>
      </c>
      <c r="J278" s="36">
        <f t="shared" si="31"/>
        <v>23.454239302682147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3.155051259051636</v>
      </c>
    </row>
    <row r="279" spans="1:14" x14ac:dyDescent="0.2">
      <c r="A279" s="33">
        <f>'GF + UG Iteration 13'!A279</f>
        <v>1417</v>
      </c>
      <c r="B279" s="34" t="str">
        <f>'GF + UG Iteration 13'!B279</f>
        <v>UG</v>
      </c>
      <c r="C279" s="35">
        <f>'GF + UG Iteration 13'!C279</f>
        <v>90</v>
      </c>
      <c r="D279" s="36">
        <f>'GF + UG Iteration 13'!P$16*(C279^'GF + UG Iteration 13'!P$15)</f>
        <v>22.404158787554305</v>
      </c>
      <c r="E279" s="37">
        <f>'GF + UG Iteration 13'!E279</f>
        <v>0</v>
      </c>
      <c r="F279" s="35">
        <f>'GF + UG Iteration 13'!F279</f>
        <v>0</v>
      </c>
      <c r="G279" s="36">
        <f>'GF + UG Iteration 13'!G279</f>
        <v>0.36631755287404399</v>
      </c>
      <c r="H279" s="38">
        <f>'GF + UG Iteration 13'!H279</f>
        <v>2013</v>
      </c>
      <c r="I279" s="35">
        <f t="shared" si="30"/>
        <v>90</v>
      </c>
      <c r="J279" s="36">
        <f t="shared" si="31"/>
        <v>22.770476340428349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3.1254647995067408</v>
      </c>
    </row>
    <row r="280" spans="1:14" x14ac:dyDescent="0.2">
      <c r="A280" s="33">
        <f>'GF + UG Iteration 13'!A280</f>
        <v>1575</v>
      </c>
      <c r="B280" s="34" t="str">
        <f>'GF + UG Iteration 13'!B280</f>
        <v>UG</v>
      </c>
      <c r="C280" s="35">
        <f>'GF + UG Iteration 13'!C280</f>
        <v>261.72000000000003</v>
      </c>
      <c r="D280" s="36">
        <f>'GF + UG Iteration 13'!P$16*(C280^'GF + UG Iteration 13'!P$15)</f>
        <v>44.03507021853774</v>
      </c>
      <c r="E280" s="37">
        <f>'GF + UG Iteration 13'!E280</f>
        <v>0</v>
      </c>
      <c r="F280" s="35">
        <f>'GF + UG Iteration 13'!F280</f>
        <v>0</v>
      </c>
      <c r="G280" s="36">
        <f>'GF + UG Iteration 13'!G280</f>
        <v>8.4606138058298655E-2</v>
      </c>
      <c r="H280" s="38">
        <f>'GF + UG Iteration 13'!H280</f>
        <v>2014</v>
      </c>
      <c r="I280" s="35">
        <f t="shared" si="30"/>
        <v>261.72000000000003</v>
      </c>
      <c r="J280" s="36">
        <f t="shared" si="31"/>
        <v>44.119676356596038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3.7869058588324682</v>
      </c>
    </row>
    <row r="281" spans="1:14" x14ac:dyDescent="0.2">
      <c r="A281" s="33">
        <f>'GF + UG Iteration 13'!A281</f>
        <v>1480</v>
      </c>
      <c r="B281" s="34" t="str">
        <f>'GF + UG Iteration 13'!B281</f>
        <v>UG</v>
      </c>
      <c r="C281" s="35">
        <f>'GF + UG Iteration 13'!C281</f>
        <v>180</v>
      </c>
      <c r="D281" s="36">
        <f>'GF + UG Iteration 13'!P$16*(C281^'GF + UG Iteration 13'!P$15)</f>
        <v>34.744833591855439</v>
      </c>
      <c r="E281" s="37">
        <f>'GF + UG Iteration 13'!E281</f>
        <v>0</v>
      </c>
      <c r="F281" s="35">
        <f>'GF + UG Iteration 13'!F281</f>
        <v>0</v>
      </c>
      <c r="G281" s="36">
        <f>'GF + UG Iteration 13'!G281</f>
        <v>1.4186292000498641</v>
      </c>
      <c r="H281" s="38">
        <f>'GF + UG Iteration 13'!H281</f>
        <v>2015</v>
      </c>
      <c r="I281" s="35">
        <f t="shared" si="30"/>
        <v>180</v>
      </c>
      <c r="J281" s="36">
        <f t="shared" si="31"/>
        <v>36.163462791905303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3.5880492939894659</v>
      </c>
    </row>
    <row r="282" spans="1:14" x14ac:dyDescent="0.2">
      <c r="A282" s="33">
        <f>'GF + UG Iteration 13'!A282</f>
        <v>1644</v>
      </c>
      <c r="B282" s="34" t="str">
        <f>'GF + UG Iteration 13'!B282</f>
        <v>UG</v>
      </c>
      <c r="C282" s="48">
        <f>'GF + UG Iteration 13'!C282</f>
        <v>45</v>
      </c>
      <c r="D282" s="36">
        <f>'GF + UG Iteration 13'!P$16*(C282^'GF + UG Iteration 13'!P$15)</f>
        <v>14.446646568357966</v>
      </c>
      <c r="E282" s="37">
        <f>'GF + UG Iteration 13'!E282</f>
        <v>0</v>
      </c>
      <c r="F282" s="48">
        <f>'GF + UG Iteration 13'!F282</f>
        <v>45</v>
      </c>
      <c r="G282" s="36">
        <f>'GF + UG Iteration 13'!G282</f>
        <v>6.4881768587089867</v>
      </c>
      <c r="H282" s="38">
        <f>'GF + UG Iteration 13'!H282</f>
        <v>2016</v>
      </c>
      <c r="I282" s="35">
        <f t="shared" si="30"/>
        <v>90</v>
      </c>
      <c r="J282" s="36">
        <f t="shared" si="31"/>
        <v>20.934823427066952</v>
      </c>
      <c r="K282" s="38">
        <f t="shared" si="32"/>
        <v>2016</v>
      </c>
      <c r="M282" s="21">
        <f t="shared" si="33"/>
        <v>4.499809670330265</v>
      </c>
      <c r="N282" s="21">
        <f t="shared" si="34"/>
        <v>3.0414139650943364</v>
      </c>
    </row>
    <row r="283" spans="1:14" x14ac:dyDescent="0.2">
      <c r="A283" s="33">
        <f>'GF + UG Iteration 13'!A283</f>
        <v>1276</v>
      </c>
      <c r="B283" s="34" t="str">
        <f>'GF + UG Iteration 13'!B283</f>
        <v>UG</v>
      </c>
      <c r="C283" s="35">
        <f>'GF + UG Iteration 13'!C283</f>
        <v>154.80000000000001</v>
      </c>
      <c r="D283" s="36">
        <f>'GF + UG Iteration 13'!P$16*(C283^'GF + UG Iteration 13'!P$15)</f>
        <v>31.580984557638548</v>
      </c>
      <c r="E283" s="37" t="str">
        <f>'GF + UG Iteration 13'!E283</f>
        <v>unknown</v>
      </c>
      <c r="F283" s="35">
        <f>'GF + UG Iteration 13'!F283</f>
        <v>0</v>
      </c>
      <c r="G283" s="36">
        <f>'GF + UG Iteration 13'!G283</f>
        <v>0.69755192087391271</v>
      </c>
      <c r="H283" s="38">
        <f>'GF + UG Iteration 13'!H283</f>
        <v>2012</v>
      </c>
      <c r="I283" s="35">
        <f t="shared" si="30"/>
        <v>154.80000000000001</v>
      </c>
      <c r="J283" s="36">
        <f t="shared" si="31"/>
        <v>32.278536478512457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3.4744025040378892</v>
      </c>
    </row>
    <row r="284" spans="1:14" x14ac:dyDescent="0.2">
      <c r="A284" s="33">
        <f>'GF + UG Iteration 13'!A284</f>
        <v>823</v>
      </c>
      <c r="B284" s="34" t="str">
        <f>'GF + UG Iteration 13'!B284</f>
        <v>UG</v>
      </c>
      <c r="C284" s="35">
        <f>'GF + UG Iteration 13'!C284</f>
        <v>54</v>
      </c>
      <c r="D284" s="36">
        <f>'GF + UG Iteration 13'!P$16*(C284^'GF + UG Iteration 13'!P$15)</f>
        <v>16.214042375449562</v>
      </c>
      <c r="E284" s="37" t="str">
        <f>'GF + UG Iteration 13'!E284</f>
        <v>unknown</v>
      </c>
      <c r="F284" s="35">
        <f>'GF + UG Iteration 13'!F284</f>
        <v>36</v>
      </c>
      <c r="G284" s="36">
        <f>'GF + UG Iteration 13'!G284</f>
        <v>12.939055822706036</v>
      </c>
      <c r="H284" s="38">
        <f>'GF + UG Iteration 13'!H284</f>
        <v>2009</v>
      </c>
      <c r="I284" s="35">
        <f t="shared" si="30"/>
        <v>90</v>
      </c>
      <c r="J284" s="36">
        <f t="shared" si="31"/>
        <v>29.153098198155597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3.3725611918195471</v>
      </c>
    </row>
    <row r="285" spans="1:14" x14ac:dyDescent="0.2">
      <c r="A285" s="33">
        <f>'GF + UG Iteration 13'!A285</f>
        <v>1601</v>
      </c>
      <c r="B285" s="34" t="str">
        <f>'GF + UG Iteration 13'!B285</f>
        <v>UG</v>
      </c>
      <c r="C285" s="35">
        <f>'GF + UG Iteration 13'!C285</f>
        <v>120.24</v>
      </c>
      <c r="D285" s="36">
        <f>'GF + UG Iteration 13'!P$16*(C285^'GF + UG Iteration 13'!P$15)</f>
        <v>26.913373893836248</v>
      </c>
      <c r="E285" s="37">
        <f>'GF + UG Iteration 13'!E285</f>
        <v>0</v>
      </c>
      <c r="F285" s="35">
        <f>'GF + UG Iteration 13'!F285</f>
        <v>0</v>
      </c>
      <c r="G285" s="36">
        <f>'GF + UG Iteration 13'!G285</f>
        <v>4.0094648670350015</v>
      </c>
      <c r="H285" s="38">
        <f>'GF + UG Iteration 13'!H285</f>
        <v>2015</v>
      </c>
      <c r="I285" s="35">
        <f t="shared" si="30"/>
        <v>120.24</v>
      </c>
      <c r="J285" s="36">
        <f t="shared" si="31"/>
        <v>30.922838760871251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3.4314950293649558</v>
      </c>
    </row>
    <row r="286" spans="1:14" x14ac:dyDescent="0.2">
      <c r="A286" s="33">
        <f>'GF + UG Iteration 13'!A286</f>
        <v>1046</v>
      </c>
      <c r="B286" s="34" t="str">
        <f>'GF + UG Iteration 13'!B286</f>
        <v>UG</v>
      </c>
      <c r="C286" s="35">
        <f>'GF + UG Iteration 13'!C286</f>
        <v>54</v>
      </c>
      <c r="D286" s="36">
        <f>'GF + UG Iteration 13'!P$16*(C286^'GF + UG Iteration 13'!P$15)</f>
        <v>16.214042375449562</v>
      </c>
      <c r="E286" s="37" t="str">
        <f>'GF + UG Iteration 13'!E286</f>
        <v>unknown</v>
      </c>
      <c r="F286" s="35">
        <f>'GF + UG Iteration 13'!F286</f>
        <v>45</v>
      </c>
      <c r="G286" s="36">
        <f>'GF + UG Iteration 13'!G286</f>
        <v>13.838101419471103</v>
      </c>
      <c r="H286" s="38">
        <f>'GF + UG Iteration 13'!H286</f>
        <v>2011</v>
      </c>
      <c r="I286" s="35">
        <f t="shared" si="30"/>
        <v>99</v>
      </c>
      <c r="J286" s="36">
        <f t="shared" si="31"/>
        <v>30.052143794920667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3.4029339993657137</v>
      </c>
    </row>
    <row r="287" spans="1:14" x14ac:dyDescent="0.2">
      <c r="A287" s="33">
        <f>'GF + UG Iteration 13'!A287</f>
        <v>873</v>
      </c>
      <c r="B287" s="34" t="str">
        <f>'GF + UG Iteration 13'!B287</f>
        <v>UG</v>
      </c>
      <c r="C287" s="35">
        <f>'GF + UG Iteration 13'!C287</f>
        <v>69.03</v>
      </c>
      <c r="D287" s="36">
        <f>'GF + UG Iteration 13'!P$16*(C287^'GF + UG Iteration 13'!P$15)</f>
        <v>18.940892137464072</v>
      </c>
      <c r="E287" s="37" t="str">
        <f>'GF + UG Iteration 13'!E287</f>
        <v>unknown</v>
      </c>
      <c r="F287" s="35">
        <f>'GF + UG Iteration 13'!F287</f>
        <v>45</v>
      </c>
      <c r="G287" s="36">
        <f>'GF + UG Iteration 13'!G287</f>
        <v>10.835025062169574</v>
      </c>
      <c r="H287" s="38">
        <f>'GF + UG Iteration 13'!H287</f>
        <v>2011</v>
      </c>
      <c r="I287" s="35">
        <f t="shared" si="30"/>
        <v>114.03</v>
      </c>
      <c r="J287" s="36">
        <f t="shared" si="31"/>
        <v>29.775917199633646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3.3936999191206945</v>
      </c>
    </row>
    <row r="288" spans="1:14" x14ac:dyDescent="0.2">
      <c r="A288" s="33">
        <f>'GF + UG Iteration 13'!A288</f>
        <v>630</v>
      </c>
      <c r="B288" s="34" t="str">
        <f>'GF + UG Iteration 13'!B288</f>
        <v>UG</v>
      </c>
      <c r="C288" s="35">
        <f>'GF + UG Iteration 13'!C288</f>
        <v>101.97</v>
      </c>
      <c r="D288" s="36">
        <f>'GF + UG Iteration 13'!P$16*(C288^'GF + UG Iteration 13'!P$15)</f>
        <v>24.246994034007919</v>
      </c>
      <c r="E288" s="37" t="str">
        <f>'GF + UG Iteration 13'!E288</f>
        <v>unknown</v>
      </c>
      <c r="F288" s="35">
        <f>'GF + UG Iteration 13'!F288</f>
        <v>0</v>
      </c>
      <c r="G288" s="36">
        <f>'GF + UG Iteration 13'!G288</f>
        <v>0.76181860016629799</v>
      </c>
      <c r="H288" s="38">
        <f>'GF + UG Iteration 13'!H288</f>
        <v>2007</v>
      </c>
      <c r="I288" s="35">
        <f t="shared" si="30"/>
        <v>101.97</v>
      </c>
      <c r="J288" s="36">
        <f t="shared" si="31"/>
        <v>25.008812634174216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3.2192282681197493</v>
      </c>
    </row>
    <row r="289" spans="1:20" x14ac:dyDescent="0.2">
      <c r="A289" s="33">
        <f>'GF + UG Iteration 13'!A289</f>
        <v>1107</v>
      </c>
      <c r="B289" s="34" t="str">
        <f>'GF + UG Iteration 13'!B289</f>
        <v>UG</v>
      </c>
      <c r="C289" s="35">
        <f>'GF + UG Iteration 13'!C289</f>
        <v>45</v>
      </c>
      <c r="D289" s="36">
        <f>'GF + UG Iteration 13'!P$16*(C289^'GF + UG Iteration 13'!P$15)</f>
        <v>14.446646568357966</v>
      </c>
      <c r="E289" s="37">
        <f>'GF + UG Iteration 13'!E289</f>
        <v>2010</v>
      </c>
      <c r="F289" s="35">
        <f>'GF + UG Iteration 13'!F289</f>
        <v>45</v>
      </c>
      <c r="G289" s="36">
        <f>'GF + UG Iteration 13'!G289</f>
        <v>7.7000094501504579</v>
      </c>
      <c r="H289" s="38">
        <f>'GF + UG Iteration 13'!H289</f>
        <v>2014</v>
      </c>
      <c r="I289" s="35">
        <f t="shared" si="30"/>
        <v>90</v>
      </c>
      <c r="J289" s="36">
        <f t="shared" si="31"/>
        <v>22.146656018508423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3.0976865152750217</v>
      </c>
    </row>
    <row r="290" spans="1:20" x14ac:dyDescent="0.2">
      <c r="A290" s="33">
        <f>'GF + UG Iteration 13'!A290</f>
        <v>682</v>
      </c>
      <c r="B290" s="34" t="str">
        <f>'GF + UG Iteration 13'!B290</f>
        <v>UG</v>
      </c>
      <c r="C290" s="35">
        <f>'GF + UG Iteration 13'!C290</f>
        <v>27</v>
      </c>
      <c r="D290" s="36">
        <f>'GF + UG Iteration 13'!P$16*(C290^'GF + UG Iteration 13'!P$15)</f>
        <v>10.455136560298817</v>
      </c>
      <c r="E290" s="37">
        <f>'GF + UG Iteration 13'!E290</f>
        <v>2005</v>
      </c>
      <c r="F290" s="35">
        <f>'GF + UG Iteration 13'!F290</f>
        <v>27</v>
      </c>
      <c r="G290" s="36">
        <f>'GF + UG Iteration 13'!G290</f>
        <v>4.2252233548626927</v>
      </c>
      <c r="H290" s="38">
        <f>'GF + UG Iteration 13'!H290</f>
        <v>2009</v>
      </c>
      <c r="I290" s="35">
        <f t="shared" si="30"/>
        <v>54</v>
      </c>
      <c r="J290" s="36">
        <f t="shared" si="31"/>
        <v>14.68035991516151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2.6865105402673977</v>
      </c>
    </row>
    <row r="291" spans="1:20" x14ac:dyDescent="0.2">
      <c r="A291" s="33">
        <f>'GF + UG Iteration 13'!A291</f>
        <v>677</v>
      </c>
      <c r="B291" s="34" t="str">
        <f>'GF + UG Iteration 13'!B291</f>
        <v>UG</v>
      </c>
      <c r="C291" s="35">
        <f>'GF + UG Iteration 13'!C291</f>
        <v>279</v>
      </c>
      <c r="D291" s="36">
        <f>'GF + UG Iteration 13'!P$16*(C291^'GF + UG Iteration 13'!P$15)</f>
        <v>45.853899518352129</v>
      </c>
      <c r="E291" s="37" t="str">
        <f>'GF + UG Iteration 13'!E291</f>
        <v>unknown</v>
      </c>
      <c r="F291" s="35">
        <f>'GF + UG Iteration 13'!F291</f>
        <v>45</v>
      </c>
      <c r="G291" s="36">
        <f>'GF + UG Iteration 13'!G291</f>
        <v>5.9672660834890454</v>
      </c>
      <c r="H291" s="38">
        <f>'GF + UG Iteration 13'!H291</f>
        <v>2009</v>
      </c>
      <c r="I291" s="35">
        <f t="shared" ref="I291" si="35">C291+F291</f>
        <v>324</v>
      </c>
      <c r="J291" s="36">
        <f t="shared" ref="J291" si="36">D291+G291</f>
        <v>51.821165601841173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3.9477986681623749</v>
      </c>
    </row>
    <row r="292" spans="1:20" x14ac:dyDescent="0.2">
      <c r="A292" s="33">
        <f>'GF + UG Iteration 13'!A292</f>
        <v>643</v>
      </c>
      <c r="B292" s="34" t="str">
        <f>'GF + UG Iteration 13'!B292</f>
        <v>UG</v>
      </c>
      <c r="C292" s="35">
        <f>'GF + UG Iteration 13'!C292</f>
        <v>77.400000000000006</v>
      </c>
      <c r="D292" s="36">
        <f>'GF + UG Iteration 13'!P$16*(C292^'GF + UG Iteration 13'!P$15)</f>
        <v>20.364046091229255</v>
      </c>
      <c r="E292" s="37" t="str">
        <f>'GF + UG Iteration 13'!E292</f>
        <v>unknown</v>
      </c>
      <c r="F292" s="35">
        <f>'GF + UG Iteration 13'!F292</f>
        <v>42.570000000000014</v>
      </c>
      <c r="G292" s="36">
        <f>'GF + UG Iteration 13'!G292</f>
        <v>4.4086715648995529</v>
      </c>
      <c r="H292" s="38">
        <f>'GF + UG Iteration 13'!H292</f>
        <v>2009</v>
      </c>
      <c r="I292" s="35">
        <f t="shared" si="30"/>
        <v>119.97000000000003</v>
      </c>
      <c r="J292" s="36">
        <f t="shared" si="31"/>
        <v>24.772717656128808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3.2097429531118875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48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96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14'!A8</f>
        <v>476</v>
      </c>
      <c r="B8" s="25" t="str">
        <f>'GF + UG Iteration 14'!B8</f>
        <v>GF</v>
      </c>
      <c r="C8" s="18">
        <f>'GF + UG Iteration 14'!C8</f>
        <v>22.5</v>
      </c>
      <c r="D8" s="19">
        <f>'GF + UG Iteration 14'!D8</f>
        <v>16.861812370959647</v>
      </c>
      <c r="E8" s="30">
        <f>'GF + UG Iteration 14'!E8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0.63303290799688905</v>
      </c>
      <c r="Q8" s="22">
        <v>0.26071876304061758</v>
      </c>
      <c r="R8" s="5" t="s">
        <v>19</v>
      </c>
    </row>
    <row r="9" spans="1:20" x14ac:dyDescent="0.2">
      <c r="A9" s="25">
        <f>'GF + UG Iteration 14'!A9</f>
        <v>478</v>
      </c>
      <c r="B9" s="25" t="str">
        <f>'GF + UG Iteration 14'!B9</f>
        <v>GF</v>
      </c>
      <c r="C9" s="18">
        <f>'GF + UG Iteration 14'!C9</f>
        <v>15.03</v>
      </c>
      <c r="D9" s="19">
        <f>'GF + UG Iteration 14'!D9</f>
        <v>6.0182252638842719</v>
      </c>
      <c r="E9" s="30">
        <f>'GF + UG Iteration 14'!E9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2.9513847618971245E-2</v>
      </c>
      <c r="Q9" s="22">
        <v>0.11748299446564245</v>
      </c>
      <c r="R9" s="5" t="s">
        <v>21</v>
      </c>
    </row>
    <row r="10" spans="1:20" x14ac:dyDescent="0.2">
      <c r="A10" s="25">
        <f>'GF + UG Iteration 14'!A10</f>
        <v>473</v>
      </c>
      <c r="B10" s="25" t="str">
        <f>'GF + UG Iteration 14'!B10</f>
        <v>GF</v>
      </c>
      <c r="C10" s="18">
        <f>'GF + UG Iteration 14'!C10</f>
        <v>45</v>
      </c>
      <c r="D10" s="19">
        <f>'GF + UG Iteration 14'!D10</f>
        <v>14.998991377977235</v>
      </c>
      <c r="E10" s="30">
        <f>'GF + UG Iteration 14'!E10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0.61913510131206084</v>
      </c>
      <c r="Q10" s="22">
        <v>0.35351629569698451</v>
      </c>
      <c r="R10" s="5" t="s">
        <v>22</v>
      </c>
    </row>
    <row r="11" spans="1:20" x14ac:dyDescent="0.2">
      <c r="A11" s="25">
        <f>'GF + UG Iteration 14'!A11</f>
        <v>1042</v>
      </c>
      <c r="B11" s="25" t="str">
        <f>'GF + UG Iteration 14'!B11</f>
        <v>GF</v>
      </c>
      <c r="C11" s="18">
        <f>'GF + UG Iteration 14'!C11</f>
        <v>22.5</v>
      </c>
      <c r="D11" s="19">
        <f>'GF + UG Iteration 14'!D11</f>
        <v>11.164764224012115</v>
      </c>
      <c r="E11" s="30">
        <f>'GF + UG Iteration 14'!E11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460.04563370087669</v>
      </c>
      <c r="Q11" s="22">
        <v>283</v>
      </c>
      <c r="R11" s="5" t="s">
        <v>24</v>
      </c>
    </row>
    <row r="12" spans="1:20" x14ac:dyDescent="0.2">
      <c r="A12" s="25">
        <f>'GF + UG Iteration 14'!A12</f>
        <v>443</v>
      </c>
      <c r="B12" s="25" t="str">
        <f>'GF + UG Iteration 14'!B12</f>
        <v>GF</v>
      </c>
      <c r="C12" s="18">
        <f>'GF + UG Iteration 14'!C12</f>
        <v>35.1</v>
      </c>
      <c r="D12" s="19">
        <f>'GF + UG Iteration 14'!D12</f>
        <v>11.705577131494863</v>
      </c>
      <c r="E12" s="30">
        <f>'GF + UG Iteration 14'!E12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57.493637824424177</v>
      </c>
      <c r="Q12" s="22">
        <v>35.367577284498928</v>
      </c>
      <c r="R12" s="5" t="s">
        <v>26</v>
      </c>
    </row>
    <row r="13" spans="1:20" x14ac:dyDescent="0.2">
      <c r="A13" s="25">
        <f>'GF + UG Iteration 14'!A13</f>
        <v>1195</v>
      </c>
      <c r="B13" s="25" t="str">
        <f>'GF + UG Iteration 14'!B13</f>
        <v>GF</v>
      </c>
      <c r="C13" s="18">
        <f>'GF + UG Iteration 14'!C13</f>
        <v>45</v>
      </c>
      <c r="D13" s="19">
        <f>'GF + UG Iteration 14'!D13</f>
        <v>31.659927445331629</v>
      </c>
      <c r="E13" s="30">
        <f>'GF + UG Iteration 14'!E13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14'!A14</f>
        <v>420</v>
      </c>
      <c r="B14" s="25" t="str">
        <f>'GF + UG Iteration 14'!B14</f>
        <v>GF</v>
      </c>
      <c r="C14" s="18">
        <f>'GF + UG Iteration 14'!C14</f>
        <v>22.5</v>
      </c>
      <c r="D14" s="19">
        <f>'GF + UG Iteration 14'!D14</f>
        <v>9.6396451057157435</v>
      </c>
      <c r="E14" s="30">
        <f>'GF + UG Iteration 14'!E14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14'!A15</f>
        <v>440</v>
      </c>
      <c r="B15" s="25" t="str">
        <f>'GF + UG Iteration 14'!B15</f>
        <v>GF</v>
      </c>
      <c r="C15" s="18">
        <f>'GF + UG Iteration 14'!C15</f>
        <v>37.800000000000004</v>
      </c>
      <c r="D15" s="19">
        <f>'GF + UG Iteration 14'!D15</f>
        <v>17.226881731570497</v>
      </c>
      <c r="E15" s="30">
        <f>'GF + UG Iteration 14'!E15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0.63303290799688905</v>
      </c>
      <c r="Q15" s="31">
        <f>(P15-'GF + UG Iteration 14'!P15)/'GF + UG Iteration 14'!P15</f>
        <v>3.2742019750281472E-7</v>
      </c>
      <c r="R15" s="32" t="s">
        <v>30</v>
      </c>
    </row>
    <row r="16" spans="1:20" x14ac:dyDescent="0.2">
      <c r="A16" s="25">
        <f>'GF + UG Iteration 14'!A16</f>
        <v>1102</v>
      </c>
      <c r="B16" s="25" t="str">
        <f>'GF + UG Iteration 14'!B16</f>
        <v>GF</v>
      </c>
      <c r="C16" s="18">
        <f>'GF + UG Iteration 14'!C16</f>
        <v>45</v>
      </c>
      <c r="D16" s="19">
        <f>'GF + UG Iteration 14'!D16</f>
        <v>16.293644713264708</v>
      </c>
      <c r="E16" s="30">
        <f>'GF + UG Iteration 14'!E16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1.2978626071688217</v>
      </c>
      <c r="Q16" s="31">
        <f>(P16-'GF + UG Iteration 14'!P16)/'GF + UG Iteration 14'!P16</f>
        <v>-1.1031311250720666E-6</v>
      </c>
      <c r="R16" s="32" t="s">
        <v>31</v>
      </c>
    </row>
    <row r="17" spans="1:18" x14ac:dyDescent="0.2">
      <c r="A17" s="25">
        <f>'GF + UG Iteration 14'!A17</f>
        <v>324</v>
      </c>
      <c r="B17" s="25" t="str">
        <f>'GF + UG Iteration 14'!B17</f>
        <v>GF</v>
      </c>
      <c r="C17" s="18">
        <f>'GF + UG Iteration 14'!C17</f>
        <v>22.5</v>
      </c>
      <c r="D17" s="19">
        <f>'GF + UG Iteration 14'!D17</f>
        <v>8.9094125785416409</v>
      </c>
      <c r="E17" s="30">
        <f>'GF + UG Iteration 14'!E17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14'!A18</f>
        <v>1103</v>
      </c>
      <c r="B18" s="25" t="str">
        <f>'GF + UG Iteration 14'!B18</f>
        <v>GF</v>
      </c>
      <c r="C18" s="18">
        <f>'GF + UG Iteration 14'!C18</f>
        <v>23.400000000000002</v>
      </c>
      <c r="D18" s="19">
        <f>'GF + UG Iteration 14'!D18</f>
        <v>17.299482978955592</v>
      </c>
      <c r="E18" s="30">
        <f>'GF + UG Iteration 14'!E18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14'!A19</f>
        <v>386</v>
      </c>
      <c r="B19" s="25" t="str">
        <f>'GF + UG Iteration 14'!B19</f>
        <v>GF</v>
      </c>
      <c r="C19" s="18">
        <f>'GF + UG Iteration 14'!C19</f>
        <v>14.940000000000001</v>
      </c>
      <c r="D19" s="19">
        <f>'GF + UG Iteration 14'!D19</f>
        <v>9.9511250787738224</v>
      </c>
      <c r="E19" s="30">
        <f>'GF + UG Iteration 14'!E19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14'!A20</f>
        <v>80</v>
      </c>
      <c r="B20" s="25" t="str">
        <f>'GF + UG Iteration 14'!B20</f>
        <v>GF</v>
      </c>
      <c r="C20" s="18">
        <f>'GF + UG Iteration 14'!C20</f>
        <v>14.940000000000001</v>
      </c>
      <c r="D20" s="19">
        <f>'GF + UG Iteration 14'!D20</f>
        <v>6.0754029342110369</v>
      </c>
      <c r="E20" s="30">
        <f>'GF + UG Iteration 14'!E20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14'!A21</f>
        <v>1052</v>
      </c>
      <c r="B21" s="25" t="str">
        <f>'GF + UG Iteration 14'!B21</f>
        <v>GF</v>
      </c>
      <c r="C21" s="18">
        <f>'GF + UG Iteration 14'!C21</f>
        <v>37.800000000000004</v>
      </c>
      <c r="D21" s="19">
        <f>'GF + UG Iteration 14'!D21</f>
        <v>10.90270245998838</v>
      </c>
      <c r="E21" s="30">
        <f>'GF + UG Iteration 14'!E21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14'!A22</f>
        <v>347</v>
      </c>
      <c r="B22" s="25" t="str">
        <f>'GF + UG Iteration 14'!B22</f>
        <v>GF</v>
      </c>
      <c r="C22" s="18">
        <f>'GF + UG Iteration 14'!C22</f>
        <v>75.600000000000009</v>
      </c>
      <c r="D22" s="19">
        <f>'GF + UG Iteration 14'!D22</f>
        <v>9.3004925979781259</v>
      </c>
      <c r="E22" s="30">
        <f>'GF + UG Iteration 14'!E22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14'!A23</f>
        <v>1358</v>
      </c>
      <c r="B23" s="25" t="str">
        <f>'GF + UG Iteration 14'!B23</f>
        <v>GF</v>
      </c>
      <c r="C23" s="18">
        <f>'GF + UG Iteration 14'!C23</f>
        <v>59.4</v>
      </c>
      <c r="D23" s="19">
        <f>'GF + UG Iteration 14'!D23</f>
        <v>13.07265503282744</v>
      </c>
      <c r="E23" s="30">
        <f>'GF + UG Iteration 14'!E23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14'!A24</f>
        <v>584</v>
      </c>
      <c r="B24" s="25" t="str">
        <f>'GF + UG Iteration 14'!B24</f>
        <v>GF</v>
      </c>
      <c r="C24" s="18">
        <f>'GF + UG Iteration 14'!C24</f>
        <v>37.800000000000004</v>
      </c>
      <c r="D24" s="19">
        <f>'GF + UG Iteration 14'!D24</f>
        <v>34.903749706800433</v>
      </c>
      <c r="E24" s="30">
        <f>'GF + UG Iteration 14'!E24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14'!A25</f>
        <v>422</v>
      </c>
      <c r="B25" s="25" t="str">
        <f>'GF + UG Iteration 14'!B25</f>
        <v>GF</v>
      </c>
      <c r="C25" s="18">
        <f>'GF + UG Iteration 14'!C25</f>
        <v>45</v>
      </c>
      <c r="D25" s="19">
        <f>'GF + UG Iteration 14'!D25</f>
        <v>13.650794587226329</v>
      </c>
      <c r="E25" s="30">
        <f>'GF + UG Iteration 14'!E25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14'!A26</f>
        <v>944</v>
      </c>
      <c r="B26" s="25" t="str">
        <f>'GF + UG Iteration 14'!B26</f>
        <v>GF</v>
      </c>
      <c r="C26" s="18">
        <f>'GF + UG Iteration 14'!C26</f>
        <v>135</v>
      </c>
      <c r="D26" s="19">
        <f>'GF + UG Iteration 14'!D26</f>
        <v>26.816090615909914</v>
      </c>
      <c r="E26" s="30">
        <f>'GF + UG Iteration 14'!E26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14'!A27</f>
        <v>387</v>
      </c>
      <c r="B27" s="25" t="str">
        <f>'GF + UG Iteration 14'!B27</f>
        <v>GF</v>
      </c>
      <c r="C27" s="18">
        <f>'GF + UG Iteration 14'!C27</f>
        <v>14.940000000000001</v>
      </c>
      <c r="D27" s="19">
        <f>'GF + UG Iteration 14'!D27</f>
        <v>9.5130592102135658</v>
      </c>
      <c r="E27" s="30">
        <f>'GF + UG Iteration 14'!E27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14'!A28</f>
        <v>587</v>
      </c>
      <c r="B28" s="25" t="str">
        <f>'GF + UG Iteration 14'!B28</f>
        <v>GF</v>
      </c>
      <c r="C28" s="18">
        <f>'GF + UG Iteration 14'!C28</f>
        <v>22.5</v>
      </c>
      <c r="D28" s="19">
        <f>'GF + UG Iteration 14'!D28</f>
        <v>20.241468864701357</v>
      </c>
      <c r="E28" s="30">
        <f>'GF + UG Iteration 14'!E28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14'!A29</f>
        <v>585</v>
      </c>
      <c r="B29" s="25" t="str">
        <f>'GF + UG Iteration 14'!B29</f>
        <v>GF</v>
      </c>
      <c r="C29" s="18">
        <f>'GF + UG Iteration 14'!C29</f>
        <v>37.800000000000004</v>
      </c>
      <c r="D29" s="19">
        <f>'GF + UG Iteration 14'!D29</f>
        <v>11.291169205189183</v>
      </c>
      <c r="E29" s="30">
        <f>'GF + UG Iteration 14'!E29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14'!A30</f>
        <v>831</v>
      </c>
      <c r="B30" s="25" t="str">
        <f>'GF + UG Iteration 14'!B30</f>
        <v>GF</v>
      </c>
      <c r="C30" s="18">
        <f>'GF + UG Iteration 14'!C30</f>
        <v>37.800000000000004</v>
      </c>
      <c r="D30" s="19">
        <f>'GF + UG Iteration 14'!D30</f>
        <v>20.965601428070691</v>
      </c>
      <c r="E30" s="30">
        <f>'GF + UG Iteration 14'!E30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14'!A31</f>
        <v>340</v>
      </c>
      <c r="B31" s="25" t="str">
        <f>'GF + UG Iteration 14'!B31</f>
        <v>GF</v>
      </c>
      <c r="C31" s="18">
        <f>'GF + UG Iteration 14'!C31</f>
        <v>45</v>
      </c>
      <c r="D31" s="19">
        <f>'GF + UG Iteration 14'!D31</f>
        <v>13.309615571039751</v>
      </c>
      <c r="E31" s="30">
        <f>'GF + UG Iteration 14'!E31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14'!A32</f>
        <v>334</v>
      </c>
      <c r="B32" s="25" t="str">
        <f>'GF + UG Iteration 14'!B32</f>
        <v>GF</v>
      </c>
      <c r="C32" s="18">
        <f>'GF + UG Iteration 14'!C32</f>
        <v>22.5</v>
      </c>
      <c r="D32" s="19">
        <f>'GF + UG Iteration 14'!D32</f>
        <v>7.9463711126733889</v>
      </c>
      <c r="E32" s="30">
        <f>'GF + UG Iteration 14'!E32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14'!A33</f>
        <v>343</v>
      </c>
      <c r="B33" s="25" t="str">
        <f>'GF + UG Iteration 14'!B33</f>
        <v>GF</v>
      </c>
      <c r="C33" s="18">
        <f>'GF + UG Iteration 14'!C33</f>
        <v>22.5</v>
      </c>
      <c r="D33" s="19">
        <f>'GF + UG Iteration 14'!D33</f>
        <v>13.99971574022935</v>
      </c>
      <c r="E33" s="30">
        <f>'GF + UG Iteration 14'!E33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14'!A34</f>
        <v>358</v>
      </c>
      <c r="B34" s="25" t="str">
        <f>'GF + UG Iteration 14'!B34</f>
        <v>GF</v>
      </c>
      <c r="C34" s="18">
        <f>'GF + UG Iteration 14'!C34</f>
        <v>35.1</v>
      </c>
      <c r="D34" s="19">
        <f>'GF + UG Iteration 14'!D34</f>
        <v>7.2248521864398549</v>
      </c>
      <c r="E34" s="30">
        <f>'GF + UG Iteration 14'!E34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14'!A35</f>
        <v>702</v>
      </c>
      <c r="B35" s="25" t="str">
        <f>'GF + UG Iteration 14'!B35</f>
        <v>GF</v>
      </c>
      <c r="C35" s="18">
        <f>'GF + UG Iteration 14'!C35</f>
        <v>37.800000000000004</v>
      </c>
      <c r="D35" s="19">
        <f>'GF + UG Iteration 14'!D35</f>
        <v>5.2101531080390755</v>
      </c>
      <c r="E35" s="30">
        <f>'GF + UG Iteration 14'!E35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14'!A36</f>
        <v>526</v>
      </c>
      <c r="B36" s="25" t="str">
        <f>'GF + UG Iteration 14'!B36</f>
        <v>GF</v>
      </c>
      <c r="C36" s="18">
        <f>'GF + UG Iteration 14'!C36</f>
        <v>22.5</v>
      </c>
      <c r="D36" s="19">
        <f>'GF + UG Iteration 14'!D36</f>
        <v>13.758834109767626</v>
      </c>
      <c r="E36" s="30">
        <f>'GF + UG Iteration 14'!E36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14'!A37</f>
        <v>288</v>
      </c>
      <c r="B37" s="25" t="str">
        <f>'GF + UG Iteration 14'!B37</f>
        <v>GF</v>
      </c>
      <c r="C37" s="18">
        <f>'GF + UG Iteration 14'!C37</f>
        <v>22.5</v>
      </c>
      <c r="D37" s="19">
        <f>'GF + UG Iteration 14'!D37</f>
        <v>4.4533584840568787</v>
      </c>
      <c r="E37" s="30">
        <f>'GF + UG Iteration 14'!E37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14'!A38</f>
        <v>851</v>
      </c>
      <c r="B38" s="25" t="str">
        <f>'GF + UG Iteration 14'!B38</f>
        <v>GF</v>
      </c>
      <c r="C38" s="18">
        <f>'GF + UG Iteration 14'!C38</f>
        <v>29.97</v>
      </c>
      <c r="D38" s="19">
        <f>'GF + UG Iteration 14'!D38</f>
        <v>12.931754132918639</v>
      </c>
      <c r="E38" s="30">
        <f>'GF + UG Iteration 14'!E38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14'!A39</f>
        <v>648</v>
      </c>
      <c r="B39" s="25" t="str">
        <f>'GF + UG Iteration 14'!B39</f>
        <v>GF</v>
      </c>
      <c r="C39" s="18">
        <f>'GF + UG Iteration 14'!C39</f>
        <v>45</v>
      </c>
      <c r="D39" s="19">
        <f>'GF + UG Iteration 14'!D39</f>
        <v>18.252962343541284</v>
      </c>
      <c r="E39" s="30">
        <f>'GF + UG Iteration 14'!E39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14'!A40</f>
        <v>855</v>
      </c>
      <c r="B40" s="25" t="str">
        <f>'GF + UG Iteration 14'!B40</f>
        <v>GF</v>
      </c>
      <c r="C40" s="18">
        <f>'GF + UG Iteration 14'!C40</f>
        <v>37.800000000000004</v>
      </c>
      <c r="D40" s="19">
        <f>'GF + UG Iteration 14'!D40</f>
        <v>28.66706963950903</v>
      </c>
      <c r="E40" s="30">
        <f>'GF + UG Iteration 14'!E40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14'!A41</f>
        <v>700</v>
      </c>
      <c r="B41" s="25" t="str">
        <f>'GF + UG Iteration 14'!B41</f>
        <v>GF</v>
      </c>
      <c r="C41" s="18">
        <f>'GF + UG Iteration 14'!C41</f>
        <v>37.800000000000004</v>
      </c>
      <c r="D41" s="19">
        <f>'GF + UG Iteration 14'!D41</f>
        <v>7.0657947644327148</v>
      </c>
      <c r="E41" s="30">
        <f>'GF + UG Iteration 14'!E41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14'!A42</f>
        <v>683</v>
      </c>
      <c r="B42" s="25" t="str">
        <f>'GF + UG Iteration 14'!B42</f>
        <v>GF</v>
      </c>
      <c r="C42" s="18">
        <f>'GF + UG Iteration 14'!C42</f>
        <v>90</v>
      </c>
      <c r="D42" s="19">
        <f>'GF + UG Iteration 14'!D42</f>
        <v>16.03232257186292</v>
      </c>
      <c r="E42" s="30">
        <f>'GF + UG Iteration 14'!E42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14'!A43</f>
        <v>559</v>
      </c>
      <c r="B43" s="25" t="str">
        <f>'GF + UG Iteration 14'!B43</f>
        <v>GF</v>
      </c>
      <c r="C43" s="18">
        <f>'GF + UG Iteration 14'!C43</f>
        <v>360</v>
      </c>
      <c r="D43" s="19">
        <f>'GF + UG Iteration 14'!D43</f>
        <v>56.859498956472109</v>
      </c>
      <c r="E43" s="30">
        <f>'GF + UG Iteration 14'!E43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14'!A44</f>
        <v>1074</v>
      </c>
      <c r="B44" s="25" t="str">
        <f>'GF + UG Iteration 14'!B44</f>
        <v>GF</v>
      </c>
      <c r="C44" s="18">
        <f>'GF + UG Iteration 14'!C44</f>
        <v>90</v>
      </c>
      <c r="D44" s="19">
        <f>'GF + UG Iteration 14'!D44</f>
        <v>43.13883453102715</v>
      </c>
      <c r="E44" s="30">
        <f>'GF + UG Iteration 14'!E44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14'!A45</f>
        <v>34</v>
      </c>
      <c r="B45" s="25" t="str">
        <f>'GF + UG Iteration 14'!B45</f>
        <v>GF</v>
      </c>
      <c r="C45" s="18">
        <f>'GF + UG Iteration 14'!C45</f>
        <v>45</v>
      </c>
      <c r="D45" s="19">
        <f>'GF + UG Iteration 14'!D45</f>
        <v>7.5134124542159286</v>
      </c>
      <c r="E45" s="30">
        <f>'GF + UG Iteration 14'!E45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14'!A46</f>
        <v>433</v>
      </c>
      <c r="B46" s="25" t="str">
        <f>'GF + UG Iteration 14'!B46</f>
        <v>GF</v>
      </c>
      <c r="C46" s="18">
        <f>'GF + UG Iteration 14'!C46</f>
        <v>90</v>
      </c>
      <c r="D46" s="19">
        <f>'GF + UG Iteration 14'!D46</f>
        <v>22.308265318441425</v>
      </c>
      <c r="E46" s="30">
        <f>'GF + UG Iteration 14'!E46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14'!A47</f>
        <v>79A</v>
      </c>
      <c r="B47" s="25" t="str">
        <f>'GF + UG Iteration 14'!B47</f>
        <v>GF</v>
      </c>
      <c r="C47" s="18">
        <f>'GF + UG Iteration 14'!C47</f>
        <v>37.440000000000005</v>
      </c>
      <c r="D47" s="19">
        <f>'GF + UG Iteration 14'!D47</f>
        <v>5.0823375539699818</v>
      </c>
      <c r="E47" s="30">
        <f>'GF + UG Iteration 14'!E47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14'!A48</f>
        <v>10A</v>
      </c>
      <c r="B48" s="25" t="str">
        <f>'GF + UG Iteration 14'!B48</f>
        <v>GF</v>
      </c>
      <c r="C48" s="18">
        <f>'GF + UG Iteration 14'!C48</f>
        <v>22.5</v>
      </c>
      <c r="D48" s="19">
        <f>'GF + UG Iteration 14'!D48</f>
        <v>8.9160103759227685</v>
      </c>
      <c r="E48" s="30">
        <f>'GF + UG Iteration 14'!E48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14'!A49</f>
        <v>345</v>
      </c>
      <c r="B49" s="25" t="str">
        <f>'GF + UG Iteration 14'!B49</f>
        <v>GF</v>
      </c>
      <c r="C49" s="18">
        <f>'GF + UG Iteration 14'!C49</f>
        <v>45</v>
      </c>
      <c r="D49" s="19">
        <f>'GF + UG Iteration 14'!D49</f>
        <v>8.3689831482940882</v>
      </c>
      <c r="E49" s="30">
        <f>'GF + UG Iteration 14'!E49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14'!A50</f>
        <v>1049</v>
      </c>
      <c r="B50" s="25" t="str">
        <f>'GF + UG Iteration 14'!B50</f>
        <v>GF</v>
      </c>
      <c r="C50" s="18">
        <f>'GF + UG Iteration 14'!C50</f>
        <v>90</v>
      </c>
      <c r="D50" s="19">
        <f>'GF + UG Iteration 14'!D50</f>
        <v>54.551770509232071</v>
      </c>
      <c r="E50" s="30">
        <f>'GF + UG Iteration 14'!E50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14'!A51</f>
        <v>230</v>
      </c>
      <c r="B51" s="25" t="str">
        <f>'GF + UG Iteration 14'!B51</f>
        <v>GF</v>
      </c>
      <c r="C51" s="18">
        <f>'GF + UG Iteration 14'!C51</f>
        <v>45</v>
      </c>
      <c r="D51" s="19">
        <f>'GF + UG Iteration 14'!D51</f>
        <v>10.739901169983137</v>
      </c>
      <c r="E51" s="30">
        <f>'GF + UG Iteration 14'!E51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14'!A52</f>
        <v>79B</v>
      </c>
      <c r="B52" s="25" t="str">
        <f>'GF + UG Iteration 14'!B52</f>
        <v>GF</v>
      </c>
      <c r="C52" s="18">
        <f>'GF + UG Iteration 14'!C52</f>
        <v>14.940000000000001</v>
      </c>
      <c r="D52" s="19">
        <f>'GF + UG Iteration 14'!D52</f>
        <v>3.3788339951362953</v>
      </c>
      <c r="E52" s="30">
        <f>'GF + UG Iteration 14'!E52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14'!A53</f>
        <v>10B</v>
      </c>
      <c r="B53" s="25" t="str">
        <f>'GF + UG Iteration 14'!B53</f>
        <v>GF</v>
      </c>
      <c r="C53" s="18">
        <f>'GF + UG Iteration 14'!C53</f>
        <v>22.5</v>
      </c>
      <c r="D53" s="19">
        <f>'GF + UG Iteration 14'!D53</f>
        <v>9.7991326901064184</v>
      </c>
      <c r="E53" s="30">
        <f>'GF + UG Iteration 14'!E53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14'!A54</f>
        <v>8</v>
      </c>
      <c r="B54" s="25" t="str">
        <f>'GF + UG Iteration 14'!B54</f>
        <v>GF</v>
      </c>
      <c r="C54" s="18">
        <f>'GF + UG Iteration 14'!C54</f>
        <v>42.03</v>
      </c>
      <c r="D54" s="19">
        <f>'GF + UG Iteration 14'!D54</f>
        <v>11.984110505191126</v>
      </c>
      <c r="E54" s="30">
        <f>'GF + UG Iteration 14'!E54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14'!A55</f>
        <v>487</v>
      </c>
      <c r="B55" s="25" t="str">
        <f>'GF + UG Iteration 14'!B55</f>
        <v>GF</v>
      </c>
      <c r="C55" s="18">
        <f>'GF + UG Iteration 14'!C55</f>
        <v>37.440000000000005</v>
      </c>
      <c r="D55" s="19">
        <f>'GF + UG Iteration 14'!D55</f>
        <v>16.813794941974642</v>
      </c>
      <c r="E55" s="30">
        <f>'GF + UG Iteration 14'!E55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14'!A56</f>
        <v>385</v>
      </c>
      <c r="B56" s="25" t="str">
        <f>'GF + UG Iteration 14'!B56</f>
        <v>GF</v>
      </c>
      <c r="C56" s="18">
        <f>'GF + UG Iteration 14'!C56</f>
        <v>14.940000000000001</v>
      </c>
      <c r="D56" s="19">
        <f>'GF + UG Iteration 14'!D56</f>
        <v>8.5880709825089685</v>
      </c>
      <c r="E56" s="30">
        <f>'GF + UG Iteration 14'!E56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14'!A57</f>
        <v>865</v>
      </c>
      <c r="B57" s="25" t="str">
        <f>'GF + UG Iteration 14'!B57</f>
        <v>GF</v>
      </c>
      <c r="C57" s="18">
        <f>'GF + UG Iteration 14'!C57</f>
        <v>29.97</v>
      </c>
      <c r="D57" s="19">
        <f>'GF + UG Iteration 14'!D57</f>
        <v>8.6091983279462436</v>
      </c>
      <c r="E57" s="30">
        <f>'GF + UG Iteration 14'!E57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14'!A58</f>
        <v>863</v>
      </c>
      <c r="B58" s="25" t="str">
        <f>'GF + UG Iteration 14'!B58</f>
        <v>GF</v>
      </c>
      <c r="C58" s="18">
        <f>'GF + UG Iteration 14'!C58</f>
        <v>29.97</v>
      </c>
      <c r="D58" s="19">
        <f>'GF + UG Iteration 14'!D58</f>
        <v>8.2434360504581008</v>
      </c>
      <c r="E58" s="30">
        <f>'GF + UG Iteration 14'!E58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14'!A59</f>
        <v>527</v>
      </c>
      <c r="B59" s="25" t="str">
        <f>'GF + UG Iteration 14'!B59</f>
        <v>GF</v>
      </c>
      <c r="C59" s="18">
        <f>'GF + UG Iteration 14'!C59</f>
        <v>22.5</v>
      </c>
      <c r="D59" s="19">
        <f>'GF + UG Iteration 14'!D59</f>
        <v>6.9318595783251213</v>
      </c>
      <c r="E59" s="30">
        <f>'GF + UG Iteration 14'!E59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14'!A60</f>
        <v>595</v>
      </c>
      <c r="B60" s="25" t="str">
        <f>'GF + UG Iteration 14'!B60</f>
        <v>GF</v>
      </c>
      <c r="C60" s="18">
        <f>'GF + UG Iteration 14'!C60</f>
        <v>37.800000000000004</v>
      </c>
      <c r="D60" s="19">
        <f>'GF + UG Iteration 14'!D60</f>
        <v>19.087371326529755</v>
      </c>
      <c r="E60" s="30">
        <f>'GF + UG Iteration 14'!E60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14'!A61</f>
        <v>528</v>
      </c>
      <c r="B61" s="25" t="str">
        <f>'GF + UG Iteration 14'!B61</f>
        <v>GF</v>
      </c>
      <c r="C61" s="18">
        <f>'GF + UG Iteration 14'!C61</f>
        <v>22.5</v>
      </c>
      <c r="D61" s="19">
        <f>'GF + UG Iteration 14'!D61</f>
        <v>5.2657663175025586</v>
      </c>
      <c r="E61" s="30">
        <f>'GF + UG Iteration 14'!E61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14'!A62</f>
        <v>529</v>
      </c>
      <c r="B62" s="25" t="str">
        <f>'GF + UG Iteration 14'!B62</f>
        <v>GF</v>
      </c>
      <c r="C62" s="18">
        <f>'GF + UG Iteration 14'!C62</f>
        <v>22.5</v>
      </c>
      <c r="D62" s="19">
        <f>'GF + UG Iteration 14'!D62</f>
        <v>7.7921694439597555</v>
      </c>
      <c r="E62" s="30">
        <f>'GF + UG Iteration 14'!E62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14'!A63</f>
        <v>1095</v>
      </c>
      <c r="B63" s="25" t="str">
        <f>'GF + UG Iteration 14'!B63</f>
        <v>GF</v>
      </c>
      <c r="C63" s="18">
        <f>'GF + UG Iteration 14'!C63</f>
        <v>22.5</v>
      </c>
      <c r="D63" s="19">
        <f>'GF + UG Iteration 14'!D63</f>
        <v>11.923356574074873</v>
      </c>
      <c r="E63" s="30">
        <f>'GF + UG Iteration 14'!E63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14'!A64</f>
        <v>561</v>
      </c>
      <c r="B64" s="25" t="str">
        <f>'GF + UG Iteration 14'!B64</f>
        <v>GF</v>
      </c>
      <c r="C64" s="18">
        <f>'GF + UG Iteration 14'!C64</f>
        <v>135</v>
      </c>
      <c r="D64" s="19">
        <f>'GF + UG Iteration 14'!D64</f>
        <v>58.100097147658744</v>
      </c>
      <c r="E64" s="30">
        <f>'GF + UG Iteration 14'!E64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14'!A65</f>
        <v>1018</v>
      </c>
      <c r="B65" s="25" t="str">
        <f>'GF + UG Iteration 14'!B65</f>
        <v>GF</v>
      </c>
      <c r="C65" s="18">
        <f>'GF + UG Iteration 14'!C65</f>
        <v>22.5</v>
      </c>
      <c r="D65" s="19">
        <f>'GF + UG Iteration 14'!D65</f>
        <v>10.634643135603309</v>
      </c>
      <c r="E65" s="30">
        <f>'GF + UG Iteration 14'!E65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14'!A66</f>
        <v>360</v>
      </c>
      <c r="B66" s="25" t="str">
        <f>'GF + UG Iteration 14'!B66</f>
        <v>GF</v>
      </c>
      <c r="C66" s="18">
        <f>'GF + UG Iteration 14'!C66</f>
        <v>37.800000000000004</v>
      </c>
      <c r="D66" s="19">
        <f>'GF + UG Iteration 14'!D66</f>
        <v>7.1174715515965792</v>
      </c>
      <c r="E66" s="30">
        <f>'GF + UG Iteration 14'!E66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14'!A67</f>
        <v>1106</v>
      </c>
      <c r="B67" s="25" t="str">
        <f>'GF + UG Iteration 14'!B67</f>
        <v>GF</v>
      </c>
      <c r="C67" s="18">
        <f>'GF + UG Iteration 14'!C67</f>
        <v>22.5</v>
      </c>
      <c r="D67" s="19">
        <f>'GF + UG Iteration 14'!D67</f>
        <v>20.217898457447252</v>
      </c>
      <c r="E67" s="30">
        <f>'GF + UG Iteration 14'!E67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14'!A68</f>
        <v>899</v>
      </c>
      <c r="B68" s="25" t="str">
        <f>'GF + UG Iteration 14'!B68</f>
        <v>GF</v>
      </c>
      <c r="C68" s="18">
        <f>'GF + UG Iteration 14'!C68</f>
        <v>45</v>
      </c>
      <c r="D68" s="19">
        <f>'GF + UG Iteration 14'!D68</f>
        <v>15.17251837286627</v>
      </c>
      <c r="E68" s="30">
        <f>'GF + UG Iteration 14'!E68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14'!A69</f>
        <v>1191</v>
      </c>
      <c r="B69" s="25" t="str">
        <f>'GF + UG Iteration 14'!B69</f>
        <v>GF</v>
      </c>
      <c r="C69" s="18">
        <f>'GF + UG Iteration 14'!C69</f>
        <v>14.940000000000001</v>
      </c>
      <c r="D69" s="19">
        <f>'GF + UG Iteration 14'!D69</f>
        <v>12.628076471206382</v>
      </c>
      <c r="E69" s="30">
        <f>'GF + UG Iteration 14'!E69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14'!A70</f>
        <v>1115</v>
      </c>
      <c r="B70" s="25" t="str">
        <f>'GF + UG Iteration 14'!B70</f>
        <v>GF</v>
      </c>
      <c r="C70" s="18">
        <f>'GF + UG Iteration 14'!C70</f>
        <v>22.5</v>
      </c>
      <c r="D70" s="19">
        <f>'GF + UG Iteration 14'!D70</f>
        <v>24.362790290493837</v>
      </c>
      <c r="E70" s="30">
        <f>'GF + UG Iteration 14'!E70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14'!A71</f>
        <v>1053</v>
      </c>
      <c r="B71" s="25" t="str">
        <f>'GF + UG Iteration 14'!B71</f>
        <v>GF</v>
      </c>
      <c r="C71" s="18">
        <f>'GF + UG Iteration 14'!C71</f>
        <v>14.940000000000001</v>
      </c>
      <c r="D71" s="19">
        <f>'GF + UG Iteration 14'!D71</f>
        <v>14.71443826778331</v>
      </c>
      <c r="E71" s="30">
        <f>'GF + UG Iteration 14'!E71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14'!A72</f>
        <v>864</v>
      </c>
      <c r="B72" s="25" t="str">
        <f>'GF + UG Iteration 14'!B72</f>
        <v>GF</v>
      </c>
      <c r="C72" s="18">
        <f>'GF + UG Iteration 14'!C72</f>
        <v>29.97</v>
      </c>
      <c r="D72" s="19">
        <f>'GF + UG Iteration 14'!D72</f>
        <v>9.825778201045452</v>
      </c>
      <c r="E72" s="30">
        <f>'GF + UG Iteration 14'!E72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14'!A73</f>
        <v>834</v>
      </c>
      <c r="B73" s="25" t="str">
        <f>'GF + UG Iteration 14'!B73</f>
        <v>GF</v>
      </c>
      <c r="C73" s="18">
        <f>'GF + UG Iteration 14'!C73</f>
        <v>45</v>
      </c>
      <c r="D73" s="19">
        <f>'GF + UG Iteration 14'!D73</f>
        <v>25.798393978216257</v>
      </c>
      <c r="E73" s="30">
        <f>'GF + UG Iteration 14'!E73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14'!A74</f>
        <v>722</v>
      </c>
      <c r="B74" s="25" t="str">
        <f>'GF + UG Iteration 14'!B74</f>
        <v>GF</v>
      </c>
      <c r="C74" s="18">
        <f>'GF + UG Iteration 14'!C74</f>
        <v>22.5</v>
      </c>
      <c r="D74" s="19">
        <f>'GF + UG Iteration 14'!D74</f>
        <v>13.501544643115857</v>
      </c>
      <c r="E74" s="30">
        <f>'GF + UG Iteration 14'!E74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14'!A75</f>
        <v>927</v>
      </c>
      <c r="B75" s="25" t="str">
        <f>'GF + UG Iteration 14'!B75</f>
        <v>GF</v>
      </c>
      <c r="C75" s="18">
        <f>'GF + UG Iteration 14'!C75</f>
        <v>67.5</v>
      </c>
      <c r="D75" s="19">
        <f>'GF + UG Iteration 14'!D75</f>
        <v>25.887106037100622</v>
      </c>
      <c r="E75" s="30">
        <f>'GF + UG Iteration 14'!E75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14'!A76</f>
        <v>1068</v>
      </c>
      <c r="B76" s="25" t="str">
        <f>'GF + UG Iteration 14'!B76</f>
        <v>GF</v>
      </c>
      <c r="C76" s="18">
        <f>'GF + UG Iteration 14'!C76</f>
        <v>22.5</v>
      </c>
      <c r="D76" s="19">
        <f>'GF + UG Iteration 14'!D76</f>
        <v>26.918199168374588</v>
      </c>
      <c r="E76" s="30">
        <f>'GF + UG Iteration 14'!E76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14'!A77</f>
        <v>506</v>
      </c>
      <c r="B77" s="25" t="str">
        <f>'GF + UG Iteration 14'!B77</f>
        <v>GF</v>
      </c>
      <c r="C77" s="18">
        <f>'GF + UG Iteration 14'!C77</f>
        <v>113.4</v>
      </c>
      <c r="D77" s="19">
        <f>'GF + UG Iteration 14'!D77</f>
        <v>19.752251348773594</v>
      </c>
      <c r="E77" s="30">
        <f>'GF + UG Iteration 14'!E77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14'!A78</f>
        <v>456</v>
      </c>
      <c r="B78" s="25" t="str">
        <f>'GF + UG Iteration 14'!B78</f>
        <v>GF</v>
      </c>
      <c r="C78" s="18">
        <f>'GF + UG Iteration 14'!C78</f>
        <v>45</v>
      </c>
      <c r="D78" s="19">
        <f>'GF + UG Iteration 14'!D78</f>
        <v>17.647037003819346</v>
      </c>
      <c r="E78" s="30">
        <f>'GF + UG Iteration 14'!E78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14'!A79</f>
        <v>130</v>
      </c>
      <c r="B79" s="25" t="str">
        <f>'GF + UG Iteration 14'!B79</f>
        <v>GF</v>
      </c>
      <c r="C79" s="18">
        <f>'GF + UG Iteration 14'!C79</f>
        <v>45</v>
      </c>
      <c r="D79" s="19">
        <f>'GF + UG Iteration 14'!D79</f>
        <v>8.4369732753123952</v>
      </c>
      <c r="E79" s="30">
        <f>'GF + UG Iteration 14'!E79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14'!A80</f>
        <v>308</v>
      </c>
      <c r="B80" s="25" t="str">
        <f>'GF + UG Iteration 14'!B80</f>
        <v>GF</v>
      </c>
      <c r="C80" s="18">
        <f>'GF + UG Iteration 14'!C80</f>
        <v>54</v>
      </c>
      <c r="D80" s="19">
        <f>'GF + UG Iteration 14'!D80</f>
        <v>8.8753762889293544</v>
      </c>
      <c r="E80" s="30">
        <f>'GF + UG Iteration 14'!E80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14'!A81</f>
        <v>829</v>
      </c>
      <c r="B81" s="25" t="str">
        <f>'GF + UG Iteration 14'!B81</f>
        <v>GF</v>
      </c>
      <c r="C81" s="18">
        <f>'GF + UG Iteration 14'!C81</f>
        <v>45</v>
      </c>
      <c r="D81" s="19">
        <f>'GF + UG Iteration 14'!D81</f>
        <v>27.761077137379147</v>
      </c>
      <c r="E81" s="30">
        <f>'GF + UG Iteration 14'!E81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14'!A82</f>
        <v>425</v>
      </c>
      <c r="B82" s="25" t="str">
        <f>'GF + UG Iteration 14'!B82</f>
        <v>GF</v>
      </c>
      <c r="C82" s="18">
        <f>'GF + UG Iteration 14'!C82</f>
        <v>27</v>
      </c>
      <c r="D82" s="19">
        <f>'GF + UG Iteration 14'!D82</f>
        <v>11.725448588458148</v>
      </c>
      <c r="E82" s="30">
        <f>'GF + UG Iteration 14'!E82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14'!A83</f>
        <v>333</v>
      </c>
      <c r="B83" s="25" t="str">
        <f>'GF + UG Iteration 14'!B83</f>
        <v>GF</v>
      </c>
      <c r="C83" s="18">
        <f>'GF + UG Iteration 14'!C83</f>
        <v>27</v>
      </c>
      <c r="D83" s="19">
        <f>'GF + UG Iteration 14'!D83</f>
        <v>7.5607136656563343</v>
      </c>
      <c r="E83" s="30">
        <f>'GF + UG Iteration 14'!E83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14'!A84</f>
        <v>769</v>
      </c>
      <c r="B84" s="25" t="str">
        <f>'GF + UG Iteration 14'!B84</f>
        <v>GF</v>
      </c>
      <c r="C84" s="18">
        <f>'GF + UG Iteration 14'!C84</f>
        <v>135</v>
      </c>
      <c r="D84" s="19">
        <f>'GF + UG Iteration 14'!D84</f>
        <v>33.576028123503924</v>
      </c>
      <c r="E84" s="30">
        <f>'GF + UG Iteration 14'!E84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14'!A85</f>
        <v>948</v>
      </c>
      <c r="B85" s="25" t="str">
        <f>'GF + UG Iteration 14'!B85</f>
        <v>GF</v>
      </c>
      <c r="C85" s="18">
        <f>'GF + UG Iteration 14'!C85</f>
        <v>225</v>
      </c>
      <c r="D85" s="19">
        <f>'GF + UG Iteration 14'!D85</f>
        <v>12.653662771089085</v>
      </c>
      <c r="E85" s="30">
        <f>'GF + UG Iteration 14'!E85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14'!A86</f>
        <v>1128</v>
      </c>
      <c r="B86" s="25" t="str">
        <f>'GF + UG Iteration 14'!B86</f>
        <v>GF</v>
      </c>
      <c r="C86" s="18">
        <f>'GF + UG Iteration 14'!C86</f>
        <v>225</v>
      </c>
      <c r="D86" s="19">
        <f>'GF + UG Iteration 14'!D86</f>
        <v>63.556235718349399</v>
      </c>
      <c r="E86" s="30">
        <f>'GF + UG Iteration 14'!E86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14'!A87</f>
        <v>1214</v>
      </c>
      <c r="B87" s="25" t="str">
        <f>'GF + UG Iteration 14'!B87</f>
        <v>GF</v>
      </c>
      <c r="C87" s="18">
        <f>'GF + UG Iteration 14'!C87</f>
        <v>90</v>
      </c>
      <c r="D87" s="19">
        <f>'GF + UG Iteration 14'!D87</f>
        <v>22.631695273294461</v>
      </c>
      <c r="E87" s="30">
        <f>'GF + UG Iteration 14'!E87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14'!A88</f>
        <v>1225</v>
      </c>
      <c r="B88" s="25" t="str">
        <f>'GF + UG Iteration 14'!B88</f>
        <v>GF</v>
      </c>
      <c r="C88" s="18">
        <f>'GF + UG Iteration 14'!C88</f>
        <v>37.800000000000004</v>
      </c>
      <c r="D88" s="19">
        <f>'GF + UG Iteration 14'!D88</f>
        <v>18.636695744675041</v>
      </c>
      <c r="E88" s="30">
        <f>'GF + UG Iteration 14'!E88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14'!A89</f>
        <v>1263</v>
      </c>
      <c r="B89" s="25" t="str">
        <f>'GF + UG Iteration 14'!B89</f>
        <v>GF</v>
      </c>
      <c r="C89" s="18">
        <f>'GF + UG Iteration 14'!C89</f>
        <v>27</v>
      </c>
      <c r="D89" s="19">
        <f>'GF + UG Iteration 14'!D89</f>
        <v>19.611656992669992</v>
      </c>
      <c r="E89" s="30">
        <f>'GF + UG Iteration 14'!E89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14'!A90</f>
        <v>1309</v>
      </c>
      <c r="B90" s="25" t="str">
        <f>'GF + UG Iteration 14'!B90</f>
        <v>GF</v>
      </c>
      <c r="C90" s="18">
        <f>'GF + UG Iteration 14'!C90</f>
        <v>45</v>
      </c>
      <c r="D90" s="19">
        <f>'GF + UG Iteration 14'!D90</f>
        <v>16.109333942693336</v>
      </c>
      <c r="E90" s="30">
        <f>'GF + UG Iteration 14'!E90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14'!A91</f>
        <v>1349</v>
      </c>
      <c r="B91" s="25" t="str">
        <f>'GF + UG Iteration 14'!B91</f>
        <v>GF</v>
      </c>
      <c r="C91" s="18">
        <f>'GF + UG Iteration 14'!C91</f>
        <v>29.7</v>
      </c>
      <c r="D91" s="19">
        <f>'GF + UG Iteration 14'!D91</f>
        <v>8.9679522578977586</v>
      </c>
      <c r="E91" s="30">
        <f>'GF + UG Iteration 14'!E91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14'!A92</f>
        <v>1358</v>
      </c>
      <c r="B92" s="25" t="str">
        <f>'GF + UG Iteration 14'!B92</f>
        <v>GF</v>
      </c>
      <c r="C92" s="18">
        <f>'GF + UG Iteration 14'!C92</f>
        <v>59.4</v>
      </c>
      <c r="D92" s="19">
        <f>'GF + UG Iteration 14'!D92</f>
        <v>13.07265503282744</v>
      </c>
      <c r="E92" s="30">
        <f>'GF + UG Iteration 14'!E92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14'!A93</f>
        <v>1404</v>
      </c>
      <c r="B93" s="25" t="str">
        <f>'GF + UG Iteration 14'!B93</f>
        <v>GF</v>
      </c>
      <c r="C93" s="18">
        <f>'GF + UG Iteration 14'!C93</f>
        <v>150.98400000000001</v>
      </c>
      <c r="D93" s="19">
        <f>'GF + UG Iteration 14'!D93</f>
        <v>35.276341164894447</v>
      </c>
      <c r="E93" s="30">
        <f>'GF + UG Iteration 14'!E93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14'!A94</f>
        <v>1482</v>
      </c>
      <c r="B94" s="25" t="str">
        <f>'GF + UG Iteration 14'!B94</f>
        <v>GF</v>
      </c>
      <c r="C94" s="18">
        <f>'GF + UG Iteration 14'!C94</f>
        <v>90</v>
      </c>
      <c r="D94" s="19">
        <f>'GF + UG Iteration 14'!D94</f>
        <v>18.765793673519447</v>
      </c>
      <c r="E94" s="30">
        <f>'GF + UG Iteration 14'!E94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14'!A95</f>
        <v>1515</v>
      </c>
      <c r="B95" s="25" t="str">
        <f>'GF + UG Iteration 14'!B95</f>
        <v>GF</v>
      </c>
      <c r="C95" s="18">
        <f>'GF + UG Iteration 14'!C95</f>
        <v>37.800000000000004</v>
      </c>
      <c r="D95" s="19">
        <f>'GF + UG Iteration 14'!D95</f>
        <v>12.99271394051414</v>
      </c>
      <c r="E95" s="30">
        <f>'GF + UG Iteration 14'!E95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14'!A96</f>
        <v>1618</v>
      </c>
      <c r="B96" s="25" t="str">
        <f>'GF + UG Iteration 14'!B96</f>
        <v>GF</v>
      </c>
      <c r="C96" s="18">
        <f>'GF + UG Iteration 14'!C96</f>
        <v>45</v>
      </c>
      <c r="D96" s="19">
        <f>'GF + UG Iteration 14'!D96</f>
        <v>15.965955598995766</v>
      </c>
      <c r="E96" s="30">
        <f>'GF + UG Iteration 14'!E96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14'!A97</f>
        <v>1634</v>
      </c>
      <c r="B97" s="25" t="str">
        <f>'GF + UG Iteration 14'!B97</f>
        <v>GF</v>
      </c>
      <c r="C97" s="18">
        <f>'GF + UG Iteration 14'!C97</f>
        <v>45</v>
      </c>
      <c r="D97" s="19">
        <f>'GF + UG Iteration 14'!D97</f>
        <v>17.172783979023848</v>
      </c>
      <c r="E97" s="30">
        <f>'GF + UG Iteration 14'!E97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14'!A98</f>
        <v>1258</v>
      </c>
      <c r="B98" s="25" t="str">
        <f>'GF + UG Iteration 14'!B98</f>
        <v>GF</v>
      </c>
      <c r="C98" s="18">
        <f>'GF + UG Iteration 14'!C98</f>
        <v>75.600000000000009</v>
      </c>
      <c r="D98" s="19">
        <f>'GF + UG Iteration 14'!D98</f>
        <v>53.518330212347877</v>
      </c>
      <c r="E98" s="30">
        <f>'GF + UG Iteration 14'!E98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14'!A99</f>
        <v>1284</v>
      </c>
      <c r="B99" s="25" t="str">
        <f>'GF + UG Iteration 14'!B99</f>
        <v>GF</v>
      </c>
      <c r="C99" s="18">
        <f>'GF + UG Iteration 14'!C99</f>
        <v>37.800000000000004</v>
      </c>
      <c r="D99" s="19">
        <f>'GF + UG Iteration 14'!D99</f>
        <v>7.0843108002972475</v>
      </c>
      <c r="E99" s="30">
        <f>'GF + UG Iteration 14'!E99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14'!A100</f>
        <v>Pre-01</v>
      </c>
      <c r="B100" s="25" t="str">
        <f>'GF + UG Iteration 14'!B100</f>
        <v>GF</v>
      </c>
      <c r="C100" s="18">
        <f>'GF + UG Iteration 14'!C100</f>
        <v>6.75</v>
      </c>
      <c r="D100" s="19">
        <f>'GF + UG Iteration 14'!D100</f>
        <v>2.4933711786255444</v>
      </c>
      <c r="E100" s="30">
        <f>'GF + UG Iteration 14'!E100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14'!A101</f>
        <v>Pre-02</v>
      </c>
      <c r="B101" s="25" t="str">
        <f>'GF + UG Iteration 14'!B101</f>
        <v>GF</v>
      </c>
      <c r="C101" s="18">
        <f>'GF + UG Iteration 14'!C101</f>
        <v>4.5</v>
      </c>
      <c r="D101" s="19">
        <f>'GF + UG Iteration 14'!D101</f>
        <v>1.4940223849019025</v>
      </c>
      <c r="E101" s="30">
        <f>'GF + UG Iteration 14'!E101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14'!A102</f>
        <v>Pre-03</v>
      </c>
      <c r="B102" s="25" t="str">
        <f>'GF + UG Iteration 14'!B102</f>
        <v>GF</v>
      </c>
      <c r="C102" s="18">
        <f>'GF + UG Iteration 14'!C102</f>
        <v>10.08</v>
      </c>
      <c r="D102" s="19">
        <f>'GF + UG Iteration 14'!D102</f>
        <v>1.9369408873503524</v>
      </c>
      <c r="E102" s="30">
        <f>'GF + UG Iteration 14'!E102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14'!A103</f>
        <v>Pre-04</v>
      </c>
      <c r="B103" s="25" t="str">
        <f>'GF + UG Iteration 14'!B103</f>
        <v>GF</v>
      </c>
      <c r="C103" s="18">
        <f>'GF + UG Iteration 14'!C103</f>
        <v>13.5</v>
      </c>
      <c r="D103" s="19">
        <f>'GF + UG Iteration 14'!D103</f>
        <v>8.526519330793306</v>
      </c>
      <c r="E103" s="30">
        <f>'GF + UG Iteration 14'!E103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14'!A104</f>
        <v>Pre-05</v>
      </c>
      <c r="B104" s="25" t="str">
        <f>'GF + UG Iteration 14'!B104</f>
        <v>GF</v>
      </c>
      <c r="C104" s="18">
        <f>'GF + UG Iteration 14'!C104</f>
        <v>16.11</v>
      </c>
      <c r="D104" s="19">
        <f>'GF + UG Iteration 14'!D104</f>
        <v>4.0521826998299986</v>
      </c>
      <c r="E104" s="30">
        <f>'GF + UG Iteration 14'!E104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14'!A105</f>
        <v>Pre-06</v>
      </c>
      <c r="B105" s="25" t="str">
        <f>'GF + UG Iteration 14'!B105</f>
        <v>GF</v>
      </c>
      <c r="C105" s="18">
        <f>'GF + UG Iteration 14'!C105</f>
        <v>29.880000000000003</v>
      </c>
      <c r="D105" s="19">
        <f>'GF + UG Iteration 14'!D105</f>
        <v>9.6482174286466869</v>
      </c>
      <c r="E105" s="30">
        <f>'GF + UG Iteration 14'!E105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14'!A106</f>
        <v>Pre-07</v>
      </c>
      <c r="B106" s="25" t="str">
        <f>'GF + UG Iteration 14'!B106</f>
        <v>GF</v>
      </c>
      <c r="C106" s="18">
        <f>'GF + UG Iteration 14'!C106</f>
        <v>22.5</v>
      </c>
      <c r="D106" s="19">
        <f>'GF + UG Iteration 14'!D106</f>
        <v>5.029432718717521</v>
      </c>
      <c r="E106" s="30">
        <f>'GF + UG Iteration 14'!E106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14'!A107</f>
        <v>Pre-08</v>
      </c>
      <c r="B107" s="25" t="str">
        <f>'GF + UG Iteration 14'!B107</f>
        <v>GF</v>
      </c>
      <c r="C107" s="18">
        <f>'GF + UG Iteration 14'!C107</f>
        <v>37.800000000000004</v>
      </c>
      <c r="D107" s="19">
        <f>'GF + UG Iteration 14'!D107</f>
        <v>6.372939235597177</v>
      </c>
      <c r="E107" s="30">
        <f>'GF + UG Iteration 14'!E107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14'!A108</f>
        <v>Pre-09</v>
      </c>
      <c r="B108" s="25" t="str">
        <f>'GF + UG Iteration 14'!B108</f>
        <v>GF</v>
      </c>
      <c r="C108" s="18">
        <f>'GF + UG Iteration 14'!C108</f>
        <v>22.5</v>
      </c>
      <c r="D108" s="19">
        <f>'GF + UG Iteration 14'!D108</f>
        <v>2.9443376052628771</v>
      </c>
      <c r="E108" s="30">
        <f>'GF + UG Iteration 14'!E108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14'!A109</f>
        <v>Pre-10</v>
      </c>
      <c r="B109" s="25" t="str">
        <f>'GF + UG Iteration 14'!B109</f>
        <v>GF</v>
      </c>
      <c r="C109" s="18">
        <f>'GF + UG Iteration 14'!C109</f>
        <v>22.5</v>
      </c>
      <c r="D109" s="19">
        <f>'GF + UG Iteration 14'!D109</f>
        <v>13.481108575958453</v>
      </c>
      <c r="E109" s="30">
        <f>'GF + UG Iteration 14'!E109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14'!A110</f>
        <v>Pre-11</v>
      </c>
      <c r="B110" s="25" t="str">
        <f>'GF + UG Iteration 14'!B110</f>
        <v>GF</v>
      </c>
      <c r="C110" s="18">
        <f>'GF + UG Iteration 14'!C110</f>
        <v>26.91</v>
      </c>
      <c r="D110" s="19">
        <f>'GF + UG Iteration 14'!D110</f>
        <v>2.9102311039234974</v>
      </c>
      <c r="E110" s="30">
        <f>'GF + UG Iteration 14'!E110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14'!A111</f>
        <v>Pre-12</v>
      </c>
      <c r="B111" s="25" t="str">
        <f>'GF + UG Iteration 14'!B111</f>
        <v>GF</v>
      </c>
      <c r="C111" s="18">
        <f>'GF + UG Iteration 14'!C111</f>
        <v>37.800000000000004</v>
      </c>
      <c r="D111" s="19">
        <f>'GF + UG Iteration 14'!D111</f>
        <v>9.8906921245327926</v>
      </c>
      <c r="E111" s="30">
        <f>'GF + UG Iteration 14'!E111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14'!A112</f>
        <v>Pre-13</v>
      </c>
      <c r="B112" s="25" t="str">
        <f>'GF + UG Iteration 14'!B112</f>
        <v>GF</v>
      </c>
      <c r="C112" s="18">
        <f>'GF + UG Iteration 14'!C112</f>
        <v>13.41</v>
      </c>
      <c r="D112" s="19">
        <f>'GF + UG Iteration 14'!D112</f>
        <v>5.9446476688134462</v>
      </c>
      <c r="E112" s="30">
        <f>'GF + UG Iteration 14'!E112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14'!A113</f>
        <v>Pre-14</v>
      </c>
      <c r="B113" s="25" t="str">
        <f>'GF + UG Iteration 14'!B113</f>
        <v>GF</v>
      </c>
      <c r="C113" s="18">
        <f>'GF + UG Iteration 14'!C113</f>
        <v>74.7</v>
      </c>
      <c r="D113" s="19">
        <f>'GF + UG Iteration 14'!D113</f>
        <v>7.1936227504100643</v>
      </c>
      <c r="E113" s="30">
        <f>'GF + UG Iteration 14'!E113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14'!A114</f>
        <v>Pre-15</v>
      </c>
      <c r="B114" s="25" t="str">
        <f>'GF + UG Iteration 14'!B114</f>
        <v>GF</v>
      </c>
      <c r="C114" s="18">
        <f>'GF + UG Iteration 14'!C114</f>
        <v>90</v>
      </c>
      <c r="D114" s="19">
        <f>'GF + UG Iteration 14'!D114</f>
        <v>17.594466678549747</v>
      </c>
      <c r="E114" s="30">
        <f>'GF + UG Iteration 14'!E114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14'!A115</f>
        <v>Pre-16</v>
      </c>
      <c r="B115" s="25" t="str">
        <f>'GF + UG Iteration 14'!B115</f>
        <v>GF</v>
      </c>
      <c r="C115" s="18">
        <f>'GF + UG Iteration 14'!C115</f>
        <v>168.75</v>
      </c>
      <c r="D115" s="19">
        <f>'GF + UG Iteration 14'!D115</f>
        <v>14.026199251012313</v>
      </c>
      <c r="E115" s="30">
        <f>'GF + UG Iteration 14'!E115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14'!A116</f>
        <v>Pre-17</v>
      </c>
      <c r="B116" s="25" t="str">
        <f>'GF + UG Iteration 14'!B116</f>
        <v>GF</v>
      </c>
      <c r="C116" s="18">
        <f>'GF + UG Iteration 14'!C116</f>
        <v>90</v>
      </c>
      <c r="D116" s="19">
        <f>'GF + UG Iteration 14'!D116</f>
        <v>14.219904176944949</v>
      </c>
      <c r="E116" s="30">
        <f>'GF + UG Iteration 14'!E116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14'!A117</f>
        <v>Pre-18</v>
      </c>
      <c r="B117" s="25" t="str">
        <f>'GF + UG Iteration 14'!B117</f>
        <v>GF</v>
      </c>
      <c r="C117" s="18">
        <f>'GF + UG Iteration 14'!C117</f>
        <v>202.5</v>
      </c>
      <c r="D117" s="19">
        <f>'GF + UG Iteration 14'!D117</f>
        <v>23.447549869052086</v>
      </c>
      <c r="E117" s="30">
        <f>'GF + UG Iteration 14'!E117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14'!A118</f>
        <v>1184</v>
      </c>
      <c r="B118" s="34" t="str">
        <f>'GF + UG Iteration 14'!B118</f>
        <v>UG</v>
      </c>
      <c r="C118" s="35">
        <f>'GF + UG Iteration 14'!C118</f>
        <v>45</v>
      </c>
      <c r="D118" s="36">
        <f>'GF + UG Iteration 14'!P$16*(C118^'GF + UG Iteration 14'!P$15)</f>
        <v>14.44663770685111</v>
      </c>
      <c r="E118" s="37">
        <f>'GF + UG Iteration 14'!E118</f>
        <v>2013</v>
      </c>
      <c r="F118" s="35">
        <f>'GF + UG Iteration 14'!F118</f>
        <v>45</v>
      </c>
      <c r="G118" s="36">
        <f>'GF + UG Iteration 14'!G118</f>
        <v>18.869341885211266</v>
      </c>
      <c r="H118" s="38">
        <f>'GF + UG Iteration 14'!H118</f>
        <v>2012</v>
      </c>
      <c r="I118" s="35">
        <f>C118+F118</f>
        <v>90</v>
      </c>
      <c r="J118" s="36">
        <f>D118+G118</f>
        <v>33.315979592062376</v>
      </c>
      <c r="K118" s="38">
        <f>MAX(E118,H118)</f>
        <v>2013</v>
      </c>
      <c r="M118" s="21">
        <f t="shared" si="8"/>
        <v>4.499809670330265</v>
      </c>
      <c r="N118" s="21">
        <f t="shared" si="9"/>
        <v>3.5060371495162483</v>
      </c>
    </row>
    <row r="119" spans="1:14" x14ac:dyDescent="0.2">
      <c r="A119" s="33">
        <f>'GF + UG Iteration 14'!A119</f>
        <v>1481</v>
      </c>
      <c r="B119" s="34" t="str">
        <f>'GF + UG Iteration 14'!B119</f>
        <v>UG</v>
      </c>
      <c r="C119" s="35">
        <f>'GF + UG Iteration 14'!C119</f>
        <v>90</v>
      </c>
      <c r="D119" s="36">
        <f>'GF + UG Iteration 14'!P$16*(C119^'GF + UG Iteration 14'!P$15)</f>
        <v>22.404157281141799</v>
      </c>
      <c r="E119" s="37">
        <f>'GF + UG Iteration 14'!E119</f>
        <v>2013</v>
      </c>
      <c r="F119" s="35">
        <f>'GF + UG Iteration 14'!F119</f>
        <v>0</v>
      </c>
      <c r="G119" s="36">
        <f>'GF + UG Iteration 14'!G119</f>
        <v>1.1114331301697908</v>
      </c>
      <c r="H119" s="38">
        <f>'GF + UG Iteration 14'!H119</f>
        <v>2014</v>
      </c>
      <c r="I119" s="35">
        <f t="shared" ref="I119:I183" si="10">C119+F119</f>
        <v>90</v>
      </c>
      <c r="J119" s="36">
        <f t="shared" ref="J119:J183" si="11">D119+G119</f>
        <v>23.515590411311589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3.1576636229411208</v>
      </c>
    </row>
    <row r="120" spans="1:14" x14ac:dyDescent="0.2">
      <c r="A120" s="33">
        <f>'GF + UG Iteration 14'!A120</f>
        <v>457</v>
      </c>
      <c r="B120" s="34" t="str">
        <f>'GF + UG Iteration 14'!B120</f>
        <v>UG</v>
      </c>
      <c r="C120" s="35">
        <f>'GF + UG Iteration 14'!C120</f>
        <v>22.5</v>
      </c>
      <c r="D120" s="36">
        <f>'GF + UG Iteration 14'!P$16*(C120^'GF + UG Iteration 14'!P$15)</f>
        <v>9.3154738388078204</v>
      </c>
      <c r="E120" s="37">
        <f>'GF + UG Iteration 14'!E120</f>
        <v>1990</v>
      </c>
      <c r="F120" s="35">
        <f>'GF + UG Iteration 14'!F120</f>
        <v>22.5</v>
      </c>
      <c r="G120" s="36">
        <f>'GF + UG Iteration 14'!G120</f>
        <v>3.289132084924363</v>
      </c>
      <c r="H120" s="38">
        <f>'GF + UG Iteration 14'!H120</f>
        <v>2006</v>
      </c>
      <c r="I120" s="35">
        <f t="shared" si="10"/>
        <v>45</v>
      </c>
      <c r="J120" s="36">
        <f t="shared" si="11"/>
        <v>12.604605923732183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2.5340622966630448</v>
      </c>
    </row>
    <row r="121" spans="1:14" x14ac:dyDescent="0.2">
      <c r="A121" s="33">
        <f>'GF + UG Iteration 14'!A121</f>
        <v>407</v>
      </c>
      <c r="B121" s="34" t="str">
        <f>'GF + UG Iteration 14'!B121</f>
        <v>UG</v>
      </c>
      <c r="C121" s="35">
        <f>'GF + UG Iteration 14'!C121</f>
        <v>73.8</v>
      </c>
      <c r="D121" s="36">
        <f>'GF + UG Iteration 14'!P$16*(C121^'GF + UG Iteration 14'!P$15)</f>
        <v>19.759227567582681</v>
      </c>
      <c r="E121" s="37">
        <f>'GF + UG Iteration 14'!E121</f>
        <v>1982</v>
      </c>
      <c r="F121" s="35">
        <f>'GF + UG Iteration 14'!F121</f>
        <v>0</v>
      </c>
      <c r="G121" s="36">
        <f>'GF + UG Iteration 14'!G121</f>
        <v>0.60106525862386018</v>
      </c>
      <c r="H121" s="38">
        <f>'GF + UG Iteration 14'!H121</f>
        <v>2004</v>
      </c>
      <c r="I121" s="35">
        <f t="shared" si="10"/>
        <v>73.8</v>
      </c>
      <c r="J121" s="36">
        <f t="shared" si="11"/>
        <v>20.360292826206539</v>
      </c>
      <c r="K121" s="38">
        <f t="shared" si="12"/>
        <v>2004</v>
      </c>
      <c r="M121" s="21">
        <f t="shared" si="8"/>
        <v>4.3013587316064266</v>
      </c>
      <c r="N121" s="21">
        <f t="shared" si="9"/>
        <v>3.0135865740055432</v>
      </c>
    </row>
    <row r="122" spans="1:14" x14ac:dyDescent="0.2">
      <c r="A122" s="33">
        <f>'GF + UG Iteration 14'!A122</f>
        <v>706</v>
      </c>
      <c r="B122" s="34" t="str">
        <f>'GF + UG Iteration 14'!B122</f>
        <v>UG</v>
      </c>
      <c r="C122" s="35">
        <f>'GF + UG Iteration 14'!C122</f>
        <v>22.5</v>
      </c>
      <c r="D122" s="36">
        <f>'GF + UG Iteration 14'!P$16*(C122^'GF + UG Iteration 14'!P$15)</f>
        <v>9.3154738388078204</v>
      </c>
      <c r="E122" s="37">
        <f>'GF + UG Iteration 14'!E122</f>
        <v>1984</v>
      </c>
      <c r="F122" s="35">
        <f>'GF + UG Iteration 14'!F122</f>
        <v>37.800000000000004</v>
      </c>
      <c r="G122" s="36">
        <f>'GF + UG Iteration 14'!G122</f>
        <v>5.8346214151737739</v>
      </c>
      <c r="H122" s="38">
        <f>'GF + UG Iteration 14'!H122</f>
        <v>2008</v>
      </c>
      <c r="I122" s="35">
        <f t="shared" si="10"/>
        <v>60.300000000000004</v>
      </c>
      <c r="J122" s="36">
        <f t="shared" si="11"/>
        <v>15.150095253981593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2.7180068193271367</v>
      </c>
    </row>
    <row r="123" spans="1:14" x14ac:dyDescent="0.2">
      <c r="A123" s="33">
        <f>'GF + UG Iteration 14'!A123</f>
        <v>1070</v>
      </c>
      <c r="B123" s="34" t="str">
        <f>'GF + UG Iteration 14'!B123</f>
        <v>UG</v>
      </c>
      <c r="C123" s="35">
        <f>'GF + UG Iteration 14'!C123</f>
        <v>60.300000000000004</v>
      </c>
      <c r="D123" s="36">
        <f>'GF + UG Iteration 14'!P$16*(C123^'GF + UG Iteration 14'!P$15)</f>
        <v>17.38714498103969</v>
      </c>
      <c r="E123" s="37">
        <f>'GF + UG Iteration 14'!E123</f>
        <v>1984</v>
      </c>
      <c r="F123" s="35">
        <f>'GF + UG Iteration 14'!F123</f>
        <v>0</v>
      </c>
      <c r="G123" s="36">
        <f>'GF + UG Iteration 14'!G123</f>
        <v>0.83607952853202894</v>
      </c>
      <c r="H123" s="38">
        <f>'GF + UG Iteration 14'!H123</f>
        <v>2011</v>
      </c>
      <c r="I123" s="35">
        <f t="shared" si="10"/>
        <v>60.300000000000004</v>
      </c>
      <c r="J123" s="36">
        <f t="shared" si="11"/>
        <v>18.223224509571718</v>
      </c>
      <c r="K123" s="38">
        <f t="shared" si="12"/>
        <v>2011</v>
      </c>
      <c r="M123" s="21">
        <f t="shared" si="8"/>
        <v>4.0993321037331398</v>
      </c>
      <c r="N123" s="21">
        <f t="shared" si="9"/>
        <v>2.9026968525493957</v>
      </c>
    </row>
    <row r="124" spans="1:14" x14ac:dyDescent="0.2">
      <c r="A124" s="33">
        <f>'GF + UG Iteration 14'!A124</f>
        <v>1264</v>
      </c>
      <c r="B124" s="34" t="str">
        <f>'GF + UG Iteration 14'!B124</f>
        <v>UG</v>
      </c>
      <c r="C124" s="35">
        <f>'GF + UG Iteration 14'!C124</f>
        <v>60.300000000000004</v>
      </c>
      <c r="D124" s="36">
        <f>'GF + UG Iteration 14'!P$16*(C124^'GF + UG Iteration 14'!P$15)</f>
        <v>17.38714498103969</v>
      </c>
      <c r="E124" s="37">
        <f>'GF + UG Iteration 14'!E124</f>
        <v>1984</v>
      </c>
      <c r="F124" s="35">
        <f>'GF + UG Iteration 14'!F124</f>
        <v>15.3</v>
      </c>
      <c r="G124" s="36">
        <f>'GF + UG Iteration 14'!G124</f>
        <v>8.0578720930203094</v>
      </c>
      <c r="H124" s="38">
        <f>'GF + UG Iteration 14'!H124</f>
        <v>2013</v>
      </c>
      <c r="I124" s="35">
        <f t="shared" si="10"/>
        <v>75.600000000000009</v>
      </c>
      <c r="J124" s="36">
        <f t="shared" si="11"/>
        <v>25.445017074059997</v>
      </c>
      <c r="K124" s="38">
        <f t="shared" si="12"/>
        <v>2013</v>
      </c>
      <c r="M124" s="21">
        <f t="shared" si="8"/>
        <v>4.3254562831854875</v>
      </c>
      <c r="N124" s="21">
        <f t="shared" si="9"/>
        <v>3.2365199310588455</v>
      </c>
    </row>
    <row r="125" spans="1:14" x14ac:dyDescent="0.2">
      <c r="A125" s="33">
        <f>'GF + UG Iteration 14'!A125</f>
        <v>1208</v>
      </c>
      <c r="B125" s="34" t="str">
        <f>'GF + UG Iteration 14'!B125</f>
        <v>UG</v>
      </c>
      <c r="C125" s="35">
        <f>'GF + UG Iteration 14'!C125</f>
        <v>37.800000000000004</v>
      </c>
      <c r="D125" s="36">
        <f>'GF + UG Iteration 14'!P$16*(C125^'GF + UG Iteration 14'!P$15)</f>
        <v>12.936985566907133</v>
      </c>
      <c r="E125" s="37">
        <f>'GF + UG Iteration 14'!E125</f>
        <v>1961</v>
      </c>
      <c r="F125" s="35">
        <f>'GF + UG Iteration 14'!F125</f>
        <v>0</v>
      </c>
      <c r="G125" s="36">
        <f>'GF + UG Iteration 14'!G125</f>
        <v>2.7992110812000917</v>
      </c>
      <c r="H125" s="38">
        <f>'GF + UG Iteration 14'!H125</f>
        <v>2012</v>
      </c>
      <c r="I125" s="35">
        <f t="shared" si="10"/>
        <v>37.800000000000004</v>
      </c>
      <c r="J125" s="36">
        <f t="shared" si="11"/>
        <v>15.736196648107224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2.7559635777109639</v>
      </c>
    </row>
    <row r="126" spans="1:14" x14ac:dyDescent="0.2">
      <c r="A126" s="33">
        <f>'GF + UG Iteration 14'!A126</f>
        <v>655</v>
      </c>
      <c r="B126" s="34" t="str">
        <f>'GF + UG Iteration 14'!B126</f>
        <v>UG</v>
      </c>
      <c r="C126" s="35">
        <f>'GF + UG Iteration 14'!C126</f>
        <v>47.79</v>
      </c>
      <c r="D126" s="36">
        <f>'GF + UG Iteration 14'!P$16*(C126^'GF + UG Iteration 14'!P$15)</f>
        <v>15.007365337021517</v>
      </c>
      <c r="E126" s="37">
        <f>'GF + UG Iteration 14'!E126</f>
        <v>1974</v>
      </c>
      <c r="F126" s="35">
        <f>'GF + UG Iteration 14'!F126</f>
        <v>0</v>
      </c>
      <c r="G126" s="36">
        <f>'GF + UG Iteration 14'!G126</f>
        <v>0.75599519377801261</v>
      </c>
      <c r="H126" s="38">
        <f>'GF + UG Iteration 14'!H126</f>
        <v>2007</v>
      </c>
      <c r="I126" s="35">
        <f t="shared" si="10"/>
        <v>47.79</v>
      </c>
      <c r="J126" s="36">
        <f t="shared" si="11"/>
        <v>15.763360530799529</v>
      </c>
      <c r="K126" s="38">
        <f t="shared" si="12"/>
        <v>2007</v>
      </c>
      <c r="M126" s="21">
        <f t="shared" si="8"/>
        <v>3.866816412590067</v>
      </c>
      <c r="N126" s="21">
        <f t="shared" si="9"/>
        <v>2.7576882933488123</v>
      </c>
    </row>
    <row r="127" spans="1:14" x14ac:dyDescent="0.2">
      <c r="A127" s="33">
        <f>'GF + UG Iteration 14'!A127</f>
        <v>733</v>
      </c>
      <c r="B127" s="34" t="str">
        <f>'GF + UG Iteration 14'!B127</f>
        <v>UG</v>
      </c>
      <c r="C127" s="35">
        <f>'GF + UG Iteration 14'!C127</f>
        <v>37.800000000000004</v>
      </c>
      <c r="D127" s="36">
        <f>'GF + UG Iteration 14'!P$16*(C127^'GF + UG Iteration 14'!P$15)</f>
        <v>12.936985566907133</v>
      </c>
      <c r="E127" s="37">
        <f>'GF + UG Iteration 14'!E127</f>
        <v>2007</v>
      </c>
      <c r="F127" s="35">
        <f>'GF + UG Iteration 14'!F127</f>
        <v>37.800000000000004</v>
      </c>
      <c r="G127" s="36">
        <f>'GF + UG Iteration 14'!G127</f>
        <v>6.8611311312555712</v>
      </c>
      <c r="H127" s="38">
        <f>'GF + UG Iteration 14'!H127</f>
        <v>2009</v>
      </c>
      <c r="I127" s="35">
        <f t="shared" si="10"/>
        <v>75.600000000000009</v>
      </c>
      <c r="J127" s="36">
        <f t="shared" si="11"/>
        <v>19.798116698162705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2.9855868169222428</v>
      </c>
    </row>
    <row r="128" spans="1:14" x14ac:dyDescent="0.2">
      <c r="A128" s="33">
        <f>'GF + UG Iteration 14'!A128</f>
        <v>7</v>
      </c>
      <c r="B128" s="34" t="str">
        <f>'GF + UG Iteration 14'!B128</f>
        <v>UG</v>
      </c>
      <c r="C128" s="35">
        <f>'GF + UG Iteration 14'!C128</f>
        <v>22.5</v>
      </c>
      <c r="D128" s="36">
        <f>'GF + UG Iteration 14'!P$16*(C128^'GF + UG Iteration 14'!P$15)</f>
        <v>9.3154738388078204</v>
      </c>
      <c r="E128" s="37">
        <f>'GF + UG Iteration 14'!E128</f>
        <v>0</v>
      </c>
      <c r="F128" s="35">
        <f>'GF + UG Iteration 14'!F128</f>
        <v>37.800000000000004</v>
      </c>
      <c r="G128" s="36">
        <f>'GF + UG Iteration 14'!G128</f>
        <v>4.0238803148956235</v>
      </c>
      <c r="H128" s="38">
        <f>'GF + UG Iteration 14'!H128</f>
        <v>2016</v>
      </c>
      <c r="I128" s="35">
        <f t="shared" ref="I128" si="13">C128+F128</f>
        <v>60.300000000000004</v>
      </c>
      <c r="J128" s="36">
        <f t="shared" ref="J128" si="14">D128+G128</f>
        <v>13.339354153703443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2.5907186250503602</v>
      </c>
    </row>
    <row r="129" spans="1:14" x14ac:dyDescent="0.2">
      <c r="A129" s="33">
        <f>'GF + UG Iteration 14'!A129</f>
        <v>1569</v>
      </c>
      <c r="B129" s="34" t="str">
        <f>'GF + UG Iteration 14'!B129</f>
        <v>UG</v>
      </c>
      <c r="C129" s="35">
        <f>'GF + UG Iteration 14'!C129</f>
        <v>47.79</v>
      </c>
      <c r="D129" s="36">
        <f>'GF + UG Iteration 14'!P$16*(C129^'GF + UG Iteration 14'!P$15)</f>
        <v>15.007365337021517</v>
      </c>
      <c r="E129" s="37">
        <f>'GF + UG Iteration 14'!E129</f>
        <v>1997</v>
      </c>
      <c r="F129" s="35">
        <f>'GF + UG Iteration 14'!F129</f>
        <v>15.299999999999994</v>
      </c>
      <c r="G129" s="36">
        <f>'GF + UG Iteration 14'!G129</f>
        <v>3.7372730134616279</v>
      </c>
      <c r="H129" s="38">
        <f>'GF + UG Iteration 14'!H129</f>
        <v>2015</v>
      </c>
      <c r="I129" s="35">
        <f t="shared" si="10"/>
        <v>63.089999999999989</v>
      </c>
      <c r="J129" s="36">
        <f t="shared" si="11"/>
        <v>18.744638350483143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2.9309077568826964</v>
      </c>
    </row>
    <row r="130" spans="1:14" x14ac:dyDescent="0.2">
      <c r="A130" s="33">
        <f>'GF + UG Iteration 14'!A130</f>
        <v>401</v>
      </c>
      <c r="B130" s="34" t="str">
        <f>'GF + UG Iteration 14'!B130</f>
        <v>UG</v>
      </c>
      <c r="C130" s="35">
        <f>'GF + UG Iteration 14'!C130</f>
        <v>2.7</v>
      </c>
      <c r="D130" s="36">
        <f>'GF + UG Iteration 14'!P$16*(C130^'GF + UG Iteration 14'!P$15)</f>
        <v>2.433865461885182</v>
      </c>
      <c r="E130" s="37">
        <f>'GF + UG Iteration 14'!E130</f>
        <v>1986</v>
      </c>
      <c r="F130" s="35">
        <f>'GF + UG Iteration 14'!F130</f>
        <v>6.3</v>
      </c>
      <c r="G130" s="36">
        <f>'GF + UG Iteration 14'!G130</f>
        <v>0.36204281296556784</v>
      </c>
      <c r="H130" s="38">
        <f>'GF + UG Iteration 14'!H130</f>
        <v>2004</v>
      </c>
      <c r="I130" s="35">
        <f t="shared" si="10"/>
        <v>9</v>
      </c>
      <c r="J130" s="36">
        <f t="shared" si="11"/>
        <v>2.79590827485075</v>
      </c>
      <c r="K130" s="38">
        <f t="shared" si="12"/>
        <v>2004</v>
      </c>
      <c r="M130" s="21">
        <f t="shared" si="8"/>
        <v>2.1972245773362196</v>
      </c>
      <c r="N130" s="21">
        <f t="shared" si="9"/>
        <v>1.0281570179860691</v>
      </c>
    </row>
    <row r="131" spans="1:14" x14ac:dyDescent="0.2">
      <c r="A131" s="33">
        <f>'GF + UG Iteration 14'!A131</f>
        <v>1412</v>
      </c>
      <c r="B131" s="34" t="str">
        <f>'GF + UG Iteration 14'!B131</f>
        <v>UG</v>
      </c>
      <c r="C131" s="35">
        <f>'GF + UG Iteration 14'!C131</f>
        <v>9</v>
      </c>
      <c r="D131" s="36">
        <f>'GF + UG Iteration 14'!P$16*(C131^'GF + UG Iteration 14'!P$15)</f>
        <v>5.2154995480152877</v>
      </c>
      <c r="E131" s="37">
        <f>'GF + UG Iteration 14'!E131</f>
        <v>1986</v>
      </c>
      <c r="F131" s="35">
        <f>'GF + UG Iteration 14'!F131</f>
        <v>3.6</v>
      </c>
      <c r="G131" s="36">
        <f>'GF + UG Iteration 14'!G131</f>
        <v>4.3574845496482366</v>
      </c>
      <c r="H131" s="38">
        <f>'GF + UG Iteration 14'!H131</f>
        <v>2015</v>
      </c>
      <c r="I131" s="35">
        <f t="shared" si="10"/>
        <v>12.6</v>
      </c>
      <c r="J131" s="36">
        <f t="shared" si="11"/>
        <v>9.5729840976635252</v>
      </c>
      <c r="K131" s="38">
        <f t="shared" si="12"/>
        <v>2015</v>
      </c>
      <c r="M131" s="21">
        <f t="shared" si="8"/>
        <v>2.5336968139574321</v>
      </c>
      <c r="N131" s="21">
        <f t="shared" si="9"/>
        <v>2.258944974797426</v>
      </c>
    </row>
    <row r="132" spans="1:14" x14ac:dyDescent="0.2">
      <c r="A132" s="33">
        <f>'GF + UG Iteration 14'!A132</f>
        <v>1318</v>
      </c>
      <c r="B132" s="34" t="str">
        <f>'GF + UG Iteration 14'!B132</f>
        <v>UG</v>
      </c>
      <c r="C132" s="35">
        <f>'GF + UG Iteration 14'!C132</f>
        <v>80.100000000000009</v>
      </c>
      <c r="D132" s="36">
        <f>'GF + UG Iteration 14'!P$16*(C132^'GF + UG Iteration 14'!P$15)</f>
        <v>20.810898547596619</v>
      </c>
      <c r="E132" s="37">
        <f>'GF + UG Iteration 14'!E132</f>
        <v>1997</v>
      </c>
      <c r="F132" s="35">
        <f>'GF + UG Iteration 14'!F132</f>
        <v>0</v>
      </c>
      <c r="G132" s="36">
        <f>'GF + UG Iteration 14'!G132</f>
        <v>1.6878206182928517</v>
      </c>
      <c r="H132" s="38">
        <f>'GF + UG Iteration 14'!H132</f>
        <v>2013</v>
      </c>
      <c r="I132" s="35">
        <f t="shared" si="10"/>
        <v>80.100000000000009</v>
      </c>
      <c r="J132" s="36">
        <f t="shared" si="11"/>
        <v>22.498719165889469</v>
      </c>
      <c r="K132" s="38">
        <f t="shared" si="12"/>
        <v>2013</v>
      </c>
      <c r="M132" s="21">
        <f t="shared" si="8"/>
        <v>4.3832758540743137</v>
      </c>
      <c r="N132" s="21">
        <f t="shared" si="9"/>
        <v>3.1134583816295622</v>
      </c>
    </row>
    <row r="133" spans="1:14" x14ac:dyDescent="0.2">
      <c r="A133" s="33">
        <f>'GF + UG Iteration 14'!A133</f>
        <v>1194</v>
      </c>
      <c r="B133" s="34" t="str">
        <f>'GF + UG Iteration 14'!B133</f>
        <v>UG</v>
      </c>
      <c r="C133" s="35">
        <f>'GF + UG Iteration 14'!C133</f>
        <v>22.5</v>
      </c>
      <c r="D133" s="36">
        <f>'GF + UG Iteration 14'!P$16*(C133^'GF + UG Iteration 14'!P$15)</f>
        <v>9.3154738388078204</v>
      </c>
      <c r="E133" s="37">
        <f>'GF + UG Iteration 14'!E133</f>
        <v>1980</v>
      </c>
      <c r="F133" s="35">
        <f>'GF + UG Iteration 14'!F133</f>
        <v>0</v>
      </c>
      <c r="G133" s="36">
        <f>'GF + UG Iteration 14'!G133</f>
        <v>1.6086060831571487</v>
      </c>
      <c r="H133" s="38">
        <f>'GF + UG Iteration 14'!H133</f>
        <v>2011</v>
      </c>
      <c r="I133" s="35">
        <f t="shared" si="10"/>
        <v>22.5</v>
      </c>
      <c r="J133" s="36">
        <f t="shared" si="11"/>
        <v>10.924079921964969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2.3909695197660366</v>
      </c>
    </row>
    <row r="134" spans="1:14" x14ac:dyDescent="0.2">
      <c r="A134" s="33">
        <f>'GF + UG Iteration 14'!A134</f>
        <v>801</v>
      </c>
      <c r="B134" s="34" t="str">
        <f>'GF + UG Iteration 14'!B134</f>
        <v>UG</v>
      </c>
      <c r="C134" s="35">
        <f>'GF + UG Iteration 14'!C134</f>
        <v>37.800000000000004</v>
      </c>
      <c r="D134" s="36">
        <f>'GF + UG Iteration 14'!P$16*(C134^'GF + UG Iteration 14'!P$15)</f>
        <v>12.936985566907133</v>
      </c>
      <c r="E134" s="37">
        <f>'GF + UG Iteration 14'!E134</f>
        <v>2008</v>
      </c>
      <c r="F134" s="35">
        <f>'GF + UG Iteration 14'!F134</f>
        <v>37.800000000000004</v>
      </c>
      <c r="G134" s="36">
        <f>'GF + UG Iteration 14'!G134</f>
        <v>6.3106495854024782</v>
      </c>
      <c r="H134" s="38">
        <f>'GF + UG Iteration 14'!H134</f>
        <v>2009</v>
      </c>
      <c r="I134" s="35">
        <f t="shared" si="10"/>
        <v>75.600000000000009</v>
      </c>
      <c r="J134" s="36">
        <f t="shared" si="11"/>
        <v>19.247635152309613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2.9573882039565391</v>
      </c>
    </row>
    <row r="135" spans="1:14" x14ac:dyDescent="0.2">
      <c r="A135" s="33">
        <f>'GF + UG Iteration 14'!A135</f>
        <v>804</v>
      </c>
      <c r="B135" s="34" t="str">
        <f>'GF + UG Iteration 14'!B135</f>
        <v>UG</v>
      </c>
      <c r="C135" s="35">
        <f>'GF + UG Iteration 14'!C135</f>
        <v>25.2</v>
      </c>
      <c r="D135" s="36">
        <f>'GF + UG Iteration 14'!P$16*(C135^'GF + UG Iteration 14'!P$15)</f>
        <v>10.008328885186017</v>
      </c>
      <c r="E135" s="37">
        <f>'GF + UG Iteration 14'!E135</f>
        <v>1982</v>
      </c>
      <c r="F135" s="35">
        <f>'GF + UG Iteration 14'!F135</f>
        <v>22.5</v>
      </c>
      <c r="G135" s="36">
        <f>'GF + UG Iteration 14'!G135</f>
        <v>15.177136024298601</v>
      </c>
      <c r="H135" s="38">
        <f>'GF + UG Iteration 14'!H135</f>
        <v>2009</v>
      </c>
      <c r="I135" s="35">
        <f t="shared" si="10"/>
        <v>47.7</v>
      </c>
      <c r="J135" s="36">
        <f t="shared" si="11"/>
        <v>25.185464909484619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3.2262670388042691</v>
      </c>
    </row>
    <row r="136" spans="1:14" x14ac:dyDescent="0.2">
      <c r="A136" s="33">
        <f>'GF + UG Iteration 14'!A136</f>
        <v>365</v>
      </c>
      <c r="B136" s="34" t="str">
        <f>'GF + UG Iteration 14'!B136</f>
        <v>UG</v>
      </c>
      <c r="C136" s="35">
        <f>'GF + UG Iteration 14'!C136</f>
        <v>22.5</v>
      </c>
      <c r="D136" s="36">
        <f>'GF + UG Iteration 14'!P$16*(C136^'GF + UG Iteration 14'!P$15)</f>
        <v>9.3154738388078204</v>
      </c>
      <c r="E136" s="37">
        <f>'GF + UG Iteration 14'!E136</f>
        <v>1982</v>
      </c>
      <c r="F136" s="35">
        <f>'GF + UG Iteration 14'!F136</f>
        <v>0</v>
      </c>
      <c r="G136" s="36">
        <f>'GF + UG Iteration 14'!G136</f>
        <v>0.59607313292480213</v>
      </c>
      <c r="H136" s="38">
        <f>'GF + UG Iteration 14'!H136</f>
        <v>2003</v>
      </c>
      <c r="I136" s="35">
        <f t="shared" si="10"/>
        <v>22.5</v>
      </c>
      <c r="J136" s="36">
        <f t="shared" si="11"/>
        <v>9.9115469717326228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2.293700438251324</v>
      </c>
    </row>
    <row r="137" spans="1:14" x14ac:dyDescent="0.2">
      <c r="A137" s="33">
        <f>'GF + UG Iteration 14'!A137</f>
        <v>708</v>
      </c>
      <c r="B137" s="34" t="str">
        <f>'GF + UG Iteration 14'!B137</f>
        <v>UG</v>
      </c>
      <c r="C137" s="35">
        <f>'GF + UG Iteration 14'!C137</f>
        <v>22.5</v>
      </c>
      <c r="D137" s="36">
        <f>'GF + UG Iteration 14'!P$16*(C137^'GF + UG Iteration 14'!P$15)</f>
        <v>9.3154738388078204</v>
      </c>
      <c r="E137" s="37">
        <f>'GF + UG Iteration 14'!E137</f>
        <v>1982</v>
      </c>
      <c r="F137" s="35">
        <f>'GF + UG Iteration 14'!F137</f>
        <v>22.5</v>
      </c>
      <c r="G137" s="36">
        <f>'GF + UG Iteration 14'!G137</f>
        <v>6.8374623210633541</v>
      </c>
      <c r="H137" s="38">
        <f>'GF + UG Iteration 14'!H137</f>
        <v>2007</v>
      </c>
      <c r="I137" s="35">
        <f t="shared" si="10"/>
        <v>45</v>
      </c>
      <c r="J137" s="36">
        <f t="shared" si="11"/>
        <v>16.152936159871174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2.7821018387088152</v>
      </c>
    </row>
    <row r="138" spans="1:14" x14ac:dyDescent="0.2">
      <c r="A138" s="33">
        <f>'GF + UG Iteration 14'!A138</f>
        <v>1568</v>
      </c>
      <c r="B138" s="34" t="str">
        <f>'GF + UG Iteration 14'!B138</f>
        <v>UG</v>
      </c>
      <c r="C138" s="35">
        <f>'GF + UG Iteration 14'!C138</f>
        <v>45</v>
      </c>
      <c r="D138" s="36">
        <f>'GF + UG Iteration 14'!P$16*(C138^'GF + UG Iteration 14'!P$15)</f>
        <v>14.44663770685111</v>
      </c>
      <c r="E138" s="37">
        <f>'GF + UG Iteration 14'!E138</f>
        <v>1997</v>
      </c>
      <c r="F138" s="35">
        <f>'GF + UG Iteration 14'!F138</f>
        <v>30.6</v>
      </c>
      <c r="G138" s="36">
        <f>'GF + UG Iteration 14'!G138</f>
        <v>3.5848996641236104</v>
      </c>
      <c r="H138" s="38">
        <f>'GF + UG Iteration 14'!H138</f>
        <v>2015</v>
      </c>
      <c r="I138" s="35">
        <f t="shared" si="10"/>
        <v>75.599999999999994</v>
      </c>
      <c r="J138" s="36">
        <f t="shared" si="11"/>
        <v>18.031537370974721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2.8921223009664541</v>
      </c>
    </row>
    <row r="139" spans="1:14" x14ac:dyDescent="0.2">
      <c r="A139" s="33">
        <f>'GF + UG Iteration 14'!A139</f>
        <v>398</v>
      </c>
      <c r="B139" s="34" t="str">
        <f>'GF + UG Iteration 14'!B139</f>
        <v>UG</v>
      </c>
      <c r="C139" s="35">
        <f>'GF + UG Iteration 14'!C139</f>
        <v>60.300000000000004</v>
      </c>
      <c r="D139" s="36">
        <f>'GF + UG Iteration 14'!P$16*(C139^'GF + UG Iteration 14'!P$15)</f>
        <v>17.38714498103969</v>
      </c>
      <c r="E139" s="37">
        <f>'GF + UG Iteration 14'!E139</f>
        <v>1981</v>
      </c>
      <c r="F139" s="35">
        <f>'GF + UG Iteration 14'!F139</f>
        <v>0</v>
      </c>
      <c r="G139" s="36">
        <f>'GF + UG Iteration 14'!G139</f>
        <v>1.454685054931611</v>
      </c>
      <c r="H139" s="38">
        <f>'GF + UG Iteration 14'!H139</f>
        <v>2004</v>
      </c>
      <c r="I139" s="35">
        <f t="shared" si="10"/>
        <v>60.300000000000004</v>
      </c>
      <c r="J139" s="36">
        <f t="shared" si="11"/>
        <v>18.841830035971302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2.9360794000981203</v>
      </c>
    </row>
    <row r="140" spans="1:14" x14ac:dyDescent="0.2">
      <c r="A140" s="33">
        <f>'GF + UG Iteration 14'!A140</f>
        <v>1642</v>
      </c>
      <c r="B140" s="34" t="str">
        <f>'GF + UG Iteration 14'!B140</f>
        <v>UG</v>
      </c>
      <c r="C140" s="35">
        <f>'GF + UG Iteration 14'!C140</f>
        <v>22.5</v>
      </c>
      <c r="D140" s="36">
        <f>'GF + UG Iteration 14'!P$16*(C140^'GF + UG Iteration 14'!P$15)</f>
        <v>9.3154738388078204</v>
      </c>
      <c r="E140" s="37" t="str">
        <f>'GF + UG Iteration 14'!E140</f>
        <v>unknown</v>
      </c>
      <c r="F140" s="35">
        <f>'GF + UG Iteration 14'!F140</f>
        <v>37.800000000000004</v>
      </c>
      <c r="G140" s="36">
        <f>'GF + UG Iteration 14'!G140</f>
        <v>10.134123990225088</v>
      </c>
      <c r="H140" s="38">
        <f>'GF + UG Iteration 14'!H140</f>
        <v>2015</v>
      </c>
      <c r="I140" s="35">
        <f t="shared" si="10"/>
        <v>60.300000000000004</v>
      </c>
      <c r="J140" s="36">
        <f t="shared" si="11"/>
        <v>19.449597829032911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2.9678263926801352</v>
      </c>
    </row>
    <row r="141" spans="1:14" x14ac:dyDescent="0.2">
      <c r="A141" s="33">
        <f>'GF + UG Iteration 14'!A141</f>
        <v>522</v>
      </c>
      <c r="B141" s="34" t="str">
        <f>'GF + UG Iteration 14'!B141</f>
        <v>UG</v>
      </c>
      <c r="C141" s="35">
        <f>'GF + UG Iteration 14'!C141</f>
        <v>75.600000000000009</v>
      </c>
      <c r="D141" s="36">
        <f>'GF + UG Iteration 14'!P$16*(C141^'GF + UG Iteration 14'!P$15)</f>
        <v>20.062956188580493</v>
      </c>
      <c r="E141" s="37">
        <f>'GF + UG Iteration 14'!E141</f>
        <v>1981</v>
      </c>
      <c r="F141" s="35">
        <f>'GF + UG Iteration 14'!F141</f>
        <v>0</v>
      </c>
      <c r="G141" s="36">
        <f>'GF + UG Iteration 14'!G141</f>
        <v>0.49326793696611254</v>
      </c>
      <c r="H141" s="38">
        <f>'GF + UG Iteration 14'!H141</f>
        <v>2006</v>
      </c>
      <c r="I141" s="35">
        <f t="shared" si="10"/>
        <v>75.600000000000009</v>
      </c>
      <c r="J141" s="36">
        <f t="shared" si="11"/>
        <v>20.556224125546606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3.0231637722397697</v>
      </c>
    </row>
    <row r="142" spans="1:14" x14ac:dyDescent="0.2">
      <c r="A142" s="33">
        <f>'GF + UG Iteration 14'!A142</f>
        <v>170</v>
      </c>
      <c r="B142" s="34" t="str">
        <f>'GF + UG Iteration 14'!B142</f>
        <v>UG</v>
      </c>
      <c r="C142" s="35">
        <f>'GF + UG Iteration 14'!C142</f>
        <v>34.56</v>
      </c>
      <c r="D142" s="36">
        <f>'GF + UG Iteration 14'!P$16*(C142^'GF + UG Iteration 14'!P$15)</f>
        <v>12.223531194544934</v>
      </c>
      <c r="E142" s="37" t="str">
        <f>'GF + UG Iteration 14'!E142</f>
        <v>unknown</v>
      </c>
      <c r="F142" s="35">
        <f>'GF + UG Iteration 14'!F142</f>
        <v>10.440000000000001</v>
      </c>
      <c r="G142" s="36">
        <f>'GF + UG Iteration 14'!G142</f>
        <v>4.433742547698083</v>
      </c>
      <c r="H142" s="38">
        <f>'GF + UG Iteration 14'!H142</f>
        <v>2001</v>
      </c>
      <c r="I142" s="35">
        <f t="shared" si="10"/>
        <v>45</v>
      </c>
      <c r="J142" s="36">
        <f t="shared" si="11"/>
        <v>16.657273742243017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2.8128469824262723</v>
      </c>
    </row>
    <row r="143" spans="1:14" x14ac:dyDescent="0.2">
      <c r="A143" s="33">
        <f>'GF + UG Iteration 14'!A143</f>
        <v>1312</v>
      </c>
      <c r="B143" s="34" t="str">
        <f>'GF + UG Iteration 14'!B143</f>
        <v>UG</v>
      </c>
      <c r="C143" s="35">
        <f>'GF + UG Iteration 14'!C143</f>
        <v>45</v>
      </c>
      <c r="D143" s="36">
        <f>'GF + UG Iteration 14'!P$16*(C143^'GF + UG Iteration 14'!P$15)</f>
        <v>14.44663770685111</v>
      </c>
      <c r="E143" s="37" t="str">
        <f>'GF + UG Iteration 14'!E143</f>
        <v>unknown</v>
      </c>
      <c r="F143" s="35">
        <f>'GF + UG Iteration 14'!F143</f>
        <v>22.5</v>
      </c>
      <c r="G143" s="36">
        <f>'GF + UG Iteration 14'!G143</f>
        <v>6.0245111186360631</v>
      </c>
      <c r="H143" s="38">
        <f>'GF + UG Iteration 14'!H143</f>
        <v>2013</v>
      </c>
      <c r="I143" s="35">
        <f t="shared" si="10"/>
        <v>67.5</v>
      </c>
      <c r="J143" s="36">
        <f t="shared" si="11"/>
        <v>20.471148825487173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3.0190165204964008</v>
      </c>
    </row>
    <row r="144" spans="1:14" x14ac:dyDescent="0.2">
      <c r="A144" s="33">
        <f>'GF + UG Iteration 14'!A144</f>
        <v>170</v>
      </c>
      <c r="B144" s="34" t="str">
        <f>'GF + UG Iteration 14'!B144</f>
        <v>UG</v>
      </c>
      <c r="C144" s="35">
        <f>'GF + UG Iteration 14'!C144</f>
        <v>27.090000000000003</v>
      </c>
      <c r="D144" s="36">
        <f>'GF + UG Iteration 14'!P$16*(C144^'GF + UG Iteration 14'!P$15)</f>
        <v>10.477173921748633</v>
      </c>
      <c r="E144" s="37" t="str">
        <f>'GF + UG Iteration 14'!E144</f>
        <v>unknown</v>
      </c>
      <c r="F144" s="35">
        <f>'GF + UG Iteration 14'!F144</f>
        <v>17.91</v>
      </c>
      <c r="G144" s="36">
        <f>'GF + UG Iteration 14'!G144</f>
        <v>4.8829870198591019</v>
      </c>
      <c r="H144" s="38">
        <f>'GF + UG Iteration 14'!H144</f>
        <v>2001</v>
      </c>
      <c r="I144" s="35">
        <f t="shared" si="10"/>
        <v>45</v>
      </c>
      <c r="J144" s="36">
        <f t="shared" si="11"/>
        <v>15.360160941607734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2.731777205633886</v>
      </c>
    </row>
    <row r="145" spans="1:14" x14ac:dyDescent="0.2">
      <c r="A145" s="33">
        <f>'GF + UG Iteration 14'!A145</f>
        <v>1366</v>
      </c>
      <c r="B145" s="34" t="str">
        <f>'GF + UG Iteration 14'!B145</f>
        <v>UG</v>
      </c>
      <c r="C145" s="35">
        <f>'GF + UG Iteration 14'!C145</f>
        <v>45</v>
      </c>
      <c r="D145" s="36">
        <f>'GF + UG Iteration 14'!P$16*(C145^'GF + UG Iteration 14'!P$15)</f>
        <v>14.44663770685111</v>
      </c>
      <c r="E145" s="37">
        <f>'GF + UG Iteration 14'!E145</f>
        <v>0</v>
      </c>
      <c r="F145" s="35">
        <f>'GF + UG Iteration 14'!F145</f>
        <v>29.7</v>
      </c>
      <c r="G145" s="36">
        <f>'GF + UG Iteration 14'!G145</f>
        <v>5.5737060104438019</v>
      </c>
      <c r="H145" s="38">
        <f>'GF + UG Iteration 14'!H145</f>
        <v>2013</v>
      </c>
      <c r="I145" s="35">
        <f t="shared" si="10"/>
        <v>74.7</v>
      </c>
      <c r="J145" s="36">
        <f t="shared" si="11"/>
        <v>20.020343717294914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2.9967489424357439</v>
      </c>
    </row>
    <row r="146" spans="1:14" x14ac:dyDescent="0.2">
      <c r="A146" s="33">
        <f>'GF + UG Iteration 14'!A146</f>
        <v>170</v>
      </c>
      <c r="B146" s="34" t="str">
        <f>'GF + UG Iteration 14'!B146</f>
        <v>UG</v>
      </c>
      <c r="C146" s="35">
        <f>'GF + UG Iteration 14'!C146</f>
        <v>22.5</v>
      </c>
      <c r="D146" s="36">
        <f>'GF + UG Iteration 14'!P$16*(C146^'GF + UG Iteration 14'!P$15)</f>
        <v>9.3154738388078204</v>
      </c>
      <c r="E146" s="37" t="str">
        <f>'GF + UG Iteration 14'!E146</f>
        <v>unknown</v>
      </c>
      <c r="F146" s="35">
        <f>'GF + UG Iteration 14'!F146</f>
        <v>22.5</v>
      </c>
      <c r="G146" s="36">
        <f>'GF + UG Iteration 14'!G146</f>
        <v>5.2097107088088661</v>
      </c>
      <c r="H146" s="38">
        <f>'GF + UG Iteration 14'!H146</f>
        <v>2001</v>
      </c>
      <c r="I146" s="35">
        <f t="shared" si="10"/>
        <v>45</v>
      </c>
      <c r="J146" s="36">
        <f t="shared" si="11"/>
        <v>14.525184547616686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2.6758840081730391</v>
      </c>
    </row>
    <row r="147" spans="1:14" x14ac:dyDescent="0.2">
      <c r="A147" s="33">
        <f>'GF + UG Iteration 14'!A147</f>
        <v>1350</v>
      </c>
      <c r="B147" s="34" t="str">
        <f>'GF + UG Iteration 14'!B147</f>
        <v>UG</v>
      </c>
      <c r="C147" s="35">
        <f>'GF + UG Iteration 14'!C147</f>
        <v>45</v>
      </c>
      <c r="D147" s="36">
        <f>'GF + UG Iteration 14'!P$16*(C147^'GF + UG Iteration 14'!P$15)</f>
        <v>14.44663770685111</v>
      </c>
      <c r="E147" s="37">
        <f>'GF + UG Iteration 14'!E147</f>
        <v>0</v>
      </c>
      <c r="F147" s="35">
        <f>'GF + UG Iteration 14'!F147</f>
        <v>29.7</v>
      </c>
      <c r="G147" s="36">
        <f>'GF + UG Iteration 14'!G147</f>
        <v>6.5300342953877131</v>
      </c>
      <c r="H147" s="38">
        <f>'GF + UG Iteration 14'!H147</f>
        <v>2013</v>
      </c>
      <c r="I147" s="35">
        <f t="shared" si="10"/>
        <v>74.7</v>
      </c>
      <c r="J147" s="36">
        <f t="shared" si="11"/>
        <v>20.976672002238821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3.0434109632281841</v>
      </c>
    </row>
    <row r="148" spans="1:14" x14ac:dyDescent="0.2">
      <c r="A148" s="33">
        <f>'GF + UG Iteration 14'!A148</f>
        <v>658</v>
      </c>
      <c r="B148" s="34" t="str">
        <f>'GF + UG Iteration 14'!B148</f>
        <v>UG</v>
      </c>
      <c r="C148" s="35">
        <f>'GF + UG Iteration 14'!C148</f>
        <v>6.75</v>
      </c>
      <c r="D148" s="36">
        <f>'GF + UG Iteration 14'!P$16*(C148^'GF + UG Iteration 14'!P$15)</f>
        <v>4.347159812524036</v>
      </c>
      <c r="E148" s="37">
        <f>'GF + UG Iteration 14'!E148</f>
        <v>1996</v>
      </c>
      <c r="F148" s="35">
        <f>'GF + UG Iteration 14'!F148</f>
        <v>15.75</v>
      </c>
      <c r="G148" s="36">
        <f>'GF + UG Iteration 14'!G148</f>
        <v>7.2630990700286144</v>
      </c>
      <c r="H148" s="38">
        <f>'GF + UG Iteration 14'!H148</f>
        <v>2008</v>
      </c>
      <c r="I148" s="35">
        <f t="shared" si="10"/>
        <v>22.5</v>
      </c>
      <c r="J148" s="36">
        <f t="shared" si="11"/>
        <v>11.61025888255265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2.451889093700014</v>
      </c>
    </row>
    <row r="149" spans="1:14" x14ac:dyDescent="0.2">
      <c r="A149" s="33">
        <f>'GF + UG Iteration 14'!A149</f>
        <v>897</v>
      </c>
      <c r="B149" s="34" t="str">
        <f>'GF + UG Iteration 14'!B149</f>
        <v>UG</v>
      </c>
      <c r="C149" s="35">
        <f>'GF + UG Iteration 14'!C149</f>
        <v>22.5</v>
      </c>
      <c r="D149" s="36">
        <f>'GF + UG Iteration 14'!P$16*(C149^'GF + UG Iteration 14'!P$15)</f>
        <v>9.3154738388078204</v>
      </c>
      <c r="E149" s="37">
        <f>'GF + UG Iteration 14'!E149</f>
        <v>1996</v>
      </c>
      <c r="F149" s="35">
        <f>'GF + UG Iteration 14'!F149</f>
        <v>22.5</v>
      </c>
      <c r="G149" s="36">
        <f>'GF + UG Iteration 14'!G149</f>
        <v>6.2372112776035529</v>
      </c>
      <c r="H149" s="38">
        <f>'GF + UG Iteration 14'!H149</f>
        <v>2010</v>
      </c>
      <c r="I149" s="35">
        <f t="shared" si="10"/>
        <v>45</v>
      </c>
      <c r="J149" s="36">
        <f t="shared" si="11"/>
        <v>15.552685116411373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2.7442333000149586</v>
      </c>
    </row>
    <row r="150" spans="1:14" x14ac:dyDescent="0.2">
      <c r="A150" s="33">
        <f>'GF + UG Iteration 14'!A150</f>
        <v>483</v>
      </c>
      <c r="B150" s="34" t="str">
        <f>'GF + UG Iteration 14'!B150</f>
        <v>UG</v>
      </c>
      <c r="C150" s="35">
        <f>'GF + UG Iteration 14'!C150</f>
        <v>37.800000000000004</v>
      </c>
      <c r="D150" s="36">
        <f>'GF + UG Iteration 14'!P$16*(C150^'GF + UG Iteration 14'!P$15)</f>
        <v>12.936985566907133</v>
      </c>
      <c r="E150" s="37">
        <f>'GF + UG Iteration 14'!E150</f>
        <v>1986</v>
      </c>
      <c r="F150" s="35">
        <f>'GF + UG Iteration 14'!F150</f>
        <v>37.800000000000004</v>
      </c>
      <c r="G150" s="36">
        <f>'GF + UG Iteration 14'!G150</f>
        <v>3.6200694377675466</v>
      </c>
      <c r="H150" s="38">
        <f>'GF + UG Iteration 14'!H150</f>
        <v>2005</v>
      </c>
      <c r="I150" s="35">
        <f t="shared" si="10"/>
        <v>75.600000000000009</v>
      </c>
      <c r="J150" s="36">
        <f t="shared" si="11"/>
        <v>16.55705500467468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2.8068122952601189</v>
      </c>
    </row>
    <row r="151" spans="1:14" x14ac:dyDescent="0.2">
      <c r="A151" s="33">
        <f>'GF + UG Iteration 14'!A151</f>
        <v>1494</v>
      </c>
      <c r="B151" s="34" t="str">
        <f>'GF + UG Iteration 14'!B151</f>
        <v>UG</v>
      </c>
      <c r="C151" s="35">
        <f>'GF + UG Iteration 14'!C151</f>
        <v>22.5</v>
      </c>
      <c r="D151" s="36">
        <f>'GF + UG Iteration 14'!P$16*(C151^'GF + UG Iteration 14'!P$15)</f>
        <v>9.3154738388078204</v>
      </c>
      <c r="E151" s="37">
        <f>'GF + UG Iteration 14'!E151</f>
        <v>0</v>
      </c>
      <c r="F151" s="35">
        <f>'GF + UG Iteration 14'!F151</f>
        <v>37.800000000000004</v>
      </c>
      <c r="G151" s="36">
        <f>'GF + UG Iteration 14'!G151</f>
        <v>6.4297485673579153</v>
      </c>
      <c r="H151" s="38">
        <f>'GF + UG Iteration 14'!H151</f>
        <v>2014</v>
      </c>
      <c r="I151" s="35">
        <f t="shared" si="10"/>
        <v>60.300000000000004</v>
      </c>
      <c r="J151" s="36">
        <f t="shared" si="11"/>
        <v>15.745222406165736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2.7565369799639088</v>
      </c>
    </row>
    <row r="152" spans="1:14" x14ac:dyDescent="0.2">
      <c r="A152" s="33">
        <f>'GF + UG Iteration 14'!A152</f>
        <v>488</v>
      </c>
      <c r="B152" s="34" t="str">
        <f>'GF + UG Iteration 14'!B152</f>
        <v>UG</v>
      </c>
      <c r="C152" s="35">
        <f>'GF + UG Iteration 14'!C152</f>
        <v>171.9</v>
      </c>
      <c r="D152" s="36">
        <f>'GF + UG Iteration 14'!P$16*(C152^'GF + UG Iteration 14'!P$15)</f>
        <v>33.746747676008439</v>
      </c>
      <c r="E152" s="37">
        <f>'GF + UG Iteration 14'!E152</f>
        <v>1982</v>
      </c>
      <c r="F152" s="35">
        <f>'GF + UG Iteration 14'!F152</f>
        <v>0</v>
      </c>
      <c r="G152" s="36">
        <f>'GF + UG Iteration 14'!G152</f>
        <v>0.40462675342078769</v>
      </c>
      <c r="H152" s="38">
        <f>'GF + UG Iteration 14'!H152</f>
        <v>2006</v>
      </c>
      <c r="I152" s="35">
        <f t="shared" si="10"/>
        <v>171.9</v>
      </c>
      <c r="J152" s="36">
        <f t="shared" si="11"/>
        <v>34.151374429429225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3.5308028320423261</v>
      </c>
    </row>
    <row r="153" spans="1:14" x14ac:dyDescent="0.2">
      <c r="A153" s="33">
        <f>'GF + UG Iteration 14'!A153</f>
        <v>1692</v>
      </c>
      <c r="B153" s="34" t="str">
        <f>'GF + UG Iteration 14'!B153</f>
        <v>UG</v>
      </c>
      <c r="C153" s="35">
        <f>'GF + UG Iteration 14'!C153</f>
        <v>171.9</v>
      </c>
      <c r="D153" s="36">
        <f>'GF + UG Iteration 14'!P$16*(C153^'GF + UG Iteration 14'!P$15)</f>
        <v>33.746747676008439</v>
      </c>
      <c r="E153" s="37">
        <f>'GF + UG Iteration 14'!E153</f>
        <v>0</v>
      </c>
      <c r="F153" s="35">
        <f>'GF + UG Iteration 14'!F153</f>
        <v>0</v>
      </c>
      <c r="G153" s="36">
        <f>'GF + UG Iteration 14'!G153</f>
        <v>2.2188176481219593</v>
      </c>
      <c r="H153" s="38">
        <f>'GF + UG Iteration 14'!H153</f>
        <v>2016</v>
      </c>
      <c r="I153" s="35">
        <f t="shared" si="10"/>
        <v>171.9</v>
      </c>
      <c r="J153" s="36">
        <f t="shared" si="11"/>
        <v>35.965565324130395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3.582561961925947</v>
      </c>
    </row>
    <row r="154" spans="1:14" x14ac:dyDescent="0.2">
      <c r="A154" s="33">
        <f>'GF + UG Iteration 14'!A154</f>
        <v>318</v>
      </c>
      <c r="B154" s="34" t="str">
        <f>'GF + UG Iteration 14'!B154</f>
        <v>UG</v>
      </c>
      <c r="C154" s="35">
        <f>'GF + UG Iteration 14'!C154</f>
        <v>42.300000000000004</v>
      </c>
      <c r="D154" s="36">
        <f>'GF + UG Iteration 14'!P$16*(C154^'GF + UG Iteration 14'!P$15)</f>
        <v>13.891714022648172</v>
      </c>
      <c r="E154" s="37">
        <f>'GF + UG Iteration 14'!E154</f>
        <v>1996</v>
      </c>
      <c r="F154" s="35">
        <f>'GF + UG Iteration 14'!F154</f>
        <v>0</v>
      </c>
      <c r="G154" s="36">
        <f>'GF + UG Iteration 14'!G154</f>
        <v>0.76702040063252341</v>
      </c>
      <c r="H154" s="38">
        <f>'GF + UG Iteration 14'!H154</f>
        <v>2001</v>
      </c>
      <c r="I154" s="35">
        <f t="shared" si="10"/>
        <v>42.300000000000004</v>
      </c>
      <c r="J154" s="36">
        <f t="shared" si="11"/>
        <v>14.658734423280695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2.6850363641699544</v>
      </c>
    </row>
    <row r="155" spans="1:14" x14ac:dyDescent="0.2">
      <c r="A155" s="33">
        <f>'GF + UG Iteration 14'!A155</f>
        <v>806</v>
      </c>
      <c r="B155" s="34" t="str">
        <f>'GF + UG Iteration 14'!B155</f>
        <v>UG</v>
      </c>
      <c r="C155" s="35">
        <f>'GF + UG Iteration 14'!C155</f>
        <v>42.300000000000004</v>
      </c>
      <c r="D155" s="36">
        <f>'GF + UG Iteration 14'!P$16*(C155^'GF + UG Iteration 14'!P$15)</f>
        <v>13.891714022648172</v>
      </c>
      <c r="E155" s="37">
        <f>'GF + UG Iteration 14'!E155</f>
        <v>1996</v>
      </c>
      <c r="F155" s="35">
        <f>'GF + UG Iteration 14'!F155</f>
        <v>0</v>
      </c>
      <c r="G155" s="36">
        <f>'GF + UG Iteration 14'!G155</f>
        <v>0.68947713107767894</v>
      </c>
      <c r="H155" s="38">
        <f>'GF + UG Iteration 14'!H155</f>
        <v>2008</v>
      </c>
      <c r="I155" s="35">
        <f t="shared" si="10"/>
        <v>42.300000000000004</v>
      </c>
      <c r="J155" s="36">
        <f t="shared" si="11"/>
        <v>14.58119115372585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2.679732421029839</v>
      </c>
    </row>
    <row r="156" spans="1:14" x14ac:dyDescent="0.2">
      <c r="A156" s="33">
        <f>'GF + UG Iteration 14'!A156</f>
        <v>1495</v>
      </c>
      <c r="B156" s="34" t="str">
        <f>'GF + UG Iteration 14'!B156</f>
        <v>UG</v>
      </c>
      <c r="C156" s="35">
        <f>'GF + UG Iteration 14'!C156</f>
        <v>42.300000000000004</v>
      </c>
      <c r="D156" s="36">
        <f>'GF + UG Iteration 14'!P$16*(C156^'GF + UG Iteration 14'!P$15)</f>
        <v>13.891714022648172</v>
      </c>
      <c r="E156" s="37">
        <f>'GF + UG Iteration 14'!E156</f>
        <v>1996</v>
      </c>
      <c r="F156" s="35">
        <f>'GF + UG Iteration 14'!F156</f>
        <v>37.800000000000004</v>
      </c>
      <c r="G156" s="36">
        <f>'GF + UG Iteration 14'!G156</f>
        <v>5.142810508174632</v>
      </c>
      <c r="H156" s="38">
        <f>'GF + UG Iteration 14'!H156</f>
        <v>2014</v>
      </c>
      <c r="I156" s="35">
        <f t="shared" si="10"/>
        <v>80.100000000000009</v>
      </c>
      <c r="J156" s="36">
        <f t="shared" si="11"/>
        <v>19.034524530822804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2.9462544108423097</v>
      </c>
    </row>
    <row r="157" spans="1:14" x14ac:dyDescent="0.2">
      <c r="A157" s="33">
        <f>'GF + UG Iteration 14'!A157</f>
        <v>1386</v>
      </c>
      <c r="B157" s="34" t="str">
        <f>'GF + UG Iteration 14'!B157</f>
        <v>UG</v>
      </c>
      <c r="C157" s="35">
        <f>'GF + UG Iteration 14'!C157</f>
        <v>84.600000000000009</v>
      </c>
      <c r="D157" s="36">
        <f>'GF + UG Iteration 14'!P$16*(C157^'GF + UG Iteration 14'!P$15)</f>
        <v>21.543569665380026</v>
      </c>
      <c r="E157" s="37">
        <f>'GF + UG Iteration 14'!E157</f>
        <v>0</v>
      </c>
      <c r="F157" s="35">
        <f>'GF + UG Iteration 14'!F157</f>
        <v>0</v>
      </c>
      <c r="G157" s="36">
        <f>'GF + UG Iteration 14'!G157</f>
        <v>0.85934464632152285</v>
      </c>
      <c r="H157" s="38">
        <f>'GF + UG Iteration 14'!H157</f>
        <v>2013</v>
      </c>
      <c r="I157" s="35">
        <f t="shared" si="10"/>
        <v>84.600000000000009</v>
      </c>
      <c r="J157" s="36">
        <f t="shared" si="11"/>
        <v>22.402914311701551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3.1091910535992686</v>
      </c>
    </row>
    <row r="158" spans="1:14" x14ac:dyDescent="0.2">
      <c r="A158" s="33">
        <f>'GF + UG Iteration 14'!A158</f>
        <v>928</v>
      </c>
      <c r="B158" s="34" t="str">
        <f>'GF + UG Iteration 14'!B158</f>
        <v>UG</v>
      </c>
      <c r="C158" s="35">
        <f>'GF + UG Iteration 14'!C158</f>
        <v>22.5</v>
      </c>
      <c r="D158" s="36">
        <f>'GF + UG Iteration 14'!P$16*(C158^'GF + UG Iteration 14'!P$15)</f>
        <v>9.3154738388078204</v>
      </c>
      <c r="E158" s="37">
        <f>'GF + UG Iteration 14'!E158</f>
        <v>1992</v>
      </c>
      <c r="F158" s="35">
        <f>'GF + UG Iteration 14'!F158</f>
        <v>37.800000000000004</v>
      </c>
      <c r="G158" s="36">
        <f>'GF + UG Iteration 14'!G158</f>
        <v>10.364367944955573</v>
      </c>
      <c r="H158" s="38">
        <f>'GF + UG Iteration 14'!H158</f>
        <v>2010</v>
      </c>
      <c r="I158" s="35">
        <f t="shared" si="10"/>
        <v>60.300000000000004</v>
      </c>
      <c r="J158" s="36">
        <f t="shared" si="11"/>
        <v>19.679841783763393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2.9795948521488738</v>
      </c>
    </row>
    <row r="159" spans="1:14" x14ac:dyDescent="0.2">
      <c r="A159" s="33">
        <f>'GF + UG Iteration 14'!A159</f>
        <v>1450</v>
      </c>
      <c r="B159" s="34" t="str">
        <f>'GF + UG Iteration 14'!B159</f>
        <v>UG</v>
      </c>
      <c r="C159" s="35">
        <f>'GF + UG Iteration 14'!C159</f>
        <v>60.300000000000004</v>
      </c>
      <c r="D159" s="36">
        <f>'GF + UG Iteration 14'!P$16*(C159^'GF + UG Iteration 14'!P$15)</f>
        <v>17.38714498103969</v>
      </c>
      <c r="E159" s="37">
        <f>'GF + UG Iteration 14'!E159</f>
        <v>1992</v>
      </c>
      <c r="F159" s="35">
        <f>'GF + UG Iteration 14'!F159</f>
        <v>24.3</v>
      </c>
      <c r="G159" s="36">
        <f>'GF + UG Iteration 14'!G159</f>
        <v>5.1529943993409928</v>
      </c>
      <c r="H159" s="38">
        <f>'GF + UG Iteration 14'!H159</f>
        <v>2014</v>
      </c>
      <c r="I159" s="35">
        <f t="shared" si="10"/>
        <v>84.600000000000009</v>
      </c>
      <c r="J159" s="36">
        <f t="shared" si="11"/>
        <v>22.540139380380683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3.1152976922828701</v>
      </c>
    </row>
    <row r="160" spans="1:14" x14ac:dyDescent="0.2">
      <c r="A160" s="33">
        <f>'GF + UG Iteration 14'!A160</f>
        <v>170</v>
      </c>
      <c r="B160" s="34" t="str">
        <f>'GF + UG Iteration 14'!B160</f>
        <v>UG</v>
      </c>
      <c r="C160" s="35">
        <f>'GF + UG Iteration 14'!C160</f>
        <v>59.94</v>
      </c>
      <c r="D160" s="36">
        <f>'GF + UG Iteration 14'!P$16*(C160^'GF + UG Iteration 14'!P$15)</f>
        <v>17.321361570907204</v>
      </c>
      <c r="E160" s="37" t="str">
        <f>'GF + UG Iteration 14'!E160</f>
        <v>unknown</v>
      </c>
      <c r="F160" s="35">
        <f>'GF + UG Iteration 14'!F160</f>
        <v>0</v>
      </c>
      <c r="G160" s="36">
        <f>'GF + UG Iteration 14'!G160</f>
        <v>1.1342290648673055</v>
      </c>
      <c r="H160" s="38">
        <f>'GF + UG Iteration 14'!H160</f>
        <v>2001</v>
      </c>
      <c r="I160" s="35">
        <f t="shared" si="10"/>
        <v>59.94</v>
      </c>
      <c r="J160" s="36">
        <f t="shared" si="11"/>
        <v>18.455590635774509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2.9153673400757483</v>
      </c>
    </row>
    <row r="161" spans="1:14" x14ac:dyDescent="0.2">
      <c r="A161" s="33">
        <f>'GF + UG Iteration 14'!A161</f>
        <v>649</v>
      </c>
      <c r="B161" s="34" t="str">
        <f>'GF + UG Iteration 14'!B161</f>
        <v>UG</v>
      </c>
      <c r="C161" s="35">
        <f>'GF + UG Iteration 14'!C161</f>
        <v>59.94</v>
      </c>
      <c r="D161" s="36">
        <f>'GF + UG Iteration 14'!P$16*(C161^'GF + UG Iteration 14'!P$15)</f>
        <v>17.321361570907204</v>
      </c>
      <c r="E161" s="37">
        <f>'GF + UG Iteration 14'!E161</f>
        <v>1997</v>
      </c>
      <c r="F161" s="35">
        <f>'GF + UG Iteration 14'!F161</f>
        <v>22.5</v>
      </c>
      <c r="G161" s="36">
        <f>'GF + UG Iteration 14'!G161</f>
        <v>5.0180795362586865</v>
      </c>
      <c r="H161" s="38">
        <f>'GF + UG Iteration 14'!H161</f>
        <v>2007</v>
      </c>
      <c r="I161" s="35">
        <f t="shared" si="10"/>
        <v>82.44</v>
      </c>
      <c r="J161" s="36">
        <f t="shared" si="11"/>
        <v>22.339441107165889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3.1063537757437718</v>
      </c>
    </row>
    <row r="162" spans="1:14" x14ac:dyDescent="0.2">
      <c r="A162" s="33">
        <f>'GF + UG Iteration 14'!A162</f>
        <v>1203</v>
      </c>
      <c r="B162" s="34" t="str">
        <f>'GF + UG Iteration 14'!B162</f>
        <v>UG</v>
      </c>
      <c r="C162" s="35">
        <f>'GF + UG Iteration 14'!C162</f>
        <v>22.5</v>
      </c>
      <c r="D162" s="36">
        <f>'GF + UG Iteration 14'!P$16*(C162^'GF + UG Iteration 14'!P$15)</f>
        <v>9.3154738388078204</v>
      </c>
      <c r="E162" s="37">
        <f>'GF + UG Iteration 14'!E162</f>
        <v>1977</v>
      </c>
      <c r="F162" s="35">
        <f>'GF + UG Iteration 14'!F162</f>
        <v>37.800000000000004</v>
      </c>
      <c r="G162" s="36">
        <f>'GF + UG Iteration 14'!G162</f>
        <v>12.443615523285567</v>
      </c>
      <c r="H162" s="38">
        <f>'GF + UG Iteration 14'!H162</f>
        <v>2012</v>
      </c>
      <c r="I162" s="35">
        <f t="shared" si="10"/>
        <v>60.300000000000004</v>
      </c>
      <c r="J162" s="36">
        <f t="shared" si="11"/>
        <v>21.759089362093388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3.0800315719435387</v>
      </c>
    </row>
    <row r="163" spans="1:14" x14ac:dyDescent="0.2">
      <c r="A163" s="33">
        <f>'GF + UG Iteration 14'!A163</f>
        <v>170</v>
      </c>
      <c r="B163" s="34" t="str">
        <f>'GF + UG Iteration 14'!B163</f>
        <v>UG</v>
      </c>
      <c r="C163" s="35">
        <f>'GF + UG Iteration 14'!C163</f>
        <v>13.5</v>
      </c>
      <c r="D163" s="36">
        <f>'GF + UG Iteration 14'!P$16*(C163^'GF + UG Iteration 14'!P$15)</f>
        <v>6.741669178833182</v>
      </c>
      <c r="E163" s="37">
        <f>'GF + UG Iteration 14'!E163</f>
        <v>1972</v>
      </c>
      <c r="F163" s="35">
        <f>'GF + UG Iteration 14'!F163</f>
        <v>0</v>
      </c>
      <c r="G163" s="36">
        <f>'GF + UG Iteration 14'!G163</f>
        <v>2.9004939377112939</v>
      </c>
      <c r="H163" s="38">
        <f>'GF + UG Iteration 14'!H163</f>
        <v>2001</v>
      </c>
      <c r="I163" s="35">
        <f t="shared" si="10"/>
        <v>13.5</v>
      </c>
      <c r="J163" s="36">
        <f t="shared" si="11"/>
        <v>9.6421631165444754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2.2661454731338915</v>
      </c>
    </row>
    <row r="164" spans="1:14" x14ac:dyDescent="0.2">
      <c r="A164" s="33">
        <f>'GF + UG Iteration 14'!A164</f>
        <v>363</v>
      </c>
      <c r="B164" s="34" t="str">
        <f>'GF + UG Iteration 14'!B164</f>
        <v>UG</v>
      </c>
      <c r="C164" s="35">
        <f>'GF + UG Iteration 14'!C164</f>
        <v>37.800000000000004</v>
      </c>
      <c r="D164" s="36">
        <f>'GF + UG Iteration 14'!P$16*(C164^'GF + UG Iteration 14'!P$15)</f>
        <v>12.936985566907133</v>
      </c>
      <c r="E164" s="37">
        <f>'GF + UG Iteration 14'!E164</f>
        <v>1975</v>
      </c>
      <c r="F164" s="35">
        <f>'GF + UG Iteration 14'!F164</f>
        <v>0</v>
      </c>
      <c r="G164" s="36">
        <f>'GF + UG Iteration 14'!G164</f>
        <v>0.82194253395528394</v>
      </c>
      <c r="H164" s="38">
        <f>'GF + UG Iteration 14'!H164</f>
        <v>2004</v>
      </c>
      <c r="I164" s="35">
        <f t="shared" si="10"/>
        <v>37.800000000000004</v>
      </c>
      <c r="J164" s="36">
        <f t="shared" si="11"/>
        <v>13.758928100862416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2.6216879298242359</v>
      </c>
    </row>
    <row r="165" spans="1:14" x14ac:dyDescent="0.2">
      <c r="A165" s="33">
        <f>'GF + UG Iteration 14'!A165</f>
        <v>493</v>
      </c>
      <c r="B165" s="34" t="str">
        <f>'GF + UG Iteration 14'!B165</f>
        <v>UG</v>
      </c>
      <c r="C165" s="35">
        <f>'GF + UG Iteration 14'!C165</f>
        <v>37.800000000000004</v>
      </c>
      <c r="D165" s="36">
        <f>'GF + UG Iteration 14'!P$16*(C165^'GF + UG Iteration 14'!P$15)</f>
        <v>12.936985566907133</v>
      </c>
      <c r="E165" s="37">
        <f>'GF + UG Iteration 14'!E165</f>
        <v>1975</v>
      </c>
      <c r="F165" s="35">
        <f>'GF + UG Iteration 14'!F165</f>
        <v>37.800000000000004</v>
      </c>
      <c r="G165" s="36">
        <f>'GF + UG Iteration 14'!G165</f>
        <v>3.4002692913337142</v>
      </c>
      <c r="H165" s="38">
        <f>'GF + UG Iteration 14'!H165</f>
        <v>2006</v>
      </c>
      <c r="I165" s="35">
        <f t="shared" si="10"/>
        <v>75.600000000000009</v>
      </c>
      <c r="J165" s="36">
        <f t="shared" si="11"/>
        <v>16.337254858240847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2.7934480739864029</v>
      </c>
    </row>
    <row r="166" spans="1:14" x14ac:dyDescent="0.2">
      <c r="A166" s="33">
        <f>'GF + UG Iteration 14'!A166</f>
        <v>685</v>
      </c>
      <c r="B166" s="34" t="str">
        <f>'GF + UG Iteration 14'!B166</f>
        <v>UG</v>
      </c>
      <c r="C166" s="35">
        <f>'GF + UG Iteration 14'!C166</f>
        <v>75.600000000000009</v>
      </c>
      <c r="D166" s="36">
        <f>'GF + UG Iteration 14'!P$16*(C166^'GF + UG Iteration 14'!P$15)</f>
        <v>20.062956188580493</v>
      </c>
      <c r="E166" s="37">
        <f>'GF + UG Iteration 14'!E166</f>
        <v>1975</v>
      </c>
      <c r="F166" s="35">
        <f>'GF + UG Iteration 14'!F166</f>
        <v>0</v>
      </c>
      <c r="G166" s="36">
        <f>'GF + UG Iteration 14'!G166</f>
        <v>0.94606982488538283</v>
      </c>
      <c r="H166" s="38">
        <f>'GF + UG Iteration 14'!H166</f>
        <v>2007</v>
      </c>
      <c r="I166" s="35">
        <f t="shared" si="10"/>
        <v>75.600000000000009</v>
      </c>
      <c r="J166" s="36">
        <f t="shared" si="11"/>
        <v>21.009026013465878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3.0449521555465346</v>
      </c>
    </row>
    <row r="167" spans="1:14" x14ac:dyDescent="0.2">
      <c r="A167" s="33">
        <f>'GF + UG Iteration 14'!A167</f>
        <v>1574</v>
      </c>
      <c r="B167" s="34" t="str">
        <f>'GF + UG Iteration 14'!B167</f>
        <v>UG</v>
      </c>
      <c r="C167" s="35">
        <f>'GF + UG Iteration 14'!C167</f>
        <v>37.800000000000004</v>
      </c>
      <c r="D167" s="36">
        <f>'GF + UG Iteration 14'!P$16*(C167^'GF + UG Iteration 14'!P$15)</f>
        <v>12.936985566907133</v>
      </c>
      <c r="E167" s="37">
        <f>'GF + UG Iteration 14'!E167</f>
        <v>2013</v>
      </c>
      <c r="F167" s="35">
        <f>'GF + UG Iteration 14'!F167</f>
        <v>37.800000000000004</v>
      </c>
      <c r="G167" s="36">
        <f>'GF + UG Iteration 14'!G167</f>
        <v>6.2662260340537754</v>
      </c>
      <c r="H167" s="38">
        <f>'GF + UG Iteration 14'!H167</f>
        <v>2015</v>
      </c>
      <c r="I167" s="35">
        <f t="shared" si="10"/>
        <v>75.600000000000009</v>
      </c>
      <c r="J167" s="36">
        <f t="shared" si="11"/>
        <v>19.203211600960909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2.9550775359289023</v>
      </c>
    </row>
    <row r="168" spans="1:14" x14ac:dyDescent="0.2">
      <c r="A168" s="33">
        <f>'GF + UG Iteration 14'!A168</f>
        <v>435</v>
      </c>
      <c r="B168" s="34" t="str">
        <f>'GF + UG Iteration 14'!B168</f>
        <v>UG</v>
      </c>
      <c r="C168" s="35">
        <f>'GF + UG Iteration 14'!C168</f>
        <v>15.03</v>
      </c>
      <c r="D168" s="36">
        <f>'GF + UG Iteration 14'!P$16*(C168^'GF + UG Iteration 14'!P$15)</f>
        <v>7.2157706571386697</v>
      </c>
      <c r="E168" s="37">
        <f>'GF + UG Iteration 14'!E168</f>
        <v>1990</v>
      </c>
      <c r="F168" s="35">
        <f>'GF + UG Iteration 14'!F168</f>
        <v>29.7</v>
      </c>
      <c r="G168" s="36">
        <f>'GF + UG Iteration 14'!G168</f>
        <v>3.0773639102073269</v>
      </c>
      <c r="H168" s="38">
        <f>'GF + UG Iteration 14'!H168</f>
        <v>2004</v>
      </c>
      <c r="I168" s="35">
        <f t="shared" si="10"/>
        <v>44.73</v>
      </c>
      <c r="J168" s="36">
        <f t="shared" si="11"/>
        <v>10.293134567345996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2.3314771261348586</v>
      </c>
    </row>
    <row r="169" spans="1:14" x14ac:dyDescent="0.2">
      <c r="A169" s="33">
        <f>'GF + UG Iteration 14'!A169</f>
        <v>652</v>
      </c>
      <c r="B169" s="34" t="str">
        <f>'GF + UG Iteration 14'!B169</f>
        <v>UG</v>
      </c>
      <c r="C169" s="35">
        <f>'GF + UG Iteration 14'!C169</f>
        <v>12.15</v>
      </c>
      <c r="D169" s="36">
        <f>'GF + UG Iteration 14'!P$16*(C169^'GF + UG Iteration 14'!P$15)</f>
        <v>6.3066894979545598</v>
      </c>
      <c r="E169" s="37">
        <f>'GF + UG Iteration 14'!E169</f>
        <v>1986</v>
      </c>
      <c r="F169" s="35">
        <f>'GF + UG Iteration 14'!F169</f>
        <v>10.35</v>
      </c>
      <c r="G169" s="36">
        <f>'GF + UG Iteration 14'!G169</f>
        <v>4.380227937072533</v>
      </c>
      <c r="H169" s="38">
        <f>'GF + UG Iteration 14'!H169</f>
        <v>2007</v>
      </c>
      <c r="I169" s="35">
        <f t="shared" si="10"/>
        <v>22.5</v>
      </c>
      <c r="J169" s="36">
        <f t="shared" si="11"/>
        <v>10.686917435027093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2.369020323773896</v>
      </c>
    </row>
    <row r="170" spans="1:14" x14ac:dyDescent="0.2">
      <c r="A170" s="33">
        <f>'GF + UG Iteration 14'!A170</f>
        <v>366</v>
      </c>
      <c r="B170" s="34" t="str">
        <f>'GF + UG Iteration 14'!B170</f>
        <v>UG</v>
      </c>
      <c r="C170" s="35">
        <f>'GF + UG Iteration 14'!C170</f>
        <v>22.5</v>
      </c>
      <c r="D170" s="36">
        <f>'GF + UG Iteration 14'!P$16*(C170^'GF + UG Iteration 14'!P$15)</f>
        <v>9.3154738388078204</v>
      </c>
      <c r="E170" s="37">
        <f>'GF + UG Iteration 14'!E170</f>
        <v>1981</v>
      </c>
      <c r="F170" s="35">
        <f>'GF + UG Iteration 14'!F170</f>
        <v>0</v>
      </c>
      <c r="G170" s="36">
        <f>'GF + UG Iteration 14'!G170</f>
        <v>0.60207988766843201</v>
      </c>
      <c r="H170" s="38">
        <f>'GF + UG Iteration 14'!H170</f>
        <v>2003</v>
      </c>
      <c r="I170" s="35">
        <f t="shared" si="10"/>
        <v>22.5</v>
      </c>
      <c r="J170" s="36">
        <f t="shared" si="11"/>
        <v>9.9175537264762532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2.2943062907323606</v>
      </c>
    </row>
    <row r="171" spans="1:14" x14ac:dyDescent="0.2">
      <c r="A171" s="33">
        <f>'GF + UG Iteration 14'!A171</f>
        <v>1640</v>
      </c>
      <c r="B171" s="34" t="str">
        <f>'GF + UG Iteration 14'!B171</f>
        <v>UG</v>
      </c>
      <c r="C171" s="35">
        <f>'GF + UG Iteration 14'!C171</f>
        <v>22.5</v>
      </c>
      <c r="D171" s="36">
        <f>'GF + UG Iteration 14'!P$16*(C171^'GF + UG Iteration 14'!P$15)</f>
        <v>9.3154738388078204</v>
      </c>
      <c r="E171" s="37">
        <f>'GF + UG Iteration 14'!E171</f>
        <v>1981</v>
      </c>
      <c r="F171" s="35">
        <f>'GF + UG Iteration 14'!F171</f>
        <v>37.800000000000004</v>
      </c>
      <c r="G171" s="36">
        <f>'GF + UG Iteration 14'!G171</f>
        <v>8.3244002844443177</v>
      </c>
      <c r="H171" s="38">
        <f>'GF + UG Iteration 14'!H171</f>
        <v>2015</v>
      </c>
      <c r="I171" s="35">
        <f t="shared" si="10"/>
        <v>60.300000000000004</v>
      </c>
      <c r="J171" s="36">
        <f t="shared" si="11"/>
        <v>17.639874123252138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2.8701619146831248</v>
      </c>
    </row>
    <row r="172" spans="1:14" x14ac:dyDescent="0.2">
      <c r="A172" s="33">
        <f>'GF + UG Iteration 14'!A172</f>
        <v>367</v>
      </c>
      <c r="B172" s="34" t="str">
        <f>'GF + UG Iteration 14'!B172</f>
        <v>UG</v>
      </c>
      <c r="C172" s="35">
        <f>'GF + UG Iteration 14'!C172</f>
        <v>63</v>
      </c>
      <c r="D172" s="36">
        <f>'GF + UG Iteration 14'!P$16*(C172^'GF + UG Iteration 14'!P$15)</f>
        <v>17.876010733356068</v>
      </c>
      <c r="E172" s="37">
        <f>'GF + UG Iteration 14'!E172</f>
        <v>1988</v>
      </c>
      <c r="F172" s="35">
        <f>'GF + UG Iteration 14'!F172</f>
        <v>0</v>
      </c>
      <c r="G172" s="36">
        <f>'GF + UG Iteration 14'!G172</f>
        <v>0.55588557988620213</v>
      </c>
      <c r="H172" s="38">
        <f>'GF + UG Iteration 14'!H172</f>
        <v>2004</v>
      </c>
      <c r="I172" s="35">
        <f t="shared" si="10"/>
        <v>63</v>
      </c>
      <c r="J172" s="36">
        <f t="shared" si="11"/>
        <v>18.43189631324227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2.914082659131028</v>
      </c>
    </row>
    <row r="173" spans="1:14" x14ac:dyDescent="0.2">
      <c r="A173" s="33">
        <f>'GF + UG Iteration 14'!A173</f>
        <v>650</v>
      </c>
      <c r="B173" s="34" t="str">
        <f>'GF + UG Iteration 14'!B173</f>
        <v>UG</v>
      </c>
      <c r="C173" s="35">
        <f>'GF + UG Iteration 14'!C173</f>
        <v>37.800000000000004</v>
      </c>
      <c r="D173" s="36">
        <f>'GF + UG Iteration 14'!P$16*(C173^'GF + UG Iteration 14'!P$15)</f>
        <v>12.936985566907133</v>
      </c>
      <c r="E173" s="37">
        <f>'GF + UG Iteration 14'!E173</f>
        <v>1981</v>
      </c>
      <c r="F173" s="35">
        <f>'GF + UG Iteration 14'!F173</f>
        <v>37.800000000000004</v>
      </c>
      <c r="G173" s="36">
        <f>'GF + UG Iteration 14'!G173</f>
        <v>11.89537586181191</v>
      </c>
      <c r="H173" s="38">
        <f>'GF + UG Iteration 14'!H173</f>
        <v>2007</v>
      </c>
      <c r="I173" s="35">
        <f t="shared" si="10"/>
        <v>75.600000000000009</v>
      </c>
      <c r="J173" s="36">
        <f t="shared" si="11"/>
        <v>24.832361428719043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3.212147698852966</v>
      </c>
    </row>
    <row r="174" spans="1:14" x14ac:dyDescent="0.2">
      <c r="A174" s="33">
        <f>'GF + UG Iteration 14'!A174</f>
        <v>902</v>
      </c>
      <c r="B174" s="34" t="str">
        <f>'GF + UG Iteration 14'!B174</f>
        <v>UG</v>
      </c>
      <c r="C174" s="35">
        <f>'GF + UG Iteration 14'!C174</f>
        <v>37.800000000000004</v>
      </c>
      <c r="D174" s="36">
        <f>'GF + UG Iteration 14'!P$16*(C174^'GF + UG Iteration 14'!P$15)</f>
        <v>12.936985566907133</v>
      </c>
      <c r="E174" s="37">
        <f>'GF + UG Iteration 14'!E174</f>
        <v>2002</v>
      </c>
      <c r="F174" s="35">
        <f>'GF + UG Iteration 14'!F174</f>
        <v>0</v>
      </c>
      <c r="G174" s="36">
        <f>'GF + UG Iteration 14'!G174</f>
        <v>0.54699963688402187</v>
      </c>
      <c r="H174" s="38">
        <f>'GF + UG Iteration 14'!H174</f>
        <v>2009</v>
      </c>
      <c r="I174" s="35">
        <f t="shared" si="10"/>
        <v>37.800000000000004</v>
      </c>
      <c r="J174" s="36">
        <f t="shared" si="11"/>
        <v>13.483985203791155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2.6015027000552196</v>
      </c>
    </row>
    <row r="175" spans="1:14" x14ac:dyDescent="0.2">
      <c r="A175" s="33">
        <f>'GF + UG Iteration 14'!A175</f>
        <v>1202</v>
      </c>
      <c r="B175" s="34" t="str">
        <f>'GF + UG Iteration 14'!B175</f>
        <v>UG</v>
      </c>
      <c r="C175" s="35">
        <f>'GF + UG Iteration 14'!C175</f>
        <v>22.5</v>
      </c>
      <c r="D175" s="36">
        <f>'GF + UG Iteration 14'!P$16*(C175^'GF + UG Iteration 14'!P$15)</f>
        <v>9.3154738388078204</v>
      </c>
      <c r="E175" s="37">
        <f>'GF + UG Iteration 14'!E175</f>
        <v>1989</v>
      </c>
      <c r="F175" s="35">
        <f>'GF + UG Iteration 14'!F175</f>
        <v>37.800000000000004</v>
      </c>
      <c r="G175" s="36">
        <f>'GF + UG Iteration 14'!G175</f>
        <v>10.745042225505973</v>
      </c>
      <c r="H175" s="38">
        <f>'GF + UG Iteration 14'!H175</f>
        <v>2012</v>
      </c>
      <c r="I175" s="35">
        <f t="shared" si="10"/>
        <v>60.300000000000004</v>
      </c>
      <c r="J175" s="36">
        <f t="shared" si="11"/>
        <v>20.060516064313795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2.9987535082404575</v>
      </c>
    </row>
    <row r="176" spans="1:14" x14ac:dyDescent="0.2">
      <c r="A176" s="33">
        <f>'GF + UG Iteration 14'!A176</f>
        <v>1338</v>
      </c>
      <c r="B176" s="34" t="str">
        <f>'GF + UG Iteration 14'!B176</f>
        <v>UG</v>
      </c>
      <c r="C176" s="35">
        <f>'GF + UG Iteration 14'!C176</f>
        <v>13.23</v>
      </c>
      <c r="D176" s="36">
        <f>'GF + UG Iteration 14'!P$16*(C176^'GF + UG Iteration 14'!P$15)</f>
        <v>6.6559991281644013</v>
      </c>
      <c r="E176" s="37" t="str">
        <f>'GF + UG Iteration 14'!E176</f>
        <v>unknown</v>
      </c>
      <c r="F176" s="35">
        <f>'GF + UG Iteration 14'!F176</f>
        <v>22.500000000000004</v>
      </c>
      <c r="G176" s="36">
        <f>'GF + UG Iteration 14'!G176</f>
        <v>6.6635813355623759</v>
      </c>
      <c r="H176" s="38">
        <f>'GF + UG Iteration 14'!H176</f>
        <v>2013</v>
      </c>
      <c r="I176" s="35">
        <f t="shared" si="10"/>
        <v>35.730000000000004</v>
      </c>
      <c r="J176" s="36">
        <f t="shared" si="11"/>
        <v>13.319580463726776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2.5892351678990022</v>
      </c>
    </row>
    <row r="177" spans="1:14" x14ac:dyDescent="0.2">
      <c r="A177" s="33">
        <f>'GF + UG Iteration 14'!A177</f>
        <v>212</v>
      </c>
      <c r="B177" s="34" t="str">
        <f>'GF + UG Iteration 14'!B177</f>
        <v>UG</v>
      </c>
      <c r="C177" s="35">
        <f>'GF + UG Iteration 14'!C177</f>
        <v>69.12</v>
      </c>
      <c r="D177" s="36">
        <f>'GF + UG Iteration 14'!P$16*(C177^'GF + UG Iteration 14'!P$15)</f>
        <v>18.956515763086848</v>
      </c>
      <c r="E177" s="37">
        <f>'GF + UG Iteration 14'!E177</f>
        <v>1978</v>
      </c>
      <c r="F177" s="35">
        <f>'GF + UG Iteration 14'!F177</f>
        <v>45</v>
      </c>
      <c r="G177" s="36">
        <f>'GF + UG Iteration 14'!G177</f>
        <v>4.6264535731184777</v>
      </c>
      <c r="H177" s="38">
        <f>'GF + UG Iteration 14'!H177</f>
        <v>2003</v>
      </c>
      <c r="I177" s="35">
        <f t="shared" si="10"/>
        <v>114.12</v>
      </c>
      <c r="J177" s="36">
        <f t="shared" si="11"/>
        <v>23.582969336205327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3.1605248132289296</v>
      </c>
    </row>
    <row r="178" spans="1:14" x14ac:dyDescent="0.2">
      <c r="A178" s="33">
        <f>'GF + UG Iteration 14'!A178</f>
        <v>653</v>
      </c>
      <c r="B178" s="34" t="str">
        <f>'GF + UG Iteration 14'!B178</f>
        <v>UG</v>
      </c>
      <c r="C178" s="35">
        <f>'GF + UG Iteration 14'!C178</f>
        <v>114.12</v>
      </c>
      <c r="D178" s="36">
        <f>'GF + UG Iteration 14'!P$16*(C178^'GF + UG Iteration 14'!P$15)</f>
        <v>26.037931036373664</v>
      </c>
      <c r="E178" s="37">
        <f>'GF + UG Iteration 14'!E178</f>
        <v>1977</v>
      </c>
      <c r="F178" s="35">
        <f>'GF + UG Iteration 14'!F178</f>
        <v>0</v>
      </c>
      <c r="G178" s="36">
        <f>'GF + UG Iteration 14'!G178</f>
        <v>0.56894692945086811</v>
      </c>
      <c r="H178" s="38">
        <f>'GF + UG Iteration 14'!H178</f>
        <v>2007</v>
      </c>
      <c r="I178" s="35">
        <f t="shared" si="10"/>
        <v>114.12</v>
      </c>
      <c r="J178" s="36">
        <f t="shared" si="11"/>
        <v>26.60687796582453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3.2811697525079344</v>
      </c>
    </row>
    <row r="179" spans="1:14" x14ac:dyDescent="0.2">
      <c r="A179" s="33">
        <f>'GF + UG Iteration 14'!A179</f>
        <v>1679</v>
      </c>
      <c r="B179" s="34" t="str">
        <f>'GF + UG Iteration 14'!B179</f>
        <v>UG</v>
      </c>
      <c r="C179" s="35">
        <f>'GF + UG Iteration 14'!C179</f>
        <v>114.12</v>
      </c>
      <c r="D179" s="36">
        <f>'GF + UG Iteration 14'!P$16*(C179^'GF + UG Iteration 14'!P$15)</f>
        <v>26.037931036373664</v>
      </c>
      <c r="E179" s="37">
        <f>'GF + UG Iteration 14'!E179</f>
        <v>1977</v>
      </c>
      <c r="F179" s="35">
        <f>'GF + UG Iteration 14'!F179</f>
        <v>0</v>
      </c>
      <c r="G179" s="36">
        <f>'GF + UG Iteration 14'!G179</f>
        <v>3.0359489017822221</v>
      </c>
      <c r="H179" s="38">
        <f>'GF + UG Iteration 14'!H179</f>
        <v>2016</v>
      </c>
      <c r="I179" s="35">
        <f t="shared" si="10"/>
        <v>114.12</v>
      </c>
      <c r="J179" s="36">
        <f t="shared" si="11"/>
        <v>29.073879938155887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3.3698401744694282</v>
      </c>
    </row>
    <row r="180" spans="1:14" x14ac:dyDescent="0.2">
      <c r="A180" s="33">
        <f>'GF + UG Iteration 14'!A180</f>
        <v>1382</v>
      </c>
      <c r="B180" s="34" t="str">
        <f>'GF + UG Iteration 14'!B180</f>
        <v>UG</v>
      </c>
      <c r="C180" s="35">
        <f>'GF + UG Iteration 14'!C180</f>
        <v>60.300000000000004</v>
      </c>
      <c r="D180" s="36">
        <f>'GF + UG Iteration 14'!P$16*(C180^'GF + UG Iteration 14'!P$15)</f>
        <v>17.38714498103969</v>
      </c>
      <c r="E180" s="37" t="str">
        <f>'GF + UG Iteration 14'!E180</f>
        <v>unknown</v>
      </c>
      <c r="F180" s="35">
        <f>'GF + UG Iteration 14'!F180</f>
        <v>0</v>
      </c>
      <c r="G180" s="36">
        <f>'GF + UG Iteration 14'!G180</f>
        <v>2.4484361075925429</v>
      </c>
      <c r="H180" s="38">
        <f>'GF + UG Iteration 14'!H180</f>
        <v>2013</v>
      </c>
      <c r="I180" s="35">
        <f t="shared" si="10"/>
        <v>60.300000000000004</v>
      </c>
      <c r="J180" s="36">
        <f t="shared" si="11"/>
        <v>19.835581088632232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2.9874773496618103</v>
      </c>
    </row>
    <row r="181" spans="1:14" x14ac:dyDescent="0.2">
      <c r="A181" s="33">
        <f>'GF + UG Iteration 14'!A181</f>
        <v>1638</v>
      </c>
      <c r="B181" s="34" t="str">
        <f>'GF + UG Iteration 14'!B181</f>
        <v>UG</v>
      </c>
      <c r="C181" s="35">
        <f>'GF + UG Iteration 14'!C181</f>
        <v>60.300000000000004</v>
      </c>
      <c r="D181" s="36">
        <f>'GF + UG Iteration 14'!P$16*(C181^'GF + UG Iteration 14'!P$15)</f>
        <v>17.38714498103969</v>
      </c>
      <c r="E181" s="37" t="str">
        <f>'GF + UG Iteration 14'!E181</f>
        <v>unknown</v>
      </c>
      <c r="F181" s="35">
        <f>'GF + UG Iteration 14'!F181</f>
        <v>15.3</v>
      </c>
      <c r="G181" s="36">
        <f>'GF + UG Iteration 14'!G181</f>
        <v>1.4307693737810239</v>
      </c>
      <c r="H181" s="38">
        <f>'GF + UG Iteration 14'!H181</f>
        <v>2015</v>
      </c>
      <c r="I181" s="35">
        <f t="shared" si="10"/>
        <v>75.600000000000009</v>
      </c>
      <c r="J181" s="36">
        <f t="shared" si="11"/>
        <v>18.817914354820715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2.9348093073371415</v>
      </c>
    </row>
    <row r="182" spans="1:14" x14ac:dyDescent="0.2">
      <c r="A182" s="33">
        <f>'GF + UG Iteration 14'!A182</f>
        <v>874</v>
      </c>
      <c r="B182" s="34" t="str">
        <f>'GF + UG Iteration 14'!B182</f>
        <v>UG</v>
      </c>
      <c r="C182" s="35">
        <f>'GF + UG Iteration 14'!C182</f>
        <v>7.5600000000000005</v>
      </c>
      <c r="D182" s="36">
        <f>'GF + UG Iteration 14'!P$16*(C182^'GF + UG Iteration 14'!P$15)</f>
        <v>4.670487607291931</v>
      </c>
      <c r="E182" s="37">
        <f>'GF + UG Iteration 14'!E182</f>
        <v>1997</v>
      </c>
      <c r="F182" s="35">
        <f>'GF + UG Iteration 14'!F182</f>
        <v>14.940000000000001</v>
      </c>
      <c r="G182" s="36">
        <f>'GF + UG Iteration 14'!G182</f>
        <v>3.6333602061432981</v>
      </c>
      <c r="H182" s="38">
        <f>'GF + UG Iteration 14'!H182</f>
        <v>2009</v>
      </c>
      <c r="I182" s="35">
        <f t="shared" si="10"/>
        <v>22.5</v>
      </c>
      <c r="J182" s="36">
        <f t="shared" si="11"/>
        <v>8.3038478134352296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2.116718999357138</v>
      </c>
    </row>
    <row r="183" spans="1:14" x14ac:dyDescent="0.2">
      <c r="A183" s="33">
        <f>'GF + UG Iteration 14'!A183</f>
        <v>491</v>
      </c>
      <c r="B183" s="34" t="str">
        <f>'GF + UG Iteration 14'!B183</f>
        <v>UG</v>
      </c>
      <c r="C183" s="35">
        <f>'GF + UG Iteration 14'!C183</f>
        <v>75.600000000000009</v>
      </c>
      <c r="D183" s="36">
        <f>'GF + UG Iteration 14'!P$16*(C183^'GF + UG Iteration 14'!P$15)</f>
        <v>20.062956188580493</v>
      </c>
      <c r="E183" s="37">
        <f>'GF + UG Iteration 14'!E183</f>
        <v>1984</v>
      </c>
      <c r="F183" s="35">
        <f>'GF + UG Iteration 14'!F183</f>
        <v>0</v>
      </c>
      <c r="G183" s="36">
        <f>'GF + UG Iteration 14'!G183</f>
        <v>0.19252271805052243</v>
      </c>
      <c r="H183" s="38">
        <f>'GF + UG Iteration 14'!H183</f>
        <v>2006</v>
      </c>
      <c r="I183" s="35">
        <f t="shared" si="10"/>
        <v>75.600000000000009</v>
      </c>
      <c r="J183" s="36">
        <f t="shared" si="11"/>
        <v>20.255478906631016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3.0084253202473223</v>
      </c>
    </row>
    <row r="184" spans="1:14" x14ac:dyDescent="0.2">
      <c r="A184" s="33">
        <f>'GF + UG Iteration 14'!A184</f>
        <v>1396</v>
      </c>
      <c r="B184" s="34" t="str">
        <f>'GF + UG Iteration 14'!B184</f>
        <v>UG</v>
      </c>
      <c r="C184" s="35">
        <f>'GF + UG Iteration 14'!C184</f>
        <v>37.800000000000004</v>
      </c>
      <c r="D184" s="36">
        <f>'GF + UG Iteration 14'!P$16*(C184^'GF + UG Iteration 14'!P$15)</f>
        <v>12.936985566907133</v>
      </c>
      <c r="E184" s="37">
        <f>'GF + UG Iteration 14'!E184</f>
        <v>2009</v>
      </c>
      <c r="F184" s="35">
        <f>'GF + UG Iteration 14'!F184</f>
        <v>0</v>
      </c>
      <c r="G184" s="36">
        <f>'GF + UG Iteration 14'!G184</f>
        <v>0.37351117224616898</v>
      </c>
      <c r="H184" s="38">
        <f>'GF + UG Iteration 14'!H184</f>
        <v>2013</v>
      </c>
      <c r="I184" s="35">
        <f t="shared" ref="I184:I246" si="20">C184+F184</f>
        <v>37.800000000000004</v>
      </c>
      <c r="J184" s="36">
        <f t="shared" ref="J184:J246" si="21">D184+G184</f>
        <v>13.310496739153301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2.5885529524584245</v>
      </c>
    </row>
    <row r="185" spans="1:14" x14ac:dyDescent="0.2">
      <c r="A185" s="33">
        <f>'GF + UG Iteration 14'!A185</f>
        <v>1597</v>
      </c>
      <c r="B185" s="34" t="str">
        <f>'GF + UG Iteration 14'!B185</f>
        <v>UG</v>
      </c>
      <c r="C185" s="35">
        <f>'GF + UG Iteration 14'!C185</f>
        <v>37.800000000000004</v>
      </c>
      <c r="D185" s="36">
        <f>'GF + UG Iteration 14'!P$16*(C185^'GF + UG Iteration 14'!P$15)</f>
        <v>12.936985566907133</v>
      </c>
      <c r="E185" s="37">
        <f>'GF + UG Iteration 14'!E185</f>
        <v>2009</v>
      </c>
      <c r="F185" s="35">
        <f>'GF + UG Iteration 14'!F185</f>
        <v>37.800000000000004</v>
      </c>
      <c r="G185" s="36">
        <f>'GF + UG Iteration 14'!G185</f>
        <v>4.2355817632178319</v>
      </c>
      <c r="H185" s="38">
        <f>'GF + UG Iteration 14'!H185</f>
        <v>2015</v>
      </c>
      <c r="I185" s="35">
        <f t="shared" si="20"/>
        <v>75.600000000000009</v>
      </c>
      <c r="J185" s="36">
        <f t="shared" si="21"/>
        <v>17.172567330124963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2.8433131879091005</v>
      </c>
    </row>
    <row r="186" spans="1:14" x14ac:dyDescent="0.2">
      <c r="A186" s="33">
        <f>'GF + UG Iteration 14'!A186</f>
        <v>1292</v>
      </c>
      <c r="B186" s="34" t="str">
        <f>'GF + UG Iteration 14'!B186</f>
        <v>UG</v>
      </c>
      <c r="C186" s="35">
        <f>'GF + UG Iteration 14'!C186</f>
        <v>25.290000000000003</v>
      </c>
      <c r="D186" s="36">
        <f>'GF + UG Iteration 14'!P$16*(C186^'GF + UG Iteration 14'!P$15)</f>
        <v>10.030941222670245</v>
      </c>
      <c r="E186" s="37" t="str">
        <f>'GF + UG Iteration 14'!E186</f>
        <v>unknown</v>
      </c>
      <c r="F186" s="35">
        <f>'GF + UG Iteration 14'!F186</f>
        <v>12.51</v>
      </c>
      <c r="G186" s="36">
        <f>'GF + UG Iteration 14'!G186</f>
        <v>4.47116983018676</v>
      </c>
      <c r="H186" s="38">
        <f>'GF + UG Iteration 14'!H186</f>
        <v>2013</v>
      </c>
      <c r="I186" s="35">
        <f t="shared" si="20"/>
        <v>37.800000000000004</v>
      </c>
      <c r="J186" s="36">
        <f t="shared" si="21"/>
        <v>14.502111052857005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2.6742942286815619</v>
      </c>
    </row>
    <row r="187" spans="1:14" x14ac:dyDescent="0.2">
      <c r="A187" s="33">
        <f>'GF + UG Iteration 14'!A187</f>
        <v>364</v>
      </c>
      <c r="B187" s="34" t="str">
        <f>'GF + UG Iteration 14'!B187</f>
        <v>UG</v>
      </c>
      <c r="C187" s="35">
        <f>'GF + UG Iteration 14'!C187</f>
        <v>80.100000000000009</v>
      </c>
      <c r="D187" s="36">
        <f>'GF + UG Iteration 14'!P$16*(C187^'GF + UG Iteration 14'!P$15)</f>
        <v>20.810898547596619</v>
      </c>
      <c r="E187" s="37">
        <f>'GF + UG Iteration 14'!E187</f>
        <v>1975</v>
      </c>
      <c r="F187" s="35">
        <f>'GF + UG Iteration 14'!F187</f>
        <v>0</v>
      </c>
      <c r="G187" s="36">
        <f>'GF + UG Iteration 14'!G187</f>
        <v>1.3174901179839253</v>
      </c>
      <c r="H187" s="38">
        <f>'GF + UG Iteration 14'!H187</f>
        <v>2004</v>
      </c>
      <c r="I187" s="35">
        <f t="shared" si="20"/>
        <v>80.100000000000009</v>
      </c>
      <c r="J187" s="36">
        <f t="shared" si="21"/>
        <v>22.128388665580545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3.0968613391924333</v>
      </c>
    </row>
    <row r="188" spans="1:14" x14ac:dyDescent="0.2">
      <c r="A188" s="33">
        <f>'GF + UG Iteration 14'!A188</f>
        <v>1306</v>
      </c>
      <c r="B188" s="34" t="str">
        <f>'GF + UG Iteration 14'!B188</f>
        <v>UG</v>
      </c>
      <c r="C188" s="35">
        <f>'GF + UG Iteration 14'!C188</f>
        <v>37.800000000000004</v>
      </c>
      <c r="D188" s="36">
        <f>'GF + UG Iteration 14'!P$16*(C188^'GF + UG Iteration 14'!P$15)</f>
        <v>12.936985566907133</v>
      </c>
      <c r="E188" s="37">
        <f>'GF + UG Iteration 14'!E188</f>
        <v>1985</v>
      </c>
      <c r="F188" s="35">
        <f>'GF + UG Iteration 14'!F188</f>
        <v>37.800000000000004</v>
      </c>
      <c r="G188" s="36">
        <f>'GF + UG Iteration 14'!G188</f>
        <v>5.9848606370399509</v>
      </c>
      <c r="H188" s="38">
        <f>'GF + UG Iteration 14'!H188</f>
        <v>2013</v>
      </c>
      <c r="I188" s="35">
        <f t="shared" si="20"/>
        <v>75.600000000000009</v>
      </c>
      <c r="J188" s="36">
        <f t="shared" si="21"/>
        <v>18.921846203947084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2.9403171383529672</v>
      </c>
    </row>
    <row r="189" spans="1:14" x14ac:dyDescent="0.2">
      <c r="A189" s="33">
        <f>'GF + UG Iteration 14'!A189</f>
        <v>858</v>
      </c>
      <c r="B189" s="34" t="str">
        <f>'GF + UG Iteration 14'!B189</f>
        <v>UG</v>
      </c>
      <c r="C189" s="35">
        <f>'GF + UG Iteration 14'!C189</f>
        <v>37.800000000000004</v>
      </c>
      <c r="D189" s="36">
        <f>'GF + UG Iteration 14'!P$16*(C189^'GF + UG Iteration 14'!P$15)</f>
        <v>12.936985566907133</v>
      </c>
      <c r="E189" s="37">
        <f>'GF + UG Iteration 14'!E189</f>
        <v>2009</v>
      </c>
      <c r="F189" s="35">
        <f>'GF + UG Iteration 14'!F189</f>
        <v>37.800000000000004</v>
      </c>
      <c r="G189" s="36">
        <f>'GF + UG Iteration 14'!G189</f>
        <v>5.4358775042665943</v>
      </c>
      <c r="H189" s="38">
        <f>'GF + UG Iteration 14'!H189</f>
        <v>2010</v>
      </c>
      <c r="I189" s="35">
        <f t="shared" si="20"/>
        <v>75.600000000000009</v>
      </c>
      <c r="J189" s="36">
        <f t="shared" si="21"/>
        <v>18.372863071173725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2.9108747428897326</v>
      </c>
    </row>
    <row r="190" spans="1:14" x14ac:dyDescent="0.2">
      <c r="A190" s="33">
        <f>'GF + UG Iteration 14'!A190</f>
        <v>1454</v>
      </c>
      <c r="B190" s="34" t="str">
        <f>'GF + UG Iteration 14'!B190</f>
        <v>UG</v>
      </c>
      <c r="C190" s="35">
        <f>'GF + UG Iteration 14'!C190</f>
        <v>75.600000000000009</v>
      </c>
      <c r="D190" s="36">
        <f>'GF + UG Iteration 14'!P$16*(C190^'GF + UG Iteration 14'!P$15)</f>
        <v>20.062956188580493</v>
      </c>
      <c r="E190" s="37">
        <f>'GF + UG Iteration 14'!E190</f>
        <v>2009</v>
      </c>
      <c r="F190" s="35">
        <f>'GF + UG Iteration 14'!F190</f>
        <v>0</v>
      </c>
      <c r="G190" s="36">
        <f>'GF + UG Iteration 14'!G190</f>
        <v>0.45762240995573644</v>
      </c>
      <c r="H190" s="38">
        <f>'GF + UG Iteration 14'!H190</f>
        <v>2013</v>
      </c>
      <c r="I190" s="35">
        <f t="shared" si="20"/>
        <v>75.600000000000009</v>
      </c>
      <c r="J190" s="36">
        <f t="shared" si="21"/>
        <v>20.520578598536229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3.0214282167148041</v>
      </c>
    </row>
    <row r="191" spans="1:14" x14ac:dyDescent="0.2">
      <c r="A191" s="33">
        <f>'GF + UG Iteration 14'!A191</f>
        <v>637</v>
      </c>
      <c r="B191" s="34" t="str">
        <f>'GF + UG Iteration 14'!B191</f>
        <v>UG</v>
      </c>
      <c r="C191" s="35">
        <f>'GF + UG Iteration 14'!C191</f>
        <v>22.5</v>
      </c>
      <c r="D191" s="36">
        <f>'GF + UG Iteration 14'!P$16*(C191^'GF + UG Iteration 14'!P$15)</f>
        <v>9.3154738388078204</v>
      </c>
      <c r="E191" s="37">
        <f>'GF + UG Iteration 14'!E191</f>
        <v>1989</v>
      </c>
      <c r="F191" s="35">
        <f>'GF + UG Iteration 14'!F191</f>
        <v>22.5</v>
      </c>
      <c r="G191" s="36">
        <f>'GF + UG Iteration 14'!G191</f>
        <v>6.7668934628874311</v>
      </c>
      <c r="H191" s="38">
        <f>'GF + UG Iteration 14'!H191</f>
        <v>2007</v>
      </c>
      <c r="I191" s="35">
        <f t="shared" si="20"/>
        <v>45</v>
      </c>
      <c r="J191" s="36">
        <f t="shared" si="21"/>
        <v>16.08236730169525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2.7777234731696616</v>
      </c>
    </row>
    <row r="192" spans="1:14" x14ac:dyDescent="0.2">
      <c r="A192" s="33">
        <f>'GF + UG Iteration 14'!A192</f>
        <v>1254</v>
      </c>
      <c r="B192" s="34" t="str">
        <f>'GF + UG Iteration 14'!B192</f>
        <v>UG</v>
      </c>
      <c r="C192" s="35">
        <f>'GF + UG Iteration 14'!C192</f>
        <v>45</v>
      </c>
      <c r="D192" s="36">
        <f>'GF + UG Iteration 14'!P$16*(C192^'GF + UG Iteration 14'!P$15)</f>
        <v>14.44663770685111</v>
      </c>
      <c r="E192" s="37">
        <f>'GF + UG Iteration 14'!E192</f>
        <v>1989</v>
      </c>
      <c r="F192" s="35">
        <f>'GF + UG Iteration 14'!F192</f>
        <v>30.6</v>
      </c>
      <c r="G192" s="36">
        <f>'GF + UG Iteration 14'!G192</f>
        <v>6.528436764593768</v>
      </c>
      <c r="H192" s="38">
        <f>'GF + UG Iteration 14'!H192</f>
        <v>2012</v>
      </c>
      <c r="I192" s="35">
        <f t="shared" si="20"/>
        <v>75.599999999999994</v>
      </c>
      <c r="J192" s="36">
        <f t="shared" si="21"/>
        <v>20.975074471444877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3.0433348028330158</v>
      </c>
    </row>
    <row r="193" spans="1:14" x14ac:dyDescent="0.2">
      <c r="A193" s="33">
        <f>'GF + UG Iteration 14'!A193</f>
        <v>734</v>
      </c>
      <c r="B193" s="34" t="str">
        <f>'GF + UG Iteration 14'!B193</f>
        <v>UG</v>
      </c>
      <c r="C193" s="35">
        <f>'GF + UG Iteration 14'!C193</f>
        <v>37.800000000000004</v>
      </c>
      <c r="D193" s="36">
        <f>'GF + UG Iteration 14'!P$16*(C193^'GF + UG Iteration 14'!P$15)</f>
        <v>12.936985566907133</v>
      </c>
      <c r="E193" s="37">
        <f>'GF + UG Iteration 14'!E193</f>
        <v>1974</v>
      </c>
      <c r="F193" s="35">
        <f>'GF + UG Iteration 14'!F193</f>
        <v>37.800000000000004</v>
      </c>
      <c r="G193" s="36">
        <f>'GF + UG Iteration 14'!G193</f>
        <v>11.261124599264825</v>
      </c>
      <c r="H193" s="38">
        <f>'GF + UG Iteration 14'!H193</f>
        <v>2011</v>
      </c>
      <c r="I193" s="35">
        <f t="shared" ref="I193" si="25">C193+F193</f>
        <v>75.600000000000009</v>
      </c>
      <c r="J193" s="36">
        <f t="shared" ref="J193" si="26">D193+G193</f>
        <v>24.198110166171958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3.1862745378063337</v>
      </c>
    </row>
    <row r="194" spans="1:14" x14ac:dyDescent="0.2">
      <c r="A194" s="33">
        <f>'GF + UG Iteration 14'!A194</f>
        <v>1594</v>
      </c>
      <c r="B194" s="34" t="str">
        <f>'GF + UG Iteration 14'!B194</f>
        <v>UG</v>
      </c>
      <c r="C194" s="35">
        <f>'GF + UG Iteration 14'!C194</f>
        <v>75.600000000000009</v>
      </c>
      <c r="D194" s="36">
        <f>'GF + UG Iteration 14'!P$16*(C194^'GF + UG Iteration 14'!P$15)</f>
        <v>20.062956188580493</v>
      </c>
      <c r="E194" s="37">
        <f>'GF + UG Iteration 14'!E194</f>
        <v>1974</v>
      </c>
      <c r="F194" s="35">
        <f>'GF + UG Iteration 14'!F194</f>
        <v>0</v>
      </c>
      <c r="G194" s="36">
        <f>'GF + UG Iteration 14'!G194</f>
        <v>17.2334453477478</v>
      </c>
      <c r="H194" s="38">
        <f>'GF + UG Iteration 14'!H194</f>
        <v>2017</v>
      </c>
      <c r="I194" s="35">
        <f t="shared" si="20"/>
        <v>75.600000000000009</v>
      </c>
      <c r="J194" s="36">
        <f t="shared" si="21"/>
        <v>37.29640153632829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3.6188968484390145</v>
      </c>
    </row>
    <row r="195" spans="1:14" x14ac:dyDescent="0.2">
      <c r="A195" s="33">
        <f>'GF + UG Iteration 14'!A195</f>
        <v>1674</v>
      </c>
      <c r="B195" s="34" t="str">
        <f>'GF + UG Iteration 14'!B195</f>
        <v>UG</v>
      </c>
      <c r="C195" s="35">
        <f>'GF + UG Iteration 14'!C195</f>
        <v>25.2</v>
      </c>
      <c r="D195" s="36">
        <f>'GF + UG Iteration 14'!P$16*(C195^'GF + UG Iteration 14'!P$15)</f>
        <v>10.008328885186017</v>
      </c>
      <c r="E195" s="37">
        <f>'GF + UG Iteration 14'!E195</f>
        <v>0</v>
      </c>
      <c r="F195" s="35">
        <f>'GF + UG Iteration 14'!F195</f>
        <v>37.800000000000004</v>
      </c>
      <c r="G195" s="36">
        <f>'GF + UG Iteration 14'!G195</f>
        <v>10.327278566796926</v>
      </c>
      <c r="H195" s="38">
        <f>'GF + UG Iteration 14'!H195</f>
        <v>2016</v>
      </c>
      <c r="I195" s="35">
        <f t="shared" si="20"/>
        <v>63</v>
      </c>
      <c r="J195" s="36">
        <f t="shared" si="21"/>
        <v>20.335607451982945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3.0123734111521632</v>
      </c>
    </row>
    <row r="196" spans="1:14" x14ac:dyDescent="0.2">
      <c r="A196" s="33">
        <f>'GF + UG Iteration 14'!A196</f>
        <v>711</v>
      </c>
      <c r="B196" s="34" t="str">
        <f>'GF + UG Iteration 14'!B196</f>
        <v>UG</v>
      </c>
      <c r="C196" s="35">
        <f>'GF + UG Iteration 14'!C196</f>
        <v>22.5</v>
      </c>
      <c r="D196" s="36">
        <f>'GF + UG Iteration 14'!P$16*(C196^'GF + UG Iteration 14'!P$15)</f>
        <v>9.3154738388078204</v>
      </c>
      <c r="E196" s="37">
        <f>'GF + UG Iteration 14'!E196</f>
        <v>1976</v>
      </c>
      <c r="F196" s="35">
        <f>'GF + UG Iteration 14'!F196</f>
        <v>22.5</v>
      </c>
      <c r="G196" s="36">
        <f>'GF + UG Iteration 14'!G196</f>
        <v>9.2617881543087019</v>
      </c>
      <c r="H196" s="38">
        <f>'GF + UG Iteration 14'!H196</f>
        <v>2009</v>
      </c>
      <c r="I196" s="35">
        <f t="shared" si="20"/>
        <v>45</v>
      </c>
      <c r="J196" s="36">
        <f t="shared" si="21"/>
        <v>18.577261993116522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2.921938359400551</v>
      </c>
    </row>
    <row r="197" spans="1:14" x14ac:dyDescent="0.2">
      <c r="A197" s="33">
        <f>'GF + UG Iteration 14'!A197</f>
        <v>408</v>
      </c>
      <c r="B197" s="34" t="str">
        <f>'GF + UG Iteration 14'!B197</f>
        <v>UG</v>
      </c>
      <c r="C197" s="35">
        <f>'GF + UG Iteration 14'!C197</f>
        <v>84.600000000000009</v>
      </c>
      <c r="D197" s="36">
        <f>'GF + UG Iteration 14'!P$16*(C197^'GF + UG Iteration 14'!P$15)</f>
        <v>21.543569665380026</v>
      </c>
      <c r="E197" s="37">
        <f>'GF + UG Iteration 14'!E197</f>
        <v>1976</v>
      </c>
      <c r="F197" s="35">
        <f>'GF + UG Iteration 14'!F197</f>
        <v>0</v>
      </c>
      <c r="G197" s="36">
        <f>'GF + UG Iteration 14'!G197</f>
        <v>0.58015876995711901</v>
      </c>
      <c r="H197" s="38">
        <f>'GF + UG Iteration 14'!H197</f>
        <v>2004</v>
      </c>
      <c r="I197" s="35">
        <f t="shared" si="20"/>
        <v>84.600000000000009</v>
      </c>
      <c r="J197" s="36">
        <f t="shared" si="21"/>
        <v>22.123728435337146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3.0966507173932545</v>
      </c>
    </row>
    <row r="198" spans="1:14" x14ac:dyDescent="0.2">
      <c r="A198" s="33">
        <f>'GF + UG Iteration 14'!A198</f>
        <v>698</v>
      </c>
      <c r="B198" s="34" t="str">
        <f>'GF + UG Iteration 14'!B198</f>
        <v>UG</v>
      </c>
      <c r="C198" s="35">
        <f>'GF + UG Iteration 14'!C198</f>
        <v>84.600000000000009</v>
      </c>
      <c r="D198" s="36">
        <f>'GF + UG Iteration 14'!P$16*(C198^'GF + UG Iteration 14'!P$15)</f>
        <v>21.543569665380026</v>
      </c>
      <c r="E198" s="37">
        <f>'GF + UG Iteration 14'!E198</f>
        <v>1976</v>
      </c>
      <c r="F198" s="35">
        <f>'GF + UG Iteration 14'!F198</f>
        <v>0</v>
      </c>
      <c r="G198" s="36">
        <f>'GF + UG Iteration 14'!G198</f>
        <v>1.4406821685518079</v>
      </c>
      <c r="H198" s="38">
        <f>'GF + UG Iteration 14'!H198</f>
        <v>2007</v>
      </c>
      <c r="I198" s="35">
        <f t="shared" si="20"/>
        <v>84.600000000000009</v>
      </c>
      <c r="J198" s="36">
        <f t="shared" si="21"/>
        <v>22.984251833931836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3.1348092785405535</v>
      </c>
    </row>
    <row r="199" spans="1:14" x14ac:dyDescent="0.2">
      <c r="A199" s="33">
        <f>'GF + UG Iteration 14'!A199</f>
        <v>696</v>
      </c>
      <c r="B199" s="34" t="str">
        <f>'GF + UG Iteration 14'!B199</f>
        <v>UG</v>
      </c>
      <c r="C199" s="35">
        <f>'GF + UG Iteration 14'!C199</f>
        <v>25.2</v>
      </c>
      <c r="D199" s="36">
        <f>'GF + UG Iteration 14'!P$16*(C199^'GF + UG Iteration 14'!P$15)</f>
        <v>10.008328885186017</v>
      </c>
      <c r="E199" s="37">
        <f>'GF + UG Iteration 14'!E199</f>
        <v>1981</v>
      </c>
      <c r="F199" s="35">
        <f>'GF + UG Iteration 14'!F199</f>
        <v>0</v>
      </c>
      <c r="G199" s="36">
        <f>'GF + UG Iteration 14'!G199</f>
        <v>0.26810351472539734</v>
      </c>
      <c r="H199" s="38">
        <f>'GF + UG Iteration 14'!H199</f>
        <v>2007</v>
      </c>
      <c r="I199" s="35">
        <f t="shared" si="20"/>
        <v>25.2</v>
      </c>
      <c r="J199" s="36">
        <f t="shared" si="21"/>
        <v>10.276432399911414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2.3298531569835532</v>
      </c>
    </row>
    <row r="200" spans="1:14" x14ac:dyDescent="0.2">
      <c r="A200" s="33">
        <f>'GF + UG Iteration 14'!A200</f>
        <v>1636</v>
      </c>
      <c r="B200" s="34" t="str">
        <f>'GF + UG Iteration 14'!B200</f>
        <v>UG</v>
      </c>
      <c r="C200" s="35">
        <f>'GF + UG Iteration 14'!C200</f>
        <v>22.5</v>
      </c>
      <c r="D200" s="36">
        <f>'GF + UG Iteration 14'!P$16*(C200^'GF + UG Iteration 14'!P$15)</f>
        <v>9.3154738388078204</v>
      </c>
      <c r="E200" s="37">
        <f>'GF + UG Iteration 14'!E200</f>
        <v>1981</v>
      </c>
      <c r="F200" s="35">
        <f>'GF + UG Iteration 14'!F200</f>
        <v>37.800000000000004</v>
      </c>
      <c r="G200" s="36">
        <f>'GF + UG Iteration 14'!G200</f>
        <v>6.6058972937468434</v>
      </c>
      <c r="H200" s="38">
        <f>'GF + UG Iteration 14'!H200</f>
        <v>2015</v>
      </c>
      <c r="I200" s="35">
        <f t="shared" si="20"/>
        <v>60.300000000000004</v>
      </c>
      <c r="J200" s="36">
        <f t="shared" si="21"/>
        <v>15.921371132554665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2.7676623031243204</v>
      </c>
    </row>
    <row r="201" spans="1:14" x14ac:dyDescent="0.2">
      <c r="A201" s="33">
        <f>'GF + UG Iteration 14'!A201</f>
        <v>1185</v>
      </c>
      <c r="B201" s="34" t="str">
        <f>'GF + UG Iteration 14'!B201</f>
        <v>UG</v>
      </c>
      <c r="C201" s="35">
        <f>'GF + UG Iteration 14'!C201</f>
        <v>63</v>
      </c>
      <c r="D201" s="36">
        <f>'GF + UG Iteration 14'!P$16*(C201^'GF + UG Iteration 14'!P$15)</f>
        <v>17.876010733356068</v>
      </c>
      <c r="E201" s="37">
        <f>'GF + UG Iteration 14'!E201</f>
        <v>1988</v>
      </c>
      <c r="F201" s="35">
        <f>'GF + UG Iteration 14'!F201</f>
        <v>0</v>
      </c>
      <c r="G201" s="36">
        <f>'GF + UG Iteration 14'!G201</f>
        <v>2.8087836612562955</v>
      </c>
      <c r="H201" s="38">
        <f>'GF + UG Iteration 14'!H201</f>
        <v>2011</v>
      </c>
      <c r="I201" s="35">
        <f t="shared" si="20"/>
        <v>63</v>
      </c>
      <c r="J201" s="36">
        <f t="shared" si="21"/>
        <v>20.684794394612364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3.0293988600337767</v>
      </c>
    </row>
    <row r="202" spans="1:14" x14ac:dyDescent="0.2">
      <c r="A202" s="33">
        <f>'GF + UG Iteration 14'!A202</f>
        <v>568</v>
      </c>
      <c r="B202" s="34" t="str">
        <f>'GF + UG Iteration 14'!B202</f>
        <v>UG</v>
      </c>
      <c r="C202" s="35">
        <f>'GF + UG Iteration 14'!C202</f>
        <v>75.600000000000009</v>
      </c>
      <c r="D202" s="36">
        <f>'GF + UG Iteration 14'!P$16*(C202^'GF + UG Iteration 14'!P$15)</f>
        <v>20.062956188580493</v>
      </c>
      <c r="E202" s="37">
        <f>'GF + UG Iteration 14'!E202</f>
        <v>1978</v>
      </c>
      <c r="F202" s="35">
        <f>'GF + UG Iteration 14'!F202</f>
        <v>0</v>
      </c>
      <c r="G202" s="36">
        <f>'GF + UG Iteration 14'!G202</f>
        <v>2.8818936071529556E-2</v>
      </c>
      <c r="H202" s="38">
        <f>'GF + UG Iteration 14'!H202</f>
        <v>2006</v>
      </c>
      <c r="I202" s="35">
        <f t="shared" si="20"/>
        <v>75.600000000000009</v>
      </c>
      <c r="J202" s="36">
        <f t="shared" si="21"/>
        <v>20.091775124652024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3.0003105335422666</v>
      </c>
    </row>
    <row r="203" spans="1:14" x14ac:dyDescent="0.2">
      <c r="A203" s="33">
        <f>'GF + UG Iteration 14'!A203</f>
        <v>853</v>
      </c>
      <c r="B203" s="34" t="str">
        <f>'GF + UG Iteration 14'!B203</f>
        <v>UG</v>
      </c>
      <c r="C203" s="35">
        <f>'GF + UG Iteration 14'!C203</f>
        <v>45</v>
      </c>
      <c r="D203" s="36">
        <f>'GF + UG Iteration 14'!P$16*(C203^'GF + UG Iteration 14'!P$15)</f>
        <v>14.44663770685111</v>
      </c>
      <c r="E203" s="37">
        <f>'GF + UG Iteration 14'!E203</f>
        <v>1991</v>
      </c>
      <c r="F203" s="35">
        <f>'GF + UG Iteration 14'!F203</f>
        <v>30.6</v>
      </c>
      <c r="G203" s="36">
        <f>'GF + UG Iteration 14'!G203</f>
        <v>4.2556245512411124</v>
      </c>
      <c r="H203" s="38">
        <f>'GF + UG Iteration 14'!H203</f>
        <v>2009</v>
      </c>
      <c r="I203" s="35">
        <f t="shared" si="20"/>
        <v>75.599999999999994</v>
      </c>
      <c r="J203" s="36">
        <f t="shared" si="21"/>
        <v>18.702262258092222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2.9286444929120581</v>
      </c>
    </row>
    <row r="204" spans="1:14" x14ac:dyDescent="0.2">
      <c r="A204" s="33">
        <f>'GF + UG Iteration 14'!A204</f>
        <v>1201</v>
      </c>
      <c r="B204" s="34" t="str">
        <f>'GF + UG Iteration 14'!B204</f>
        <v>UG</v>
      </c>
      <c r="C204" s="35">
        <f>'GF + UG Iteration 14'!C204</f>
        <v>25.2</v>
      </c>
      <c r="D204" s="36">
        <f>'GF + UG Iteration 14'!P$16*(C204^'GF + UG Iteration 14'!P$15)</f>
        <v>10.008328885186017</v>
      </c>
      <c r="E204" s="37" t="str">
        <f>'GF + UG Iteration 14'!E204</f>
        <v>unknown</v>
      </c>
      <c r="F204" s="35">
        <f>'GF + UG Iteration 14'!F204</f>
        <v>37.800000000000004</v>
      </c>
      <c r="G204" s="36">
        <f>'GF + UG Iteration 14'!G204</f>
        <v>7.6364894321569698</v>
      </c>
      <c r="H204" s="38">
        <f>'GF + UG Iteration 14'!H204</f>
        <v>2012</v>
      </c>
      <c r="I204" s="35">
        <f t="shared" si="20"/>
        <v>63</v>
      </c>
      <c r="J204" s="36">
        <f t="shared" si="21"/>
        <v>17.644818317342988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2.8704421605223951</v>
      </c>
    </row>
    <row r="205" spans="1:14" x14ac:dyDescent="0.2">
      <c r="A205" s="33">
        <f>'GF + UG Iteration 14'!A205</f>
        <v>654</v>
      </c>
      <c r="B205" s="34" t="str">
        <f>'GF + UG Iteration 14'!B205</f>
        <v>UG</v>
      </c>
      <c r="C205" s="35">
        <f>'GF + UG Iteration 14'!C205</f>
        <v>22.5</v>
      </c>
      <c r="D205" s="36">
        <f>'GF + UG Iteration 14'!P$16*(C205^'GF + UG Iteration 14'!P$15)</f>
        <v>9.3154738388078204</v>
      </c>
      <c r="E205" s="37">
        <f>'GF + UG Iteration 14'!E205</f>
        <v>1976</v>
      </c>
      <c r="F205" s="35">
        <f>'GF + UG Iteration 14'!F205</f>
        <v>0</v>
      </c>
      <c r="G205" s="36">
        <f>'GF + UG Iteration 14'!G205</f>
        <v>0.73672544554632269</v>
      </c>
      <c r="H205" s="38">
        <f>'GF + UG Iteration 14'!H205</f>
        <v>2007</v>
      </c>
      <c r="I205" s="35">
        <f t="shared" si="20"/>
        <v>22.5</v>
      </c>
      <c r="J205" s="36">
        <f t="shared" si="21"/>
        <v>10.052199284354144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2.3077914448284536</v>
      </c>
    </row>
    <row r="206" spans="1:14" x14ac:dyDescent="0.2">
      <c r="A206" s="33">
        <f>'GF + UG Iteration 14'!A206</f>
        <v>1394</v>
      </c>
      <c r="B206" s="34" t="str">
        <f>'GF + UG Iteration 14'!B206</f>
        <v>UG</v>
      </c>
      <c r="C206" s="35">
        <f>'GF + UG Iteration 14'!C206</f>
        <v>22.5</v>
      </c>
      <c r="D206" s="36">
        <f>'GF + UG Iteration 14'!P$16*(C206^'GF + UG Iteration 14'!P$15)</f>
        <v>9.3154738388078204</v>
      </c>
      <c r="E206" s="37">
        <f>'GF + UG Iteration 14'!E206</f>
        <v>1976</v>
      </c>
      <c r="F206" s="35">
        <f>'GF + UG Iteration 14'!F206</f>
        <v>37.800000000000004</v>
      </c>
      <c r="G206" s="36">
        <f>'GF + UG Iteration 14'!G206</f>
        <v>5.0057806862702598</v>
      </c>
      <c r="H206" s="38">
        <f>'GF + UG Iteration 14'!H206</f>
        <v>2014</v>
      </c>
      <c r="I206" s="35">
        <f t="shared" si="20"/>
        <v>60.300000000000004</v>
      </c>
      <c r="J206" s="36">
        <f t="shared" si="21"/>
        <v>14.32125452507808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2.6617447641951402</v>
      </c>
    </row>
    <row r="207" spans="1:14" x14ac:dyDescent="0.2">
      <c r="A207" s="33">
        <f>'GF + UG Iteration 14'!A207</f>
        <v>1294</v>
      </c>
      <c r="B207" s="34" t="str">
        <f>'GF + UG Iteration 14'!B207</f>
        <v>UG</v>
      </c>
      <c r="C207" s="35">
        <f>'GF + UG Iteration 14'!C207</f>
        <v>13.41</v>
      </c>
      <c r="D207" s="36">
        <f>'GF + UG Iteration 14'!P$16*(C207^'GF + UG Iteration 14'!P$15)</f>
        <v>6.7131829567045651</v>
      </c>
      <c r="E207" s="37">
        <f>'GF + UG Iteration 14'!E207</f>
        <v>0</v>
      </c>
      <c r="F207" s="35">
        <f>'GF + UG Iteration 14'!F207</f>
        <v>22.5</v>
      </c>
      <c r="G207" s="36">
        <f>'GF + UG Iteration 14'!G207</f>
        <v>4.5619922667121129</v>
      </c>
      <c r="H207" s="38">
        <f>'GF + UG Iteration 14'!H207</f>
        <v>2014</v>
      </c>
      <c r="I207" s="35">
        <f t="shared" si="20"/>
        <v>35.909999999999997</v>
      </c>
      <c r="J207" s="36">
        <f t="shared" si="21"/>
        <v>11.275175223416678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2.422603426147512</v>
      </c>
    </row>
    <row r="208" spans="1:14" x14ac:dyDescent="0.2">
      <c r="A208" s="33">
        <f>'GF + UG Iteration 14'!A208</f>
        <v>1670</v>
      </c>
      <c r="B208" s="34" t="str">
        <f>'GF + UG Iteration 14'!B208</f>
        <v>UG</v>
      </c>
      <c r="C208" s="35">
        <f>'GF + UG Iteration 14'!C208</f>
        <v>75.600000000000009</v>
      </c>
      <c r="D208" s="36">
        <f>'GF + UG Iteration 14'!P$16*(C208^'GF + UG Iteration 14'!P$15)</f>
        <v>20.062956188580493</v>
      </c>
      <c r="E208" s="37">
        <f>'GF + UG Iteration 14'!E208</f>
        <v>0</v>
      </c>
      <c r="F208" s="35">
        <f>'GF + UG Iteration 14'!F208</f>
        <v>0</v>
      </c>
      <c r="G208" s="36">
        <f>'GF + UG Iteration 14'!G208</f>
        <v>2.7943521582603679</v>
      </c>
      <c r="H208" s="38">
        <f>'GF + UG Iteration 14'!H208</f>
        <v>2016</v>
      </c>
      <c r="I208" s="35">
        <f t="shared" si="20"/>
        <v>75.600000000000009</v>
      </c>
      <c r="J208" s="36">
        <f t="shared" si="21"/>
        <v>22.85730834684086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3.1292709063265911</v>
      </c>
    </row>
    <row r="209" spans="1:14" x14ac:dyDescent="0.2">
      <c r="A209" s="33">
        <f>'GF + UG Iteration 14'!A209</f>
        <v>579</v>
      </c>
      <c r="B209" s="34" t="str">
        <f>'GF + UG Iteration 14'!B209</f>
        <v>UG</v>
      </c>
      <c r="C209" s="35">
        <f>'GF + UG Iteration 14'!C209</f>
        <v>27</v>
      </c>
      <c r="D209" s="36">
        <f>'GF + UG Iteration 14'!P$16*(C209^'GF + UG Iteration 14'!P$15)</f>
        <v>10.455125938984095</v>
      </c>
      <c r="E209" s="37" t="str">
        <f>'GF + UG Iteration 14'!E209</f>
        <v>unknown</v>
      </c>
      <c r="F209" s="35">
        <f>'GF + UG Iteration 14'!F209</f>
        <v>27</v>
      </c>
      <c r="G209" s="36">
        <f>'GF + UG Iteration 14'!G209</f>
        <v>3.6516230200538073</v>
      </c>
      <c r="H209" s="38">
        <f>'GF + UG Iteration 14'!H209</f>
        <v>2008</v>
      </c>
      <c r="I209" s="35">
        <f t="shared" si="20"/>
        <v>54</v>
      </c>
      <c r="J209" s="36">
        <f t="shared" si="21"/>
        <v>14.106748959037901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2.6466533324451103</v>
      </c>
    </row>
    <row r="210" spans="1:14" x14ac:dyDescent="0.2">
      <c r="A210" s="33">
        <f>'GF + UG Iteration 14'!A210</f>
        <v>1670</v>
      </c>
      <c r="B210" s="34" t="str">
        <f>'GF + UG Iteration 14'!B210</f>
        <v>UG</v>
      </c>
      <c r="C210" s="35">
        <f>'GF + UG Iteration 14'!C210</f>
        <v>63.089999999999996</v>
      </c>
      <c r="D210" s="36">
        <f>'GF + UG Iteration 14'!P$16*(C210^'GF + UG Iteration 14'!P$15)</f>
        <v>17.892172354944154</v>
      </c>
      <c r="E210" s="37">
        <f>'GF + UG Iteration 14'!E210</f>
        <v>0</v>
      </c>
      <c r="F210" s="35">
        <f>'GF + UG Iteration 14'!F210</f>
        <v>37.800000000000004</v>
      </c>
      <c r="G210" s="36">
        <f>'GF + UG Iteration 14'!G210</f>
        <v>18.363697996227653</v>
      </c>
      <c r="H210" s="38">
        <f>'GF + UG Iteration 14'!H210</f>
        <v>2016</v>
      </c>
      <c r="I210" s="35">
        <f t="shared" si="20"/>
        <v>100.89</v>
      </c>
      <c r="J210" s="36">
        <f t="shared" si="21"/>
        <v>36.255870351171808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3.5906013089116815</v>
      </c>
    </row>
    <row r="211" spans="1:14" x14ac:dyDescent="0.2">
      <c r="A211" s="33">
        <f>'GF + UG Iteration 14'!A211</f>
        <v>1083</v>
      </c>
      <c r="B211" s="34" t="str">
        <f>'GF + UG Iteration 14'!B211</f>
        <v>UG</v>
      </c>
      <c r="C211" s="35">
        <f>'GF + UG Iteration 14'!C211</f>
        <v>37.800000000000004</v>
      </c>
      <c r="D211" s="36">
        <f>'GF + UG Iteration 14'!P$16*(C211^'GF + UG Iteration 14'!P$15)</f>
        <v>12.936985566907133</v>
      </c>
      <c r="E211" s="37">
        <f>'GF + UG Iteration 14'!E211</f>
        <v>1981</v>
      </c>
      <c r="F211" s="35">
        <f>'GF + UG Iteration 14'!F211</f>
        <v>45</v>
      </c>
      <c r="G211" s="36">
        <f>'GF + UG Iteration 14'!G211</f>
        <v>7.4125108979310461</v>
      </c>
      <c r="H211" s="38">
        <f>'GF + UG Iteration 14'!H211</f>
        <v>2011</v>
      </c>
      <c r="I211" s="35">
        <f t="shared" si="20"/>
        <v>82.800000000000011</v>
      </c>
      <c r="J211" s="36">
        <f t="shared" si="21"/>
        <v>20.349496464838179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3.0130561678398768</v>
      </c>
    </row>
    <row r="212" spans="1:14" x14ac:dyDescent="0.2">
      <c r="A212" s="33">
        <f>'GF + UG Iteration 14'!A212</f>
        <v>552</v>
      </c>
      <c r="B212" s="34" t="str">
        <f>'GF + UG Iteration 14'!B212</f>
        <v>UG</v>
      </c>
      <c r="C212" s="35">
        <f>'GF + UG Iteration 14'!C212</f>
        <v>37.800000000000004</v>
      </c>
      <c r="D212" s="36">
        <f>'GF + UG Iteration 14'!P$16*(C212^'GF + UG Iteration 14'!P$15)</f>
        <v>12.936985566907133</v>
      </c>
      <c r="E212" s="37">
        <f>'GF + UG Iteration 14'!E212</f>
        <v>1991</v>
      </c>
      <c r="F212" s="35">
        <f>'GF + UG Iteration 14'!F212</f>
        <v>0</v>
      </c>
      <c r="G212" s="36">
        <f>'GF + UG Iteration 14'!G212</f>
        <v>1.1457716756011658</v>
      </c>
      <c r="H212" s="38">
        <f>'GF + UG Iteration 14'!H212</f>
        <v>2006</v>
      </c>
      <c r="I212" s="35">
        <f t="shared" si="20"/>
        <v>37.800000000000004</v>
      </c>
      <c r="J212" s="36">
        <f t="shared" si="21"/>
        <v>14.082757242508299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2.6449511584410068</v>
      </c>
    </row>
    <row r="213" spans="1:14" x14ac:dyDescent="0.2">
      <c r="A213" s="33">
        <f>'GF + UG Iteration 14'!A213</f>
        <v>1311</v>
      </c>
      <c r="B213" s="34" t="str">
        <f>'GF + UG Iteration 14'!B213</f>
        <v>UG</v>
      </c>
      <c r="C213" s="35">
        <f>'GF + UG Iteration 14'!C213</f>
        <v>37.800000000000004</v>
      </c>
      <c r="D213" s="36">
        <f>'GF + UG Iteration 14'!P$16*(C213^'GF + UG Iteration 14'!P$15)</f>
        <v>12.936985566907133</v>
      </c>
      <c r="E213" s="37">
        <f>'GF + UG Iteration 14'!E213</f>
        <v>1991</v>
      </c>
      <c r="F213" s="35">
        <f>'GF + UG Iteration 14'!F213</f>
        <v>37.800000000000004</v>
      </c>
      <c r="G213" s="36">
        <f>'GF + UG Iteration 14'!G213</f>
        <v>5.9841430822776953</v>
      </c>
      <c r="H213" s="38">
        <f>'GF + UG Iteration 14'!H213</f>
        <v>2013</v>
      </c>
      <c r="I213" s="35">
        <f t="shared" si="20"/>
        <v>75.600000000000009</v>
      </c>
      <c r="J213" s="36">
        <f t="shared" si="21"/>
        <v>18.92112864918483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2.9402792156069291</v>
      </c>
    </row>
    <row r="214" spans="1:14" x14ac:dyDescent="0.2">
      <c r="A214" s="33">
        <f>'GF + UG Iteration 14'!A214</f>
        <v>1078</v>
      </c>
      <c r="B214" s="34" t="str">
        <f>'GF + UG Iteration 14'!B214</f>
        <v>UG</v>
      </c>
      <c r="C214" s="35">
        <f>'GF + UG Iteration 14'!C214</f>
        <v>64.350000000000009</v>
      </c>
      <c r="D214" s="36">
        <f>'GF + UG Iteration 14'!P$16*(C214^'GF + UG Iteration 14'!P$15)</f>
        <v>18.117554357547359</v>
      </c>
      <c r="E214" s="37">
        <f>'GF + UG Iteration 14'!E214</f>
        <v>1957</v>
      </c>
      <c r="F214" s="35">
        <f>'GF + UG Iteration 14'!F214</f>
        <v>0</v>
      </c>
      <c r="G214" s="36">
        <f>'GF + UG Iteration 14'!G214</f>
        <v>1.0936387702296273</v>
      </c>
      <c r="H214" s="38">
        <f>'GF + UG Iteration 14'!H214</f>
        <v>2011</v>
      </c>
      <c r="I214" s="35">
        <f t="shared" si="20"/>
        <v>64.350000000000009</v>
      </c>
      <c r="J214" s="36">
        <f t="shared" si="21"/>
        <v>19.211193127776987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2.9554930845746403</v>
      </c>
    </row>
    <row r="215" spans="1:14" x14ac:dyDescent="0.2">
      <c r="A215" s="33">
        <f>'GF + UG Iteration 14'!A215</f>
        <v>495</v>
      </c>
      <c r="B215" s="34" t="str">
        <f>'GF + UG Iteration 14'!B215</f>
        <v>UG</v>
      </c>
      <c r="C215" s="35">
        <f>'GF + UG Iteration 14'!C215</f>
        <v>37.440000000000005</v>
      </c>
      <c r="D215" s="36">
        <f>'GF + UG Iteration 14'!P$16*(C215^'GF + UG Iteration 14'!P$15)</f>
        <v>12.858853107095289</v>
      </c>
      <c r="E215" s="37">
        <f>'GF + UG Iteration 14'!E215</f>
        <v>1982</v>
      </c>
      <c r="F215" s="35">
        <f>'GF + UG Iteration 14'!F215</f>
        <v>37.440000000000005</v>
      </c>
      <c r="G215" s="36">
        <f>'GF + UG Iteration 14'!G215</f>
        <v>3.5907902166068872</v>
      </c>
      <c r="H215" s="38">
        <f>'GF + UG Iteration 14'!H215</f>
        <v>2006</v>
      </c>
      <c r="I215" s="35">
        <f t="shared" si="20"/>
        <v>74.88000000000001</v>
      </c>
      <c r="J215" s="36">
        <f t="shared" si="21"/>
        <v>16.449643323702176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2.8003037945265974</v>
      </c>
    </row>
    <row r="216" spans="1:14" x14ac:dyDescent="0.2">
      <c r="A216" s="33">
        <f>'GF + UG Iteration 14'!A216</f>
        <v>383</v>
      </c>
      <c r="B216" s="34" t="str">
        <f>'GF + UG Iteration 14'!B216</f>
        <v>UG</v>
      </c>
      <c r="C216" s="35">
        <f>'GF + UG Iteration 14'!C216</f>
        <v>54</v>
      </c>
      <c r="D216" s="36">
        <f>'GF + UG Iteration 14'!P$16*(C216^'GF + UG Iteration 14'!P$15)</f>
        <v>16.214034759109445</v>
      </c>
      <c r="E216" s="37">
        <f>'GF + UG Iteration 14'!E216</f>
        <v>1984</v>
      </c>
      <c r="F216" s="35">
        <f>'GF + UG Iteration 14'!F216</f>
        <v>45</v>
      </c>
      <c r="G216" s="36">
        <f>'GF + UG Iteration 14'!G216</f>
        <v>3.9501723720469593</v>
      </c>
      <c r="H216" s="38">
        <f>'GF + UG Iteration 14'!H216</f>
        <v>2005</v>
      </c>
      <c r="I216" s="35">
        <f t="shared" si="20"/>
        <v>99</v>
      </c>
      <c r="J216" s="36">
        <f t="shared" si="21"/>
        <v>20.164207131156406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3.0039091084923819</v>
      </c>
    </row>
    <row r="217" spans="1:14" x14ac:dyDescent="0.2">
      <c r="A217" s="33">
        <f>'GF + UG Iteration 14'!A217</f>
        <v>1020</v>
      </c>
      <c r="B217" s="34" t="str">
        <f>'GF + UG Iteration 14'!B217</f>
        <v>UG</v>
      </c>
      <c r="C217" s="35">
        <f>'GF + UG Iteration 14'!C217</f>
        <v>29.97</v>
      </c>
      <c r="D217" s="36">
        <f>'GF + UG Iteration 14'!P$16*(C217^'GF + UG Iteration 14'!P$15)</f>
        <v>11.169151870528049</v>
      </c>
      <c r="E217" s="37">
        <f>'GF + UG Iteration 14'!E217</f>
        <v>1977</v>
      </c>
      <c r="F217" s="35">
        <f>'GF + UG Iteration 14'!F217</f>
        <v>45</v>
      </c>
      <c r="G217" s="36">
        <f>'GF + UG Iteration 14'!G217</f>
        <v>7.3449786888029998</v>
      </c>
      <c r="H217" s="38">
        <f>'GF + UG Iteration 14'!H217</f>
        <v>2010</v>
      </c>
      <c r="I217" s="35">
        <f t="shared" si="20"/>
        <v>74.97</v>
      </c>
      <c r="J217" s="36">
        <f t="shared" si="21"/>
        <v>18.514130559331051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2.9185342545447011</v>
      </c>
    </row>
    <row r="218" spans="1:14" x14ac:dyDescent="0.2">
      <c r="A218" s="33">
        <f>'GF + UG Iteration 14'!A218</f>
        <v>1364</v>
      </c>
      <c r="B218" s="34" t="str">
        <f>'GF + UG Iteration 14'!B218</f>
        <v>UG</v>
      </c>
      <c r="C218" s="35">
        <f>'GF + UG Iteration 14'!C218</f>
        <v>29.7</v>
      </c>
      <c r="D218" s="36">
        <f>'GF + UG Iteration 14'!P$16*(C218^'GF + UG Iteration 14'!P$15)</f>
        <v>11.105348500402243</v>
      </c>
      <c r="E218" s="37">
        <f>'GF + UG Iteration 14'!E218</f>
        <v>0</v>
      </c>
      <c r="F218" s="35">
        <f>'GF + UG Iteration 14'!F218</f>
        <v>45</v>
      </c>
      <c r="G218" s="36">
        <f>'GF + UG Iteration 14'!G218</f>
        <v>8.7951197470845859</v>
      </c>
      <c r="H218" s="38">
        <f>'GF + UG Iteration 14'!H218</f>
        <v>2013</v>
      </c>
      <c r="I218" s="35">
        <f t="shared" si="20"/>
        <v>74.7</v>
      </c>
      <c r="J218" s="36">
        <f t="shared" si="21"/>
        <v>19.900468247486828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2.9907432614780838</v>
      </c>
    </row>
    <row r="219" spans="1:14" x14ac:dyDescent="0.2">
      <c r="A219" s="33">
        <f>'GF + UG Iteration 14'!A219</f>
        <v>503</v>
      </c>
      <c r="B219" s="34" t="str">
        <f>'GF + UG Iteration 14'!B219</f>
        <v>UG</v>
      </c>
      <c r="C219" s="35">
        <f>'GF + UG Iteration 14'!C219</f>
        <v>45</v>
      </c>
      <c r="D219" s="36">
        <f>'GF + UG Iteration 14'!P$16*(C219^'GF + UG Iteration 14'!P$15)</f>
        <v>14.44663770685111</v>
      </c>
      <c r="E219" s="37">
        <f>'GF + UG Iteration 14'!E219</f>
        <v>1972</v>
      </c>
      <c r="F219" s="35">
        <f>'GF + UG Iteration 14'!F219</f>
        <v>45</v>
      </c>
      <c r="G219" s="36">
        <f>'GF + UG Iteration 14'!G219</f>
        <v>3.8033222269089473</v>
      </c>
      <c r="H219" s="38">
        <f>'GF + UG Iteration 14'!H219</f>
        <v>2007</v>
      </c>
      <c r="I219" s="35">
        <f t="shared" si="20"/>
        <v>90</v>
      </c>
      <c r="J219" s="36">
        <f t="shared" si="21"/>
        <v>18.249959933760056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2.9041628846156828</v>
      </c>
    </row>
    <row r="220" spans="1:14" x14ac:dyDescent="0.2">
      <c r="A220" s="33">
        <f>'GF + UG Iteration 14'!A220</f>
        <v>925</v>
      </c>
      <c r="B220" s="34" t="str">
        <f>'GF + UG Iteration 14'!B220</f>
        <v>UG</v>
      </c>
      <c r="C220" s="35">
        <f>'GF + UG Iteration 14'!C220</f>
        <v>90</v>
      </c>
      <c r="D220" s="36">
        <f>'GF + UG Iteration 14'!P$16*(C220^'GF + UG Iteration 14'!P$15)</f>
        <v>22.404157281141799</v>
      </c>
      <c r="E220" s="37">
        <f>'GF + UG Iteration 14'!E220</f>
        <v>1972</v>
      </c>
      <c r="F220" s="35">
        <f>'GF + UG Iteration 14'!F220</f>
        <v>0</v>
      </c>
      <c r="G220" s="36">
        <f>'GF + UG Iteration 14'!G220</f>
        <v>3.3164697860941139</v>
      </c>
      <c r="H220" s="38">
        <f>'GF + UG Iteration 14'!H220</f>
        <v>2011</v>
      </c>
      <c r="I220" s="35">
        <f t="shared" si="20"/>
        <v>90</v>
      </c>
      <c r="J220" s="36">
        <f t="shared" si="21"/>
        <v>25.720627067235913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3.2472932796023861</v>
      </c>
    </row>
    <row r="221" spans="1:14" x14ac:dyDescent="0.2">
      <c r="A221" s="33">
        <f>'GF + UG Iteration 14'!A221</f>
        <v>821</v>
      </c>
      <c r="B221" s="34" t="str">
        <f>'GF + UG Iteration 14'!B221</f>
        <v>UG</v>
      </c>
      <c r="C221" s="35">
        <f>'GF + UG Iteration 14'!C221</f>
        <v>45</v>
      </c>
      <c r="D221" s="36">
        <f>'GF + UG Iteration 14'!P$16*(C221^'GF + UG Iteration 14'!P$15)</f>
        <v>14.44663770685111</v>
      </c>
      <c r="E221" s="37">
        <f>'GF + UG Iteration 14'!E221</f>
        <v>2006</v>
      </c>
      <c r="F221" s="35">
        <f>'GF + UG Iteration 14'!F221</f>
        <v>45</v>
      </c>
      <c r="G221" s="36">
        <f>'GF + UG Iteration 14'!G221</f>
        <v>9.4177371403666275</v>
      </c>
      <c r="H221" s="38">
        <f>'GF + UG Iteration 14'!H221</f>
        <v>2011</v>
      </c>
      <c r="I221" s="35">
        <f t="shared" si="20"/>
        <v>90</v>
      </c>
      <c r="J221" s="36">
        <f t="shared" si="21"/>
        <v>23.864374847217739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3.172386754733139</v>
      </c>
    </row>
    <row r="222" spans="1:14" x14ac:dyDescent="0.2">
      <c r="A222" s="33">
        <f>'GF + UG Iteration 14'!A222</f>
        <v>486</v>
      </c>
      <c r="B222" s="34" t="str">
        <f>'GF + UG Iteration 14'!B222</f>
        <v>UG</v>
      </c>
      <c r="C222" s="35">
        <f>'GF + UG Iteration 14'!C222</f>
        <v>11.97</v>
      </c>
      <c r="D222" s="36">
        <f>'GF + UG Iteration 14'!P$16*(C222^'GF + UG Iteration 14'!P$15)</f>
        <v>6.2473818405153452</v>
      </c>
      <c r="E222" s="37">
        <f>'GF + UG Iteration 14'!E222</f>
        <v>1993</v>
      </c>
      <c r="F222" s="35">
        <f>'GF + UG Iteration 14'!F222</f>
        <v>2.4299999999999993</v>
      </c>
      <c r="G222" s="36">
        <f>'GF + UG Iteration 14'!G222</f>
        <v>0.34692120274319505</v>
      </c>
      <c r="H222" s="38">
        <f>'GF + UG Iteration 14'!H222</f>
        <v>2005</v>
      </c>
      <c r="I222" s="35">
        <f t="shared" si="20"/>
        <v>14.4</v>
      </c>
      <c r="J222" s="36">
        <f t="shared" si="21"/>
        <v>6.5943030432585399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1.8862061010182396</v>
      </c>
    </row>
    <row r="223" spans="1:14" x14ac:dyDescent="0.2">
      <c r="A223" s="33">
        <f>'GF + UG Iteration 14'!A223</f>
        <v>779</v>
      </c>
      <c r="B223" s="34" t="str">
        <f>'GF + UG Iteration 14'!B223</f>
        <v>UG</v>
      </c>
      <c r="C223" s="35">
        <f>'GF + UG Iteration 14'!C223</f>
        <v>14.4</v>
      </c>
      <c r="D223" s="36">
        <f>'GF + UG Iteration 14'!P$16*(C223^'GF + UG Iteration 14'!P$15)</f>
        <v>7.0228038086979456</v>
      </c>
      <c r="E223" s="37">
        <f>'GF + UG Iteration 14'!E223</f>
        <v>1993</v>
      </c>
      <c r="F223" s="35">
        <f>'GF + UG Iteration 14'!F223</f>
        <v>23.040000000000003</v>
      </c>
      <c r="G223" s="36">
        <f>'GF + UG Iteration 14'!G223</f>
        <v>0.91575874480529229</v>
      </c>
      <c r="H223" s="38">
        <f>'GF + UG Iteration 14'!H223</f>
        <v>2008</v>
      </c>
      <c r="I223" s="35">
        <f t="shared" si="20"/>
        <v>37.440000000000005</v>
      </c>
      <c r="J223" s="36">
        <f t="shared" si="21"/>
        <v>7.938562553503238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2.0717322202679713</v>
      </c>
    </row>
    <row r="224" spans="1:14" x14ac:dyDescent="0.2">
      <c r="A224" s="33">
        <f>'GF + UG Iteration 14'!A224</f>
        <v>1416</v>
      </c>
      <c r="B224" s="34" t="str">
        <f>'GF + UG Iteration 14'!B224</f>
        <v>UG</v>
      </c>
      <c r="C224" s="35">
        <f>'GF + UG Iteration 14'!C224</f>
        <v>37.440000000000005</v>
      </c>
      <c r="D224" s="36">
        <f>'GF + UG Iteration 14'!P$16*(C224^'GF + UG Iteration 14'!P$15)</f>
        <v>12.858853107095289</v>
      </c>
      <c r="E224" s="37">
        <f>'GF + UG Iteration 14'!E224</f>
        <v>1993</v>
      </c>
      <c r="F224" s="35">
        <f>'GF + UG Iteration 14'!F224</f>
        <v>0</v>
      </c>
      <c r="G224" s="36">
        <f>'GF + UG Iteration 14'!G224</f>
        <v>1.4181567457767223</v>
      </c>
      <c r="H224" s="38">
        <f>'GF + UG Iteration 14'!H224</f>
        <v>2014</v>
      </c>
      <c r="I224" s="35">
        <f t="shared" si="20"/>
        <v>37.440000000000005</v>
      </c>
      <c r="J224" s="36">
        <f t="shared" si="21"/>
        <v>14.277009852872011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2.6586505409288601</v>
      </c>
    </row>
    <row r="225" spans="1:14" x14ac:dyDescent="0.2">
      <c r="A225" s="33">
        <f>'GF + UG Iteration 14'!A225</f>
        <v>554</v>
      </c>
      <c r="B225" s="34" t="str">
        <f>'GF + UG Iteration 14'!B225</f>
        <v>UG</v>
      </c>
      <c r="C225" s="35">
        <f>'GF + UG Iteration 14'!C225</f>
        <v>119.88</v>
      </c>
      <c r="D225" s="36">
        <f>'GF + UG Iteration 14'!P$16*(C225^'GF + UG Iteration 14'!P$15)</f>
        <v>26.862341039679652</v>
      </c>
      <c r="E225" s="37">
        <f>'GF + UG Iteration 14'!E225</f>
        <v>1968</v>
      </c>
      <c r="F225" s="35">
        <f>'GF + UG Iteration 14'!F225</f>
        <v>0</v>
      </c>
      <c r="G225" s="36">
        <f>'GF + UG Iteration 14'!G225</f>
        <v>1.061095708813089</v>
      </c>
      <c r="H225" s="38">
        <f>'GF + UG Iteration 14'!H225</f>
        <v>2006</v>
      </c>
      <c r="I225" s="35">
        <f t="shared" si="20"/>
        <v>119.88</v>
      </c>
      <c r="J225" s="36">
        <f t="shared" si="21"/>
        <v>27.92343674849274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3.3294663630299435</v>
      </c>
    </row>
    <row r="226" spans="1:14" x14ac:dyDescent="0.2">
      <c r="A226" s="33">
        <f>'GF + UG Iteration 14'!A226</f>
        <v>1581</v>
      </c>
      <c r="B226" s="34" t="str">
        <f>'GF + UG Iteration 14'!B226</f>
        <v>UG</v>
      </c>
      <c r="C226" s="35">
        <f>'GF + UG Iteration 14'!C226</f>
        <v>11.700000000000001</v>
      </c>
      <c r="D226" s="36">
        <f>'GF + UG Iteration 14'!P$16*(C226^'GF + UG Iteration 14'!P$15)</f>
        <v>6.1578028478918094</v>
      </c>
      <c r="E226" s="37" t="str">
        <f>'GF + UG Iteration 14'!E226</f>
        <v>unknown</v>
      </c>
      <c r="F226" s="35">
        <f>'GF + UG Iteration 14'!F226</f>
        <v>33.300000000000004</v>
      </c>
      <c r="G226" s="36">
        <f>'GF + UG Iteration 14'!G226</f>
        <v>5.3848313505476417</v>
      </c>
      <c r="H226" s="38">
        <f>'GF + UG Iteration 14'!H226</f>
        <v>2015</v>
      </c>
      <c r="I226" s="35">
        <f t="shared" si="20"/>
        <v>45.000000000000007</v>
      </c>
      <c r="J226" s="36">
        <f t="shared" si="21"/>
        <v>11.542634198439451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2.4460475017935774</v>
      </c>
    </row>
    <row r="227" spans="1:14" x14ac:dyDescent="0.2">
      <c r="A227" s="33">
        <f>'GF + UG Iteration 14'!A227</f>
        <v>880</v>
      </c>
      <c r="B227" s="34" t="str">
        <f>'GF + UG Iteration 14'!B227</f>
        <v>UG</v>
      </c>
      <c r="C227" s="35">
        <f>'GF + UG Iteration 14'!C227</f>
        <v>29.7</v>
      </c>
      <c r="D227" s="36">
        <f>'GF + UG Iteration 14'!P$16*(C227^'GF + UG Iteration 14'!P$15)</f>
        <v>11.105348500402243</v>
      </c>
      <c r="E227" s="37">
        <f>'GF + UG Iteration 14'!E227</f>
        <v>1966</v>
      </c>
      <c r="F227" s="35">
        <f>'GF + UG Iteration 14'!F227</f>
        <v>30.239999999999995</v>
      </c>
      <c r="G227" s="36">
        <f>'GF + UG Iteration 14'!G227</f>
        <v>4.5763928166345611</v>
      </c>
      <c r="H227" s="38">
        <f>'GF + UG Iteration 14'!H227</f>
        <v>2010</v>
      </c>
      <c r="I227" s="35">
        <f t="shared" si="20"/>
        <v>59.94</v>
      </c>
      <c r="J227" s="36">
        <f t="shared" si="21"/>
        <v>15.681741317036805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2.7524970621387408</v>
      </c>
    </row>
    <row r="228" spans="1:14" x14ac:dyDescent="0.2">
      <c r="A228" s="33">
        <f>'GF + UG Iteration 14'!A228</f>
        <v>1047</v>
      </c>
      <c r="B228" s="34" t="str">
        <f>'GF + UG Iteration 14'!B228</f>
        <v>UG</v>
      </c>
      <c r="C228" s="35">
        <f>'GF + UG Iteration 14'!C228</f>
        <v>14.4</v>
      </c>
      <c r="D228" s="36">
        <f>'GF + UG Iteration 14'!P$16*(C228^'GF + UG Iteration 14'!P$15)</f>
        <v>7.0228038086979456</v>
      </c>
      <c r="E228" s="37">
        <f>'GF + UG Iteration 14'!E228</f>
        <v>1965</v>
      </c>
      <c r="F228" s="35">
        <f>'GF + UG Iteration 14'!F228</f>
        <v>15.3</v>
      </c>
      <c r="G228" s="36">
        <f>'GF + UG Iteration 14'!G228</f>
        <v>6.2586429220605622</v>
      </c>
      <c r="H228" s="38">
        <f>'GF + UG Iteration 14'!H228</f>
        <v>2012</v>
      </c>
      <c r="I228" s="35">
        <f t="shared" si="20"/>
        <v>29.700000000000003</v>
      </c>
      <c r="J228" s="36">
        <f t="shared" si="21"/>
        <v>13.281446730758507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2.5863680786838597</v>
      </c>
    </row>
    <row r="229" spans="1:14" x14ac:dyDescent="0.2">
      <c r="A229" s="33">
        <f>'GF + UG Iteration 14'!A229</f>
        <v>1045</v>
      </c>
      <c r="B229" s="34" t="str">
        <f>'GF + UG Iteration 14'!B229</f>
        <v>UG</v>
      </c>
      <c r="C229" s="35">
        <f>'GF + UG Iteration 14'!C229</f>
        <v>69.84</v>
      </c>
      <c r="D229" s="36">
        <f>'GF + UG Iteration 14'!P$16*(C229^'GF + UG Iteration 14'!P$15)</f>
        <v>19.081278960264253</v>
      </c>
      <c r="E229" s="37">
        <f>'GF + UG Iteration 14'!E229</f>
        <v>1971</v>
      </c>
      <c r="F229" s="35">
        <f>'GF + UG Iteration 14'!F229</f>
        <v>21.6</v>
      </c>
      <c r="G229" s="36">
        <f>'GF + UG Iteration 14'!G229</f>
        <v>3.8009199870921253</v>
      </c>
      <c r="H229" s="38">
        <f>'GF + UG Iteration 14'!H229</f>
        <v>2011</v>
      </c>
      <c r="I229" s="35">
        <f t="shared" si="20"/>
        <v>91.44</v>
      </c>
      <c r="J229" s="36">
        <f t="shared" si="21"/>
        <v>22.882198947356379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3.1303592697325371</v>
      </c>
    </row>
    <row r="230" spans="1:14" x14ac:dyDescent="0.2">
      <c r="A230" s="33">
        <f>'GF + UG Iteration 14'!A230</f>
        <v>1616</v>
      </c>
      <c r="B230" s="34" t="str">
        <f>'GF + UG Iteration 14'!B230</f>
        <v>UG</v>
      </c>
      <c r="C230" s="35">
        <f>'GF + UG Iteration 14'!C230</f>
        <v>74.88000000000001</v>
      </c>
      <c r="D230" s="36">
        <f>'GF + UG Iteration 14'!P$16*(C230^'GF + UG Iteration 14'!P$15)</f>
        <v>19.941786685066415</v>
      </c>
      <c r="E230" s="37" t="str">
        <f>'GF + UG Iteration 14'!E230</f>
        <v>unknown</v>
      </c>
      <c r="F230" s="35">
        <f>'GF + UG Iteration 14'!F230</f>
        <v>0</v>
      </c>
      <c r="G230" s="36">
        <f>'GF + UG Iteration 14'!G230</f>
        <v>0.84818580502502572</v>
      </c>
      <c r="H230" s="38">
        <f>'GF + UG Iteration 14'!H230</f>
        <v>2015</v>
      </c>
      <c r="I230" s="35">
        <f t="shared" si="20"/>
        <v>74.88000000000001</v>
      </c>
      <c r="J230" s="36">
        <f t="shared" si="21"/>
        <v>20.78997249009144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3.0344707786411211</v>
      </c>
    </row>
    <row r="231" spans="1:14" x14ac:dyDescent="0.2">
      <c r="A231" s="33">
        <f>'GF + UG Iteration 14'!A231</f>
        <v>362</v>
      </c>
      <c r="B231" s="34" t="str">
        <f>'GF + UG Iteration 14'!B231</f>
        <v>UG</v>
      </c>
      <c r="C231" s="35">
        <f>'GF + UG Iteration 14'!C231</f>
        <v>84.600000000000009</v>
      </c>
      <c r="D231" s="36">
        <f>'GF + UG Iteration 14'!P$16*(C231^'GF + UG Iteration 14'!P$15)</f>
        <v>21.543569665380026</v>
      </c>
      <c r="E231" s="37">
        <f>'GF + UG Iteration 14'!E231</f>
        <v>1971</v>
      </c>
      <c r="F231" s="35">
        <f>'GF + UG Iteration 14'!F231</f>
        <v>0</v>
      </c>
      <c r="G231" s="36">
        <f>'GF + UG Iteration 14'!G231</f>
        <v>0.78848028183233532</v>
      </c>
      <c r="H231" s="38">
        <f>'GF + UG Iteration 14'!H231</f>
        <v>2004</v>
      </c>
      <c r="I231" s="35">
        <f t="shared" si="20"/>
        <v>84.600000000000009</v>
      </c>
      <c r="J231" s="36">
        <f t="shared" si="21"/>
        <v>22.332049947212361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3.1060228640214844</v>
      </c>
    </row>
    <row r="232" spans="1:14" x14ac:dyDescent="0.2">
      <c r="A232" s="33">
        <f>'GF + UG Iteration 14'!A232</f>
        <v>924</v>
      </c>
      <c r="B232" s="34" t="str">
        <f>'GF + UG Iteration 14'!B232</f>
        <v>UG</v>
      </c>
      <c r="C232" s="35">
        <f>'GF + UG Iteration 14'!C232</f>
        <v>90</v>
      </c>
      <c r="D232" s="36">
        <f>'GF + UG Iteration 14'!P$16*(C232^'GF + UG Iteration 14'!P$15)</f>
        <v>22.404157281141799</v>
      </c>
      <c r="E232" s="37">
        <f>'GF + UG Iteration 14'!E232</f>
        <v>1982</v>
      </c>
      <c r="F232" s="35">
        <f>'GF + UG Iteration 14'!F232</f>
        <v>0</v>
      </c>
      <c r="G232" s="36">
        <f>'GF + UG Iteration 14'!G232</f>
        <v>1.4264307906682692</v>
      </c>
      <c r="H232" s="38">
        <f>'GF + UG Iteration 14'!H232</f>
        <v>2010</v>
      </c>
      <c r="I232" s="35">
        <f t="shared" si="20"/>
        <v>90</v>
      </c>
      <c r="J232" s="36">
        <f t="shared" si="21"/>
        <v>23.83058807181007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3.1709699685992798</v>
      </c>
    </row>
    <row r="233" spans="1:14" x14ac:dyDescent="0.2">
      <c r="A233" s="33">
        <f>'GF + UG Iteration 14'!A233</f>
        <v>1241</v>
      </c>
      <c r="B233" s="34" t="str">
        <f>'GF + UG Iteration 14'!B233</f>
        <v>UG</v>
      </c>
      <c r="C233" s="35">
        <f>'GF + UG Iteration 14'!C233</f>
        <v>37.440000000000005</v>
      </c>
      <c r="D233" s="36">
        <f>'GF + UG Iteration 14'!P$16*(C233^'GF + UG Iteration 14'!P$15)</f>
        <v>12.858853107095289</v>
      </c>
      <c r="E233" s="37" t="str">
        <f>'GF + UG Iteration 14'!E233</f>
        <v>unknown</v>
      </c>
      <c r="F233" s="35">
        <f>'GF + UG Iteration 14'!F233</f>
        <v>0</v>
      </c>
      <c r="G233" s="36">
        <f>'GF + UG Iteration 14'!G233</f>
        <v>2.625007735639064</v>
      </c>
      <c r="H233" s="38">
        <f>'GF + UG Iteration 14'!H233</f>
        <v>2012</v>
      </c>
      <c r="I233" s="35">
        <f t="shared" si="20"/>
        <v>37.440000000000005</v>
      </c>
      <c r="J233" s="36">
        <f t="shared" si="21"/>
        <v>15.483860842734353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2.7397982455098369</v>
      </c>
    </row>
    <row r="234" spans="1:14" x14ac:dyDescent="0.2">
      <c r="A234" s="33">
        <f>'GF + UG Iteration 14'!A234</f>
        <v>438</v>
      </c>
      <c r="B234" s="34" t="str">
        <f>'GF + UG Iteration 14'!B234</f>
        <v>UG</v>
      </c>
      <c r="C234" s="35">
        <f>'GF + UG Iteration 14'!C234</f>
        <v>27</v>
      </c>
      <c r="D234" s="36">
        <f>'GF + UG Iteration 14'!P$16*(C234^'GF + UG Iteration 14'!P$15)</f>
        <v>10.455125938984095</v>
      </c>
      <c r="E234" s="37">
        <f>'GF + UG Iteration 14'!E234</f>
        <v>1978</v>
      </c>
      <c r="F234" s="35">
        <f>'GF + UG Iteration 14'!F234</f>
        <v>1.5030000000000017</v>
      </c>
      <c r="G234" s="36">
        <f>'GF + UG Iteration 14'!G234</f>
        <v>0.18095315250984781</v>
      </c>
      <c r="H234" s="38">
        <f>'GF + UG Iteration 14'!H234</f>
        <v>2004</v>
      </c>
      <c r="I234" s="35">
        <f t="shared" si="20"/>
        <v>28.503</v>
      </c>
      <c r="J234" s="36">
        <f t="shared" si="21"/>
        <v>10.636079091493942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2.3642519095597763</v>
      </c>
    </row>
    <row r="235" spans="1:14" x14ac:dyDescent="0.2">
      <c r="A235" s="33">
        <f>'GF + UG Iteration 14'!A235</f>
        <v>748</v>
      </c>
      <c r="B235" s="34" t="str">
        <f>'GF + UG Iteration 14'!B235</f>
        <v>UG</v>
      </c>
      <c r="C235" s="35">
        <f>'GF + UG Iteration 14'!C235</f>
        <v>37.53</v>
      </c>
      <c r="D235" s="36">
        <f>'GF + UG Iteration 14'!P$16*(C235^'GF + UG Iteration 14'!P$15)</f>
        <v>12.878411972777384</v>
      </c>
      <c r="E235" s="37">
        <f>'GF + UG Iteration 14'!E235</f>
        <v>1995</v>
      </c>
      <c r="F235" s="35">
        <f>'GF + UG Iteration 14'!F235</f>
        <v>0</v>
      </c>
      <c r="G235" s="36">
        <f>'GF + UG Iteration 14'!G235</f>
        <v>0.38858476644316492</v>
      </c>
      <c r="H235" s="38">
        <f>'GF + UG Iteration 14'!H235</f>
        <v>2008</v>
      </c>
      <c r="I235" s="35">
        <f t="shared" si="20"/>
        <v>37.53</v>
      </c>
      <c r="J235" s="36">
        <f t="shared" si="21"/>
        <v>13.266996739220549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2.5852795031535289</v>
      </c>
    </row>
    <row r="236" spans="1:14" x14ac:dyDescent="0.2">
      <c r="A236" s="33">
        <f>'GF + UG Iteration 14'!A236</f>
        <v>1319</v>
      </c>
      <c r="B236" s="34" t="str">
        <f>'GF + UG Iteration 14'!B236</f>
        <v>UG</v>
      </c>
      <c r="C236" s="35">
        <f>'GF + UG Iteration 14'!C236</f>
        <v>36</v>
      </c>
      <c r="D236" s="36">
        <f>'GF + UG Iteration 14'!P$16*(C236^'GF + UG Iteration 14'!P$15)</f>
        <v>12.543524268907461</v>
      </c>
      <c r="E236" s="37">
        <f>'GF + UG Iteration 14'!E236</f>
        <v>0</v>
      </c>
      <c r="F236" s="35">
        <f>'GF + UG Iteration 14'!F236</f>
        <v>19.440000000000001</v>
      </c>
      <c r="G236" s="36">
        <f>'GF + UG Iteration 14'!G236</f>
        <v>3.2376779482440865</v>
      </c>
      <c r="H236" s="38">
        <f>'GF + UG Iteration 14'!H236</f>
        <v>2014</v>
      </c>
      <c r="I236" s="35">
        <f t="shared" si="20"/>
        <v>55.44</v>
      </c>
      <c r="J236" s="36">
        <f t="shared" si="21"/>
        <v>15.781202217151549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2.7588194986469889</v>
      </c>
    </row>
    <row r="237" spans="1:14" x14ac:dyDescent="0.2">
      <c r="A237" s="33">
        <f>'GF + UG Iteration 14'!A237</f>
        <v>892</v>
      </c>
      <c r="B237" s="34" t="str">
        <f>'GF + UG Iteration 14'!B237</f>
        <v>UG</v>
      </c>
      <c r="C237" s="35">
        <f>'GF + UG Iteration 14'!C237</f>
        <v>27</v>
      </c>
      <c r="D237" s="36">
        <f>'GF + UG Iteration 14'!P$16*(C237^'GF + UG Iteration 14'!P$15)</f>
        <v>10.455125938984095</v>
      </c>
      <c r="E237" s="37">
        <f>'GF + UG Iteration 14'!E237</f>
        <v>1972</v>
      </c>
      <c r="F237" s="35">
        <f>'GF + UG Iteration 14'!F237</f>
        <v>13.5</v>
      </c>
      <c r="G237" s="36">
        <f>'GF + UG Iteration 14'!G237</f>
        <v>3.2490818561124843</v>
      </c>
      <c r="H237" s="38">
        <f>'GF + UG Iteration 14'!H237</f>
        <v>2011</v>
      </c>
      <c r="I237" s="35">
        <f t="shared" si="20"/>
        <v>40.5</v>
      </c>
      <c r="J237" s="36">
        <f t="shared" si="21"/>
        <v>13.704207795096579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2.6177029240049761</v>
      </c>
    </row>
    <row r="238" spans="1:14" x14ac:dyDescent="0.2">
      <c r="A238" s="33">
        <f>'GF + UG Iteration 14'!A238</f>
        <v>504</v>
      </c>
      <c r="B238" s="34" t="str">
        <f>'GF + UG Iteration 14'!B238</f>
        <v>UG</v>
      </c>
      <c r="C238" s="35">
        <f>'GF + UG Iteration 14'!C238</f>
        <v>11.97</v>
      </c>
      <c r="D238" s="36">
        <f>'GF + UG Iteration 14'!P$16*(C238^'GF + UG Iteration 14'!P$15)</f>
        <v>6.2473818405153452</v>
      </c>
      <c r="E238" s="37">
        <f>'GF + UG Iteration 14'!E238</f>
        <v>2007</v>
      </c>
      <c r="F238" s="35">
        <f>'GF + UG Iteration 14'!F238</f>
        <v>22.499999999999996</v>
      </c>
      <c r="G238" s="36">
        <f>'GF + UG Iteration 14'!G238</f>
        <v>2.1923137026225539</v>
      </c>
      <c r="H238" s="38">
        <f>'GF + UG Iteration 14'!H238</f>
        <v>2006</v>
      </c>
      <c r="I238" s="35">
        <f t="shared" si="20"/>
        <v>34.47</v>
      </c>
      <c r="J238" s="36">
        <f t="shared" si="21"/>
        <v>8.4396955431378995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2.1329462348692898</v>
      </c>
    </row>
    <row r="239" spans="1:14" x14ac:dyDescent="0.2">
      <c r="A239" s="33">
        <f>'GF + UG Iteration 14'!A239</f>
        <v>618</v>
      </c>
      <c r="B239" s="34" t="str">
        <f>'GF + UG Iteration 14'!B239</f>
        <v>UG</v>
      </c>
      <c r="C239" s="35">
        <f>'GF + UG Iteration 14'!C239</f>
        <v>22.5</v>
      </c>
      <c r="D239" s="36">
        <f>'GF + UG Iteration 14'!P$16*(C239^'GF + UG Iteration 14'!P$15)</f>
        <v>9.3154738388078204</v>
      </c>
      <c r="E239" s="37">
        <f>'GF + UG Iteration 14'!E239</f>
        <v>1995</v>
      </c>
      <c r="F239" s="35">
        <f>'GF + UG Iteration 14'!F239</f>
        <v>14.940000000000001</v>
      </c>
      <c r="G239" s="36">
        <f>'GF + UG Iteration 14'!G239</f>
        <v>2.3464649770982668</v>
      </c>
      <c r="H239" s="38">
        <f>'GF + UG Iteration 14'!H239</f>
        <v>2006</v>
      </c>
      <c r="I239" s="35">
        <f t="shared" si="20"/>
        <v>37.44</v>
      </c>
      <c r="J239" s="36">
        <f t="shared" si="21"/>
        <v>11.661938815906087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2.456330446336715</v>
      </c>
    </row>
    <row r="240" spans="1:14" x14ac:dyDescent="0.2">
      <c r="A240" s="33">
        <f>'GF + UG Iteration 14'!A240</f>
        <v>712</v>
      </c>
      <c r="B240" s="34" t="str">
        <f>'GF + UG Iteration 14'!B240</f>
        <v>UG</v>
      </c>
      <c r="C240" s="35">
        <f>'GF + UG Iteration 14'!C240</f>
        <v>14.940000000000001</v>
      </c>
      <c r="D240" s="36">
        <f>'GF + UG Iteration 14'!P$16*(C240^'GF + UG Iteration 14'!P$15)</f>
        <v>7.1883883145517355</v>
      </c>
      <c r="E240" s="37">
        <f>'GF + UG Iteration 14'!E240</f>
        <v>1980</v>
      </c>
      <c r="F240" s="35">
        <f>'GF + UG Iteration 14'!F240</f>
        <v>14.940000000000001</v>
      </c>
      <c r="G240" s="36">
        <f>'GF + UG Iteration 14'!G240</f>
        <v>7.8904141673966368</v>
      </c>
      <c r="H240" s="38">
        <f>'GF + UG Iteration 14'!H240</f>
        <v>2011</v>
      </c>
      <c r="I240" s="35">
        <f t="shared" si="20"/>
        <v>29.880000000000003</v>
      </c>
      <c r="J240" s="36">
        <f t="shared" si="21"/>
        <v>15.078802481948372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2.7132899484152078</v>
      </c>
    </row>
    <row r="241" spans="1:14" x14ac:dyDescent="0.2">
      <c r="A241" s="33">
        <f>'GF + UG Iteration 14'!A241</f>
        <v>726</v>
      </c>
      <c r="B241" s="34" t="str">
        <f>'GF + UG Iteration 14'!B241</f>
        <v>UG</v>
      </c>
      <c r="C241" s="35">
        <f>'GF + UG Iteration 14'!C241</f>
        <v>119.7</v>
      </c>
      <c r="D241" s="36">
        <f>'GF + UG Iteration 14'!P$16*(C241^'GF + UG Iteration 14'!P$15)</f>
        <v>26.836801357507216</v>
      </c>
      <c r="E241" s="37">
        <f>'GF + UG Iteration 14'!E241</f>
        <v>1982</v>
      </c>
      <c r="F241" s="35">
        <f>'GF + UG Iteration 14'!F241</f>
        <v>0</v>
      </c>
      <c r="G241" s="36">
        <f>'GF + UG Iteration 14'!G241</f>
        <v>1.031633192087684</v>
      </c>
      <c r="H241" s="38">
        <f>'GF + UG Iteration 14'!H241</f>
        <v>2008</v>
      </c>
      <c r="I241" s="35">
        <f t="shared" si="20"/>
        <v>119.7</v>
      </c>
      <c r="J241" s="36">
        <f t="shared" si="21"/>
        <v>27.868434549594902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3.3274946701852022</v>
      </c>
    </row>
    <row r="242" spans="1:14" x14ac:dyDescent="0.2">
      <c r="A242" s="33">
        <f>'GF + UG Iteration 14'!A242</f>
        <v>530</v>
      </c>
      <c r="B242" s="34" t="str">
        <f>'GF + UG Iteration 14'!B242</f>
        <v>UG</v>
      </c>
      <c r="C242" s="35">
        <f>'GF + UG Iteration 14'!C242</f>
        <v>37.440000000000005</v>
      </c>
      <c r="D242" s="36">
        <f>'GF + UG Iteration 14'!P$16*(C242^'GF + UG Iteration 14'!P$15)</f>
        <v>12.858853107095289</v>
      </c>
      <c r="E242" s="37">
        <f>'GF + UG Iteration 14'!E242</f>
        <v>1982</v>
      </c>
      <c r="F242" s="35">
        <f>'GF + UG Iteration 14'!F242</f>
        <v>37.440000000000005</v>
      </c>
      <c r="G242" s="36">
        <f>'GF + UG Iteration 14'!G242</f>
        <v>4.5022608459814819</v>
      </c>
      <c r="H242" s="38">
        <f>'GF + UG Iteration 14'!H242</f>
        <v>2006</v>
      </c>
      <c r="I242" s="35">
        <f t="shared" si="20"/>
        <v>74.88000000000001</v>
      </c>
      <c r="J242" s="36">
        <f t="shared" si="21"/>
        <v>17.361113953076771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2.8542328749774999</v>
      </c>
    </row>
    <row r="243" spans="1:14" x14ac:dyDescent="0.2">
      <c r="A243" s="33">
        <f>'GF + UG Iteration 14'!A243</f>
        <v>755</v>
      </c>
      <c r="B243" s="34" t="str">
        <f>'GF + UG Iteration 14'!B243</f>
        <v>UG</v>
      </c>
      <c r="C243" s="35">
        <f>'GF + UG Iteration 14'!C243</f>
        <v>23.400000000000002</v>
      </c>
      <c r="D243" s="36">
        <f>'GF + UG Iteration 14'!P$16*(C243^'GF + UG Iteration 14'!P$15)</f>
        <v>9.5496534425449955</v>
      </c>
      <c r="E243" s="37">
        <f>'GF + UG Iteration 14'!E243</f>
        <v>1983</v>
      </c>
      <c r="F243" s="35">
        <f>'GF + UG Iteration 14'!F243</f>
        <v>0</v>
      </c>
      <c r="G243" s="36">
        <f>'GF + UG Iteration 14'!G243</f>
        <v>0.74649134624932623</v>
      </c>
      <c r="H243" s="38">
        <f>'GF + UG Iteration 14'!H243</f>
        <v>2008</v>
      </c>
      <c r="I243" s="35">
        <f t="shared" si="20"/>
        <v>23.400000000000002</v>
      </c>
      <c r="J243" s="36">
        <f t="shared" si="21"/>
        <v>10.296144788794322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2.3317695328206591</v>
      </c>
    </row>
    <row r="244" spans="1:14" x14ac:dyDescent="0.2">
      <c r="A244" s="33">
        <f>'GF + UG Iteration 14'!A244</f>
        <v>1081</v>
      </c>
      <c r="B244" s="34" t="str">
        <f>'GF + UG Iteration 14'!B244</f>
        <v>UG</v>
      </c>
      <c r="C244" s="35">
        <f>'GF + UG Iteration 14'!C244</f>
        <v>23.400000000000002</v>
      </c>
      <c r="D244" s="36">
        <f>'GF + UG Iteration 14'!P$16*(C244^'GF + UG Iteration 14'!P$15)</f>
        <v>9.5496534425449955</v>
      </c>
      <c r="E244" s="37">
        <f>'GF + UG Iteration 14'!E244</f>
        <v>1983</v>
      </c>
      <c r="F244" s="35">
        <f>'GF + UG Iteration 14'!F244</f>
        <v>0</v>
      </c>
      <c r="G244" s="36">
        <f>'GF + UG Iteration 14'!G244</f>
        <v>0.74615854172219498</v>
      </c>
      <c r="H244" s="38">
        <f>'GF + UG Iteration 14'!H244</f>
        <v>2010</v>
      </c>
      <c r="I244" s="35">
        <f t="shared" si="20"/>
        <v>23.400000000000002</v>
      </c>
      <c r="J244" s="36">
        <f t="shared" si="21"/>
        <v>10.295811984267191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2.3317372090807806</v>
      </c>
    </row>
    <row r="245" spans="1:14" x14ac:dyDescent="0.2">
      <c r="A245" s="33">
        <f>'GF + UG Iteration 14'!A245</f>
        <v>307</v>
      </c>
      <c r="B245" s="34" t="str">
        <f>'GF + UG Iteration 14'!B245</f>
        <v>UG</v>
      </c>
      <c r="C245" s="35">
        <f>'GF + UG Iteration 14'!C245</f>
        <v>11.97</v>
      </c>
      <c r="D245" s="36">
        <f>'GF + UG Iteration 14'!P$16*(C245^'GF + UG Iteration 14'!P$15)</f>
        <v>6.2473818405153452</v>
      </c>
      <c r="E245" s="37">
        <f>'GF + UG Iteration 14'!E245</f>
        <v>1985</v>
      </c>
      <c r="F245" s="35">
        <f>'GF + UG Iteration 14'!F245</f>
        <v>1.9799999999999993</v>
      </c>
      <c r="G245" s="36">
        <f>'GF + UG Iteration 14'!G245</f>
        <v>2.5230801807757093</v>
      </c>
      <c r="H245" s="38">
        <f>'GF + UG Iteration 14'!H245</f>
        <v>2003</v>
      </c>
      <c r="I245" s="35">
        <f t="shared" si="20"/>
        <v>13.95</v>
      </c>
      <c r="J245" s="36">
        <f t="shared" si="21"/>
        <v>8.7704620212910545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2.1713894870136667</v>
      </c>
    </row>
    <row r="246" spans="1:14" x14ac:dyDescent="0.2">
      <c r="A246" s="33">
        <f>'GF + UG Iteration 14'!A246</f>
        <v>1466</v>
      </c>
      <c r="B246" s="34" t="str">
        <f>'GF + UG Iteration 14'!B246</f>
        <v>UG</v>
      </c>
      <c r="C246" s="35">
        <f>'GF + UG Iteration 14'!C246</f>
        <v>13.950000000000001</v>
      </c>
      <c r="D246" s="36">
        <f>'GF + UG Iteration 14'!P$16*(C246^'GF + UG Iteration 14'!P$15)</f>
        <v>6.8830686485697159</v>
      </c>
      <c r="E246" s="37">
        <f>'GF + UG Iteration 14'!E246</f>
        <v>1985</v>
      </c>
      <c r="F246" s="35">
        <f>'GF + UG Iteration 14'!F246</f>
        <v>8.5500000000000007</v>
      </c>
      <c r="G246" s="36">
        <f>'GF + UG Iteration 14'!G246</f>
        <v>4.634839878669343</v>
      </c>
      <c r="H246" s="38">
        <f>'GF + UG Iteration 14'!H246</f>
        <v>2015</v>
      </c>
      <c r="I246" s="35">
        <f t="shared" si="20"/>
        <v>22.5</v>
      </c>
      <c r="J246" s="36">
        <f t="shared" si="21"/>
        <v>11.517908527239058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2.4439030873303418</v>
      </c>
    </row>
    <row r="247" spans="1:14" x14ac:dyDescent="0.2">
      <c r="A247" s="33">
        <f>'GF + UG Iteration 14'!A247</f>
        <v>1091</v>
      </c>
      <c r="B247" s="34" t="str">
        <f>'GF + UG Iteration 14'!B247</f>
        <v>UG</v>
      </c>
      <c r="C247" s="35">
        <f>'GF + UG Iteration 14'!C247</f>
        <v>22.5</v>
      </c>
      <c r="D247" s="36">
        <f>'GF + UG Iteration 14'!P$16*(C247^'GF + UG Iteration 14'!P$15)</f>
        <v>9.3154738388078204</v>
      </c>
      <c r="E247" s="37">
        <f>'GF + UG Iteration 14'!E247</f>
        <v>1982</v>
      </c>
      <c r="F247" s="35">
        <f>'GF + UG Iteration 14'!F247</f>
        <v>37.800000000000004</v>
      </c>
      <c r="G247" s="36">
        <f>'GF + UG Iteration 14'!G247</f>
        <v>7.6638380518522098</v>
      </c>
      <c r="H247" s="38">
        <f>'GF + UG Iteration 14'!H247</f>
        <v>2011</v>
      </c>
      <c r="I247" s="35">
        <f t="shared" ref="I247:I292" si="30">C247+F247</f>
        <v>60.300000000000004</v>
      </c>
      <c r="J247" s="36">
        <f t="shared" ref="J247:J292" si="31">D247+G247</f>
        <v>16.979311890660028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2.831995655365942</v>
      </c>
    </row>
    <row r="248" spans="1:14" x14ac:dyDescent="0.2">
      <c r="A248" s="33">
        <f>'GF + UG Iteration 14'!A248</f>
        <v>666</v>
      </c>
      <c r="B248" s="34" t="str">
        <f>'GF + UG Iteration 14'!B248</f>
        <v>UG</v>
      </c>
      <c r="C248" s="35">
        <f>'GF + UG Iteration 14'!C248</f>
        <v>37.440000000000005</v>
      </c>
      <c r="D248" s="36">
        <f>'GF + UG Iteration 14'!P$16*(C248^'GF + UG Iteration 14'!P$15)</f>
        <v>12.858853107095289</v>
      </c>
      <c r="E248" s="37">
        <f>'GF + UG Iteration 14'!E248</f>
        <v>1987</v>
      </c>
      <c r="F248" s="35">
        <f>'GF + UG Iteration 14'!F248</f>
        <v>37.799999999999997</v>
      </c>
      <c r="G248" s="36">
        <f>'GF + UG Iteration 14'!G248</f>
        <v>3.7978038117047683</v>
      </c>
      <c r="H248" s="38">
        <f>'GF + UG Iteration 14'!H248</f>
        <v>2008</v>
      </c>
      <c r="I248" s="35">
        <f t="shared" si="30"/>
        <v>75.240000000000009</v>
      </c>
      <c r="J248" s="36">
        <f t="shared" si="31"/>
        <v>16.656656918800056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2.8128099514647023</v>
      </c>
    </row>
    <row r="249" spans="1:14" x14ac:dyDescent="0.2">
      <c r="A249" s="33">
        <f>'GF + UG Iteration 14'!A249</f>
        <v>556</v>
      </c>
      <c r="B249" s="34" t="str">
        <f>'GF + UG Iteration 14'!B249</f>
        <v>UG</v>
      </c>
      <c r="C249" s="35">
        <f>'GF + UG Iteration 14'!C249</f>
        <v>11.97</v>
      </c>
      <c r="D249" s="36">
        <f>'GF + UG Iteration 14'!P$16*(C249^'GF + UG Iteration 14'!P$15)</f>
        <v>6.2473818405153452</v>
      </c>
      <c r="E249" s="37">
        <f>'GF + UG Iteration 14'!E249</f>
        <v>1985</v>
      </c>
      <c r="F249" s="35">
        <f>'GF + UG Iteration 14'!F249</f>
        <v>22.499999999999996</v>
      </c>
      <c r="G249" s="36">
        <f>'GF + UG Iteration 14'!G249</f>
        <v>4.169357216226925</v>
      </c>
      <c r="H249" s="38">
        <f>'GF + UG Iteration 14'!H249</f>
        <v>2007</v>
      </c>
      <c r="I249" s="35">
        <f t="shared" si="30"/>
        <v>34.47</v>
      </c>
      <c r="J249" s="36">
        <f t="shared" si="31"/>
        <v>10.416739056742269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2.3434140369374115</v>
      </c>
    </row>
    <row r="250" spans="1:14" x14ac:dyDescent="0.2">
      <c r="A250" s="33">
        <f>'GF + UG Iteration 14'!A250</f>
        <v>452</v>
      </c>
      <c r="B250" s="34" t="str">
        <f>'GF + UG Iteration 14'!B250</f>
        <v>UG</v>
      </c>
      <c r="C250" s="35">
        <f>'GF + UG Iteration 14'!C250</f>
        <v>14.4</v>
      </c>
      <c r="D250" s="36">
        <f>'GF + UG Iteration 14'!P$16*(C250^'GF + UG Iteration 14'!P$15)</f>
        <v>7.0228038086979456</v>
      </c>
      <c r="E250" s="37">
        <f>'GF + UG Iteration 14'!E250</f>
        <v>1986</v>
      </c>
      <c r="F250" s="35">
        <f>'GF + UG Iteration 14'!F250</f>
        <v>0</v>
      </c>
      <c r="G250" s="36">
        <f>'GF + UG Iteration 14'!G250</f>
        <v>3.4437072461958511</v>
      </c>
      <c r="H250" s="38">
        <f>'GF + UG Iteration 14'!H250</f>
        <v>2005</v>
      </c>
      <c r="I250" s="35">
        <f t="shared" si="30"/>
        <v>14.4</v>
      </c>
      <c r="J250" s="36">
        <f t="shared" si="31"/>
        <v>10.466511054893797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2.3481807367687431</v>
      </c>
    </row>
    <row r="251" spans="1:14" x14ac:dyDescent="0.2">
      <c r="A251" s="33">
        <f>'GF + UG Iteration 14'!A251</f>
        <v>613</v>
      </c>
      <c r="B251" s="34" t="str">
        <f>'GF + UG Iteration 14'!B251</f>
        <v>UG</v>
      </c>
      <c r="C251" s="35">
        <f>'GF + UG Iteration 14'!C251</f>
        <v>22.5</v>
      </c>
      <c r="D251" s="36">
        <f>'GF + UG Iteration 14'!P$16*(C251^'GF + UG Iteration 14'!P$15)</f>
        <v>9.3154738388078204</v>
      </c>
      <c r="E251" s="37">
        <f>'GF + UG Iteration 14'!E251</f>
        <v>1999</v>
      </c>
      <c r="F251" s="35">
        <f>'GF + UG Iteration 14'!F251</f>
        <v>0</v>
      </c>
      <c r="G251" s="36">
        <f>'GF + UG Iteration 14'!G251</f>
        <v>0.43131820582676678</v>
      </c>
      <c r="H251" s="38">
        <f>'GF + UG Iteration 14'!H251</f>
        <v>2006</v>
      </c>
      <c r="I251" s="35">
        <f t="shared" si="30"/>
        <v>22.5</v>
      </c>
      <c r="J251" s="36">
        <f t="shared" si="31"/>
        <v>9.7467920446345868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2.276938209807331</v>
      </c>
    </row>
    <row r="252" spans="1:14" x14ac:dyDescent="0.2">
      <c r="A252" s="33">
        <f>'GF + UG Iteration 14'!A252</f>
        <v>778</v>
      </c>
      <c r="B252" s="34" t="str">
        <f>'GF + UG Iteration 14'!B252</f>
        <v>UG</v>
      </c>
      <c r="C252" s="35">
        <f>'GF + UG Iteration 14'!C252</f>
        <v>74.88000000000001</v>
      </c>
      <c r="D252" s="36">
        <f>'GF + UG Iteration 14'!P$16*(C252^'GF + UG Iteration 14'!P$15)</f>
        <v>19.941786685066415</v>
      </c>
      <c r="E252" s="37">
        <f>'GF + UG Iteration 14'!E252</f>
        <v>1988</v>
      </c>
      <c r="F252" s="35">
        <f>'GF + UG Iteration 14'!F252</f>
        <v>0</v>
      </c>
      <c r="G252" s="36">
        <f>'GF + UG Iteration 14'!G252</f>
        <v>0.48701021540648831</v>
      </c>
      <c r="H252" s="38">
        <f>'GF + UG Iteration 14'!H252</f>
        <v>2008</v>
      </c>
      <c r="I252" s="35">
        <f t="shared" si="30"/>
        <v>74.88000000000001</v>
      </c>
      <c r="J252" s="36">
        <f t="shared" si="31"/>
        <v>20.428796900472904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3.0169455182297722</v>
      </c>
    </row>
    <row r="253" spans="1:14" x14ac:dyDescent="0.2">
      <c r="A253" s="33">
        <f>'GF + UG Iteration 14'!A253</f>
        <v>1571</v>
      </c>
      <c r="B253" s="34" t="str">
        <f>'GF + UG Iteration 14'!B253</f>
        <v>UG</v>
      </c>
      <c r="C253" s="35">
        <f>'GF + UG Iteration 14'!C253</f>
        <v>74.88000000000001</v>
      </c>
      <c r="D253" s="36">
        <f>'GF + UG Iteration 14'!P$16*(C253^'GF + UG Iteration 14'!P$15)</f>
        <v>19.941786685066415</v>
      </c>
      <c r="E253" s="37">
        <f>'GF + UG Iteration 14'!E253</f>
        <v>1988</v>
      </c>
      <c r="F253" s="35">
        <f>'GF + UG Iteration 14'!F253</f>
        <v>0</v>
      </c>
      <c r="G253" s="36">
        <f>'GF + UG Iteration 14'!G253</f>
        <v>1.5920457896917759</v>
      </c>
      <c r="H253" s="38">
        <f>'GF + UG Iteration 14'!H253</f>
        <v>2016</v>
      </c>
      <c r="I253" s="35">
        <f t="shared" si="30"/>
        <v>74.88000000000001</v>
      </c>
      <c r="J253" s="36">
        <f t="shared" si="31"/>
        <v>21.533832474758192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3.0696253017941268</v>
      </c>
    </row>
    <row r="254" spans="1:14" x14ac:dyDescent="0.2">
      <c r="A254" s="33">
        <f>'GF + UG Iteration 14'!A254</f>
        <v>525</v>
      </c>
      <c r="B254" s="34" t="str">
        <f>'GF + UG Iteration 14'!B254</f>
        <v>UG</v>
      </c>
      <c r="C254" s="35">
        <f>'GF + UG Iteration 14'!C254</f>
        <v>150.30000000000001</v>
      </c>
      <c r="D254" s="36">
        <f>'GF + UG Iteration 14'!P$16*(C254^'GF + UG Iteration 14'!P$15)</f>
        <v>30.996697290234113</v>
      </c>
      <c r="E254" s="37">
        <f>'GF + UG Iteration 14'!E254</f>
        <v>1995</v>
      </c>
      <c r="F254" s="35">
        <f>'GF + UG Iteration 14'!F254</f>
        <v>45</v>
      </c>
      <c r="G254" s="36">
        <f>'GF + UG Iteration 14'!G254</f>
        <v>2.107818995325883</v>
      </c>
      <c r="H254" s="38">
        <f>'GF + UG Iteration 14'!H254</f>
        <v>2006</v>
      </c>
      <c r="I254" s="35">
        <f t="shared" si="30"/>
        <v>195.3</v>
      </c>
      <c r="J254" s="36">
        <f t="shared" si="31"/>
        <v>33.104516285559995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3.4996697167479334</v>
      </c>
    </row>
    <row r="255" spans="1:14" x14ac:dyDescent="0.2">
      <c r="A255" s="33">
        <f>'GF + UG Iteration 14'!A255</f>
        <v>1324</v>
      </c>
      <c r="B255" s="34" t="str">
        <f>'GF + UG Iteration 14'!B255</f>
        <v>UG</v>
      </c>
      <c r="C255" s="35">
        <f>'GF + UG Iteration 14'!C255</f>
        <v>90</v>
      </c>
      <c r="D255" s="36">
        <f>'GF + UG Iteration 14'!P$16*(C255^'GF + UG Iteration 14'!P$15)</f>
        <v>22.404157281141799</v>
      </c>
      <c r="E255" s="37">
        <f>'GF + UG Iteration 14'!E255</f>
        <v>2012</v>
      </c>
      <c r="F255" s="35">
        <f>'GF + UG Iteration 14'!F255</f>
        <v>0</v>
      </c>
      <c r="G255" s="36">
        <f>'GF + UG Iteration 14'!G255</f>
        <v>2.2692987542218521</v>
      </c>
      <c r="H255" s="38">
        <f>'GF + UG Iteration 14'!H255</f>
        <v>2014</v>
      </c>
      <c r="I255" s="35">
        <f t="shared" si="30"/>
        <v>90</v>
      </c>
      <c r="J255" s="36">
        <f t="shared" si="31"/>
        <v>24.67345603536365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3.2057280113400979</v>
      </c>
    </row>
    <row r="256" spans="1:14" x14ac:dyDescent="0.2">
      <c r="A256" s="33">
        <f>'GF + UG Iteration 14'!A256</f>
        <v>511</v>
      </c>
      <c r="B256" s="34" t="str">
        <f>'GF + UG Iteration 14'!B256</f>
        <v>UG</v>
      </c>
      <c r="C256" s="35">
        <f>'GF + UG Iteration 14'!C256</f>
        <v>225</v>
      </c>
      <c r="D256" s="36">
        <f>'GF + UG Iteration 14'!P$16*(C256^'GF + UG Iteration 14'!P$15)</f>
        <v>40.01636643079248</v>
      </c>
      <c r="E256" s="37">
        <f>'GF + UG Iteration 14'!E256</f>
        <v>2004</v>
      </c>
      <c r="F256" s="35">
        <f>'GF + UG Iteration 14'!F256</f>
        <v>0</v>
      </c>
      <c r="G256" s="36">
        <f>'GF + UG Iteration 14'!G256</f>
        <v>0.42903557118440139</v>
      </c>
      <c r="H256" s="38">
        <f>'GF + UG Iteration 14'!H256</f>
        <v>2004</v>
      </c>
      <c r="I256" s="35">
        <f t="shared" si="30"/>
        <v>225</v>
      </c>
      <c r="J256" s="36">
        <f t="shared" si="31"/>
        <v>40.445402001976881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3.6999529658933068</v>
      </c>
    </row>
    <row r="257" spans="1:14" x14ac:dyDescent="0.2">
      <c r="A257" s="33">
        <f>'GF + UG Iteration 14'!A257</f>
        <v>1094</v>
      </c>
      <c r="B257" s="34" t="str">
        <f>'GF + UG Iteration 14'!B257</f>
        <v>UG</v>
      </c>
      <c r="C257" s="35">
        <f>'GF + UG Iteration 14'!C257</f>
        <v>225</v>
      </c>
      <c r="D257" s="36">
        <f>'GF + UG Iteration 14'!P$16*(C257^'GF + UG Iteration 14'!P$15)</f>
        <v>40.01636643079248</v>
      </c>
      <c r="E257" s="37">
        <f>'GF + UG Iteration 14'!E257</f>
        <v>2004</v>
      </c>
      <c r="F257" s="35">
        <f>'GF + UG Iteration 14'!F257</f>
        <v>0</v>
      </c>
      <c r="G257" s="36">
        <f>'GF + UG Iteration 14'!G257</f>
        <v>1.0646458657975095</v>
      </c>
      <c r="H257" s="38">
        <f>'GF + UG Iteration 14'!H257</f>
        <v>2011</v>
      </c>
      <c r="I257" s="35">
        <f t="shared" si="30"/>
        <v>225</v>
      </c>
      <c r="J257" s="36">
        <f t="shared" si="31"/>
        <v>41.081012296589989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3.7155460268353733</v>
      </c>
    </row>
    <row r="258" spans="1:14" x14ac:dyDescent="0.2">
      <c r="A258" s="33">
        <f>'GF + UG Iteration 14'!A258</f>
        <v>775</v>
      </c>
      <c r="B258" s="34" t="str">
        <f>'GF + UG Iteration 14'!B258</f>
        <v>UG</v>
      </c>
      <c r="C258" s="35">
        <f>'GF + UG Iteration 14'!C258</f>
        <v>14.940000000000001</v>
      </c>
      <c r="D258" s="36">
        <f>'GF + UG Iteration 14'!P$16*(C258^'GF + UG Iteration 14'!P$15)</f>
        <v>7.1883883145517355</v>
      </c>
      <c r="E258" s="37">
        <f>'GF + UG Iteration 14'!E258</f>
        <v>2002</v>
      </c>
      <c r="F258" s="35">
        <f>'GF + UG Iteration 14'!F258</f>
        <v>0</v>
      </c>
      <c r="G258" s="36">
        <f>'GF + UG Iteration 14'!G258</f>
        <v>1.4058744428987999</v>
      </c>
      <c r="H258" s="38">
        <f>'GF + UG Iteration 14'!H258</f>
        <v>2008</v>
      </c>
      <c r="I258" s="35">
        <f t="shared" si="30"/>
        <v>14.940000000000001</v>
      </c>
      <c r="J258" s="36">
        <f t="shared" si="31"/>
        <v>8.5942627574505348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2.1510948594083974</v>
      </c>
    </row>
    <row r="259" spans="1:14" x14ac:dyDescent="0.2">
      <c r="A259" s="33">
        <f>'GF + UG Iteration 14'!A259</f>
        <v>1646</v>
      </c>
      <c r="B259" s="34" t="str">
        <f>'GF + UG Iteration 14'!B259</f>
        <v>UG</v>
      </c>
      <c r="C259" s="35">
        <f>'GF + UG Iteration 14'!C259</f>
        <v>7.2</v>
      </c>
      <c r="D259" s="36">
        <f>'GF + UG Iteration 14'!P$16*(C259^'GF + UG Iteration 14'!P$15)</f>
        <v>4.5284409066326079</v>
      </c>
      <c r="E259" s="37" t="str">
        <f>'GF + UG Iteration 14'!E259</f>
        <v>unknown</v>
      </c>
      <c r="F259" s="35">
        <f>'GF + UG Iteration 14'!F259</f>
        <v>14.940000000000001</v>
      </c>
      <c r="G259" s="36">
        <f>'GF + UG Iteration 14'!G259</f>
        <v>6.6895680450065891</v>
      </c>
      <c r="H259" s="38">
        <f>'GF + UG Iteration 14'!H259</f>
        <v>2016</v>
      </c>
      <c r="I259" s="35">
        <f t="shared" si="30"/>
        <v>22.14</v>
      </c>
      <c r="J259" s="36">
        <f t="shared" si="31"/>
        <v>11.218008951639197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2.4175204290568733</v>
      </c>
    </row>
    <row r="260" spans="1:14" x14ac:dyDescent="0.2">
      <c r="A260" s="33">
        <f>'GF + UG Iteration 14'!A260</f>
        <v>467</v>
      </c>
      <c r="B260" s="34" t="str">
        <f>'GF + UG Iteration 14'!B260</f>
        <v>UG</v>
      </c>
      <c r="C260" s="35">
        <f>'GF + UG Iteration 14'!C260</f>
        <v>11.97</v>
      </c>
      <c r="D260" s="36">
        <f>'GF + UG Iteration 14'!P$16*(C260^'GF + UG Iteration 14'!P$15)</f>
        <v>6.2473818405153452</v>
      </c>
      <c r="E260" s="37">
        <f>'GF + UG Iteration 14'!E260</f>
        <v>1996</v>
      </c>
      <c r="F260" s="35">
        <f>'GF + UG Iteration 14'!F260</f>
        <v>31.5</v>
      </c>
      <c r="G260" s="36">
        <f>'GF + UG Iteration 14'!G260</f>
        <v>3.4855022233326953</v>
      </c>
      <c r="H260" s="38">
        <f>'GF + UG Iteration 14'!H260</f>
        <v>2005</v>
      </c>
      <c r="I260" s="35">
        <f t="shared" si="30"/>
        <v>43.47</v>
      </c>
      <c r="J260" s="36">
        <f t="shared" si="31"/>
        <v>9.7328840638480401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2.2755102617169896</v>
      </c>
    </row>
    <row r="261" spans="1:14" x14ac:dyDescent="0.2">
      <c r="A261" s="33">
        <f>'GF + UG Iteration 14'!A261</f>
        <v>437</v>
      </c>
      <c r="B261" s="34" t="str">
        <f>'GF + UG Iteration 14'!B261</f>
        <v>UG</v>
      </c>
      <c r="C261" s="35">
        <f>'GF + UG Iteration 14'!C261</f>
        <v>42.03</v>
      </c>
      <c r="D261" s="36">
        <f>'GF + UG Iteration 14'!P$16*(C261^'GF + UG Iteration 14'!P$15)</f>
        <v>13.835516755652264</v>
      </c>
      <c r="E261" s="37">
        <f>'GF + UG Iteration 14'!E261</f>
        <v>2001</v>
      </c>
      <c r="F261" s="35">
        <f>'GF + UG Iteration 14'!F261</f>
        <v>45</v>
      </c>
      <c r="G261" s="36">
        <f>'GF + UG Iteration 14'!G261</f>
        <v>3.6313804067567292</v>
      </c>
      <c r="H261" s="38">
        <f>'GF + UG Iteration 14'!H261</f>
        <v>2008</v>
      </c>
      <c r="I261" s="35">
        <f t="shared" si="30"/>
        <v>87.03</v>
      </c>
      <c r="J261" s="36">
        <f t="shared" si="31"/>
        <v>17.466897162408994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2.8603074988929418</v>
      </c>
    </row>
    <row r="262" spans="1:14" x14ac:dyDescent="0.2">
      <c r="A262" s="33">
        <f>'GF + UG Iteration 14'!A262</f>
        <v>1233</v>
      </c>
      <c r="B262" s="34" t="str">
        <f>'GF + UG Iteration 14'!B262</f>
        <v>UG</v>
      </c>
      <c r="C262" s="35">
        <f>'GF + UG Iteration 14'!C262</f>
        <v>87.03</v>
      </c>
      <c r="D262" s="36">
        <f>'GF + UG Iteration 14'!P$16*(C262^'GF + UG Iteration 14'!P$15)</f>
        <v>21.933255329341335</v>
      </c>
      <c r="E262" s="37">
        <f>'GF + UG Iteration 14'!E262</f>
        <v>2001</v>
      </c>
      <c r="F262" s="35">
        <f>'GF + UG Iteration 14'!F262</f>
        <v>0</v>
      </c>
      <c r="G262" s="36">
        <f>'GF + UG Iteration 14'!G262</f>
        <v>3.8904117673360803</v>
      </c>
      <c r="H262" s="38">
        <f>'GF + UG Iteration 14'!H262</f>
        <v>2011</v>
      </c>
      <c r="I262" s="35">
        <f t="shared" si="30"/>
        <v>87.03</v>
      </c>
      <c r="J262" s="36">
        <f t="shared" si="31"/>
        <v>25.823667096677415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3.2512914007667368</v>
      </c>
    </row>
    <row r="263" spans="1:14" x14ac:dyDescent="0.2">
      <c r="A263" s="33">
        <f>'GF + UG Iteration 14'!A263</f>
        <v>361</v>
      </c>
      <c r="B263" s="34" t="str">
        <f>'GF + UG Iteration 14'!B263</f>
        <v>UG</v>
      </c>
      <c r="C263" s="35">
        <f>'GF + UG Iteration 14'!C263</f>
        <v>27.900000000000002</v>
      </c>
      <c r="D263" s="36">
        <f>'GF + UG Iteration 14'!P$16*(C263^'GF + UG Iteration 14'!P$15)</f>
        <v>10.674411285770704</v>
      </c>
      <c r="E263" s="37">
        <f>'GF + UG Iteration 14'!E263</f>
        <v>1986</v>
      </c>
      <c r="F263" s="35">
        <f>'GF + UG Iteration 14'!F263</f>
        <v>32.4</v>
      </c>
      <c r="G263" s="36">
        <f>'GF + UG Iteration 14'!G263</f>
        <v>1.1719780512644304</v>
      </c>
      <c r="H263" s="38">
        <f>'GF + UG Iteration 14'!H263</f>
        <v>2002</v>
      </c>
      <c r="I263" s="35">
        <f t="shared" si="30"/>
        <v>60.3</v>
      </c>
      <c r="J263" s="36">
        <f t="shared" si="31"/>
        <v>11.846389337035134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2.472023123854874</v>
      </c>
    </row>
    <row r="264" spans="1:14" x14ac:dyDescent="0.2">
      <c r="A264" s="33">
        <f>'GF + UG Iteration 14'!A264</f>
        <v>645</v>
      </c>
      <c r="B264" s="34" t="str">
        <f>'GF + UG Iteration 14'!B264</f>
        <v>UG</v>
      </c>
      <c r="C264" s="35">
        <f>'GF + UG Iteration 14'!C264</f>
        <v>60.300000000000004</v>
      </c>
      <c r="D264" s="36">
        <f>'GF + UG Iteration 14'!P$16*(C264^'GF + UG Iteration 14'!P$15)</f>
        <v>17.38714498103969</v>
      </c>
      <c r="E264" s="37">
        <f>'GF + UG Iteration 14'!E264</f>
        <v>1986</v>
      </c>
      <c r="F264" s="35">
        <f>'GF + UG Iteration 14'!F264</f>
        <v>0</v>
      </c>
      <c r="G264" s="36">
        <f>'GF + UG Iteration 14'!G264</f>
        <v>0.22667756309168191</v>
      </c>
      <c r="H264" s="38">
        <f>'GF + UG Iteration 14'!H264</f>
        <v>2006</v>
      </c>
      <c r="I264" s="35">
        <f t="shared" si="30"/>
        <v>60.300000000000004</v>
      </c>
      <c r="J264" s="36">
        <f t="shared" si="31"/>
        <v>17.61382254413137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2.8686839656266794</v>
      </c>
    </row>
    <row r="265" spans="1:14" x14ac:dyDescent="0.2">
      <c r="A265" s="33">
        <f>'GF + UG Iteration 14'!A265</f>
        <v>720</v>
      </c>
      <c r="B265" s="34" t="str">
        <f>'GF + UG Iteration 14'!B265</f>
        <v>UG</v>
      </c>
      <c r="C265" s="35">
        <f>'GF + UG Iteration 14'!C265</f>
        <v>36.9</v>
      </c>
      <c r="D265" s="36">
        <f>'GF + UG Iteration 14'!P$16*(C265^'GF + UG Iteration 14'!P$15)</f>
        <v>12.741135426520446</v>
      </c>
      <c r="E265" s="37">
        <f>'GF + UG Iteration 14'!E265</f>
        <v>1974</v>
      </c>
      <c r="F265" s="35">
        <f>'GF + UG Iteration 14'!F265</f>
        <v>13.5</v>
      </c>
      <c r="G265" s="36">
        <f>'GF + UG Iteration 14'!G265</f>
        <v>3.214674226156069</v>
      </c>
      <c r="H265" s="38">
        <f>'GF + UG Iteration 14'!H265</f>
        <v>2009</v>
      </c>
      <c r="I265" s="35">
        <f t="shared" si="30"/>
        <v>50.4</v>
      </c>
      <c r="J265" s="36">
        <f t="shared" si="31"/>
        <v>15.955809652676514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2.769823004458122</v>
      </c>
    </row>
    <row r="266" spans="1:14" x14ac:dyDescent="0.2">
      <c r="A266" s="33">
        <f>'GF + UG Iteration 14'!A266</f>
        <v>1554</v>
      </c>
      <c r="B266" s="34" t="str">
        <f>'GF + UG Iteration 14'!B266</f>
        <v>UG</v>
      </c>
      <c r="C266" s="35">
        <f>'GF + UG Iteration 14'!C266</f>
        <v>22.5</v>
      </c>
      <c r="D266" s="36">
        <f>'GF + UG Iteration 14'!P$16*(C266^'GF + UG Iteration 14'!P$15)</f>
        <v>9.3154738388078204</v>
      </c>
      <c r="E266" s="37">
        <f>'GF + UG Iteration 14'!E266</f>
        <v>2013</v>
      </c>
      <c r="F266" s="35">
        <f>'GF + UG Iteration 14'!F266</f>
        <v>22.5</v>
      </c>
      <c r="G266" s="36">
        <f>'GF + UG Iteration 14'!G266</f>
        <v>4.0040929633677633</v>
      </c>
      <c r="H266" s="38">
        <f>'GF + UG Iteration 14'!H266</f>
        <v>2015</v>
      </c>
      <c r="I266" s="35">
        <f t="shared" si="30"/>
        <v>45</v>
      </c>
      <c r="J266" s="36">
        <f t="shared" si="31"/>
        <v>13.319566802175583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2.5892341422241891</v>
      </c>
    </row>
    <row r="267" spans="1:14" x14ac:dyDescent="0.2">
      <c r="A267" s="33">
        <f>'GF + UG Iteration 14'!A267</f>
        <v>1570</v>
      </c>
      <c r="B267" s="34" t="str">
        <f>'GF + UG Iteration 14'!B267</f>
        <v>UG</v>
      </c>
      <c r="C267" s="35">
        <f>'GF + UG Iteration 14'!C267</f>
        <v>22.5</v>
      </c>
      <c r="D267" s="36">
        <f>'GF + UG Iteration 14'!P$16*(C267^'GF + UG Iteration 14'!P$15)</f>
        <v>9.3154738388078204</v>
      </c>
      <c r="E267" s="37">
        <f>'GF + UG Iteration 14'!E267</f>
        <v>0</v>
      </c>
      <c r="F267" s="35">
        <f>'GF + UG Iteration 14'!F267</f>
        <v>22.5</v>
      </c>
      <c r="G267" s="36">
        <f>'GF + UG Iteration 14'!G267</f>
        <v>5.7128729653456798</v>
      </c>
      <c r="H267" s="38">
        <f>'GF + UG Iteration 14'!H267</f>
        <v>2016</v>
      </c>
      <c r="I267" s="35">
        <f t="shared" si="30"/>
        <v>45</v>
      </c>
      <c r="J267" s="36">
        <f t="shared" si="31"/>
        <v>15.0283468041535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2.7099382046449092</v>
      </c>
    </row>
    <row r="268" spans="1:14" x14ac:dyDescent="0.2">
      <c r="A268" s="33">
        <f>'GF + UG Iteration 14'!A268</f>
        <v>1280</v>
      </c>
      <c r="B268" s="34" t="str">
        <f>'GF + UG Iteration 14'!B268</f>
        <v>UG</v>
      </c>
      <c r="C268" s="35">
        <f>'GF + UG Iteration 14'!C268</f>
        <v>22.5</v>
      </c>
      <c r="D268" s="36">
        <f>'GF + UG Iteration 14'!P$16*(C268^'GF + UG Iteration 14'!P$15)</f>
        <v>9.3154738388078204</v>
      </c>
      <c r="E268" s="37">
        <f>'GF + UG Iteration 14'!E268</f>
        <v>0</v>
      </c>
      <c r="F268" s="35">
        <f>'GF + UG Iteration 14'!F268</f>
        <v>22.5</v>
      </c>
      <c r="G268" s="36">
        <f>'GF + UG Iteration 14'!G268</f>
        <v>3.9567117678399111</v>
      </c>
      <c r="H268" s="38">
        <f>'GF + UG Iteration 14'!H268</f>
        <v>2013</v>
      </c>
      <c r="I268" s="35">
        <f t="shared" si="30"/>
        <v>45</v>
      </c>
      <c r="J268" s="36">
        <f t="shared" si="31"/>
        <v>13.272185606647732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2.5856705376191487</v>
      </c>
    </row>
    <row r="269" spans="1:14" x14ac:dyDescent="0.2">
      <c r="A269" s="33">
        <f>'GF + UG Iteration 14'!A269</f>
        <v>659</v>
      </c>
      <c r="B269" s="34" t="str">
        <f>'GF + UG Iteration 14'!B269</f>
        <v>UG</v>
      </c>
      <c r="C269" s="35">
        <f>'GF + UG Iteration 14'!C269</f>
        <v>134.46</v>
      </c>
      <c r="D269" s="36">
        <f>'GF + UG Iteration 14'!P$16*(C269^'GF + UG Iteration 14'!P$15)</f>
        <v>28.886720705944125</v>
      </c>
      <c r="E269" s="37">
        <f>'GF + UG Iteration 14'!E269</f>
        <v>1974</v>
      </c>
      <c r="F269" s="35">
        <f>'GF + UG Iteration 14'!F269</f>
        <v>0</v>
      </c>
      <c r="G269" s="36">
        <f>'GF + UG Iteration 14'!G269</f>
        <v>0.19038861907506671</v>
      </c>
      <c r="H269" s="38">
        <f>'GF + UG Iteration 14'!H269</f>
        <v>2006</v>
      </c>
      <c r="I269" s="35">
        <f t="shared" si="30"/>
        <v>134.46</v>
      </c>
      <c r="J269" s="36">
        <f t="shared" si="31"/>
        <v>29.07710932501919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3.3699512434953394</v>
      </c>
    </row>
    <row r="270" spans="1:14" x14ac:dyDescent="0.2">
      <c r="A270" s="33">
        <f>'GF + UG Iteration 14'!A270</f>
        <v>1240</v>
      </c>
      <c r="B270" s="34" t="str">
        <f>'GF + UG Iteration 14'!B270</f>
        <v>UG</v>
      </c>
      <c r="C270" s="35">
        <f>'GF + UG Iteration 14'!C270</f>
        <v>15.03</v>
      </c>
      <c r="D270" s="36">
        <f>'GF + UG Iteration 14'!P$16*(C270^'GF + UG Iteration 14'!P$15)</f>
        <v>7.2157706571386697</v>
      </c>
      <c r="E270" s="37">
        <f>'GF + UG Iteration 14'!E270</f>
        <v>0</v>
      </c>
      <c r="F270" s="35">
        <f>'GF + UG Iteration 14'!F270</f>
        <v>0</v>
      </c>
      <c r="G270" s="36">
        <f>'GF + UG Iteration 14'!G270</f>
        <v>2.4762389627807444</v>
      </c>
      <c r="H270" s="38">
        <f>'GF + UG Iteration 14'!H270</f>
        <v>2013</v>
      </c>
      <c r="I270" s="35">
        <f t="shared" si="30"/>
        <v>15.03</v>
      </c>
      <c r="J270" s="36">
        <f t="shared" si="31"/>
        <v>9.6920096199194141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2.2713017955166648</v>
      </c>
    </row>
    <row r="271" spans="1:14" x14ac:dyDescent="0.2">
      <c r="A271" s="33">
        <f>'GF + UG Iteration 14'!A271</f>
        <v>317</v>
      </c>
      <c r="B271" s="34" t="str">
        <f>'GF + UG Iteration 14'!B271</f>
        <v>UG</v>
      </c>
      <c r="C271" s="35">
        <f>'GF + UG Iteration 14'!C271</f>
        <v>42.300000000000004</v>
      </c>
      <c r="D271" s="36">
        <f>'GF + UG Iteration 14'!P$16*(C271^'GF + UG Iteration 14'!P$15)</f>
        <v>13.891714022648172</v>
      </c>
      <c r="E271" s="37">
        <f>'GF + UG Iteration 14'!E271</f>
        <v>1978</v>
      </c>
      <c r="F271" s="35">
        <f>'GF + UG Iteration 14'!F271</f>
        <v>37.800000000000004</v>
      </c>
      <c r="G271" s="36">
        <f>'GF + UG Iteration 14'!G271</f>
        <v>3.7336154837609361</v>
      </c>
      <c r="H271" s="38">
        <f>'GF + UG Iteration 14'!H271</f>
        <v>2002</v>
      </c>
      <c r="I271" s="35">
        <f t="shared" si="30"/>
        <v>80.100000000000009</v>
      </c>
      <c r="J271" s="36">
        <f t="shared" si="31"/>
        <v>17.625329506409109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2.8693370439226737</v>
      </c>
    </row>
    <row r="272" spans="1:14" x14ac:dyDescent="0.2">
      <c r="A272" s="33">
        <f>'GF + UG Iteration 14'!A272</f>
        <v>1510</v>
      </c>
      <c r="B272" s="34" t="str">
        <f>'GF + UG Iteration 14'!B272</f>
        <v>UG</v>
      </c>
      <c r="C272" s="35">
        <f>'GF + UG Iteration 14'!C272</f>
        <v>80.100000000000009</v>
      </c>
      <c r="D272" s="36">
        <f>'GF + UG Iteration 14'!P$16*(C272^'GF + UG Iteration 14'!P$15)</f>
        <v>20.810898547596619</v>
      </c>
      <c r="E272" s="37">
        <f>'GF + UG Iteration 14'!E272</f>
        <v>1978</v>
      </c>
      <c r="F272" s="35">
        <f>'GF + UG Iteration 14'!F272</f>
        <v>0</v>
      </c>
      <c r="G272" s="36">
        <f>'GF + UG Iteration 14'!G272</f>
        <v>1.0378442790997116</v>
      </c>
      <c r="H272" s="38">
        <f>'GF + UG Iteration 14'!H272</f>
        <v>2014</v>
      </c>
      <c r="I272" s="35">
        <f t="shared" si="30"/>
        <v>80.100000000000009</v>
      </c>
      <c r="J272" s="36">
        <f t="shared" si="31"/>
        <v>21.848742826696331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3.0841433833506722</v>
      </c>
    </row>
    <row r="273" spans="1:14" x14ac:dyDescent="0.2">
      <c r="A273" s="33">
        <f>'GF + UG Iteration 14'!A273</f>
        <v>1678</v>
      </c>
      <c r="B273" s="34" t="str">
        <f>'GF + UG Iteration 14'!B273</f>
        <v>UG</v>
      </c>
      <c r="C273" s="35">
        <f>'GF + UG Iteration 14'!C273</f>
        <v>450</v>
      </c>
      <c r="D273" s="36">
        <f>'GF + UG Iteration 14'!P$16*(C273^'GF + UG Iteration 14'!P$15)</f>
        <v>62.058243968429394</v>
      </c>
      <c r="E273" s="37">
        <f>'GF + UG Iteration 14'!E273</f>
        <v>0</v>
      </c>
      <c r="F273" s="35">
        <f>'GF + UG Iteration 14'!F273</f>
        <v>0</v>
      </c>
      <c r="G273" s="36">
        <f>'GF + UG Iteration 14'!G273</f>
        <v>0.1876880715541229</v>
      </c>
      <c r="H273" s="38">
        <f>'GF + UG Iteration 14'!H273</f>
        <v>2015</v>
      </c>
      <c r="I273" s="35">
        <f t="shared" si="30"/>
        <v>450</v>
      </c>
      <c r="J273" s="36">
        <f t="shared" si="31"/>
        <v>62.245932039983515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4.1310931844542091</v>
      </c>
    </row>
    <row r="274" spans="1:14" x14ac:dyDescent="0.2">
      <c r="A274" s="33">
        <f>'GF + UG Iteration 14'!A274</f>
        <v>409</v>
      </c>
      <c r="B274" s="34" t="str">
        <f>'GF + UG Iteration 14'!B274</f>
        <v>UG</v>
      </c>
      <c r="C274" s="35">
        <f>'GF + UG Iteration 14'!C274</f>
        <v>56.7</v>
      </c>
      <c r="D274" s="36">
        <f>'GF + UG Iteration 14'!P$16*(C274^'GF + UG Iteration 14'!P$15)</f>
        <v>16.722631468085769</v>
      </c>
      <c r="E274" s="37" t="str">
        <f>'GF + UG Iteration 14'!E274</f>
        <v>unknown</v>
      </c>
      <c r="F274" s="35">
        <f>'GF + UG Iteration 14'!F274</f>
        <v>56.7</v>
      </c>
      <c r="G274" s="36">
        <f>'GF + UG Iteration 14'!G274</f>
        <v>6.9500275644125207</v>
      </c>
      <c r="H274" s="38">
        <f>'GF + UG Iteration 14'!H274</f>
        <v>2004</v>
      </c>
      <c r="I274" s="35">
        <f t="shared" si="30"/>
        <v>113.4</v>
      </c>
      <c r="J274" s="36">
        <f t="shared" si="31"/>
        <v>23.672659032498288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3.1643207548801269</v>
      </c>
    </row>
    <row r="275" spans="1:14" x14ac:dyDescent="0.2">
      <c r="A275" s="33">
        <f>'GF + UG Iteration 14'!A275</f>
        <v>620</v>
      </c>
      <c r="B275" s="34" t="str">
        <f>'GF + UG Iteration 14'!B275</f>
        <v>UG</v>
      </c>
      <c r="C275" s="35">
        <f>'GF + UG Iteration 14'!C275</f>
        <v>120.06</v>
      </c>
      <c r="D275" s="36">
        <f>'GF + UG Iteration 14'!P$16*(C275^'GF + UG Iteration 14'!P$15)</f>
        <v>26.887866653307409</v>
      </c>
      <c r="E275" s="37" t="str">
        <f>'GF + UG Iteration 14'!E275</f>
        <v>unknown</v>
      </c>
      <c r="F275" s="35">
        <f>'GF + UG Iteration 14'!F275</f>
        <v>0</v>
      </c>
      <c r="G275" s="36">
        <f>'GF + UG Iteration 14'!G275</f>
        <v>5.2327101351069411E-2</v>
      </c>
      <c r="H275" s="38">
        <f>'GF + UG Iteration 14'!H275</f>
        <v>2006</v>
      </c>
      <c r="I275" s="35">
        <f t="shared" si="30"/>
        <v>120.06</v>
      </c>
      <c r="J275" s="36">
        <f t="shared" si="31"/>
        <v>26.940193754658477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3.293619363037219</v>
      </c>
    </row>
    <row r="276" spans="1:14" x14ac:dyDescent="0.2">
      <c r="A276" s="33">
        <f>'GF + UG Iteration 14'!A276</f>
        <v>1085</v>
      </c>
      <c r="B276" s="34" t="str">
        <f>'GF + UG Iteration 14'!B276</f>
        <v>UG</v>
      </c>
      <c r="C276" s="35">
        <f>'GF + UG Iteration 14'!C276</f>
        <v>120.06</v>
      </c>
      <c r="D276" s="36">
        <f>'GF + UG Iteration 14'!P$16*(C276^'GF + UG Iteration 14'!P$15)</f>
        <v>26.887866653307409</v>
      </c>
      <c r="E276" s="37" t="str">
        <f>'GF + UG Iteration 14'!E276</f>
        <v>unknown</v>
      </c>
      <c r="F276" s="35">
        <f>'GF + UG Iteration 14'!F276</f>
        <v>0</v>
      </c>
      <c r="G276" s="36">
        <f>'GF + UG Iteration 14'!G276</f>
        <v>7.9312358901564406E-2</v>
      </c>
      <c r="H276" s="38">
        <f>'GF + UG Iteration 14'!H276</f>
        <v>2010</v>
      </c>
      <c r="I276" s="35">
        <f t="shared" si="30"/>
        <v>120.06</v>
      </c>
      <c r="J276" s="36">
        <f t="shared" si="31"/>
        <v>26.967179012208973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3.2946205344325028</v>
      </c>
    </row>
    <row r="277" spans="1:14" x14ac:dyDescent="0.2">
      <c r="A277" s="33">
        <f>'GF + UG Iteration 14'!A277</f>
        <v>589</v>
      </c>
      <c r="B277" s="34" t="str">
        <f>'GF + UG Iteration 14'!B277</f>
        <v>UG</v>
      </c>
      <c r="C277" s="35">
        <f>'GF + UG Iteration 14'!C277</f>
        <v>81</v>
      </c>
      <c r="D277" s="36">
        <f>'GF + UG Iteration 14'!P$16*(C277^'GF + UG Iteration 14'!P$15)</f>
        <v>20.958617174382631</v>
      </c>
      <c r="E277" s="37">
        <f>'GF + UG Iteration 14'!E277</f>
        <v>1974</v>
      </c>
      <c r="F277" s="35">
        <f>'GF + UG Iteration 14'!F277</f>
        <v>14.4</v>
      </c>
      <c r="G277" s="36">
        <f>'GF + UG Iteration 14'!G277</f>
        <v>3.2007376892660457E-2</v>
      </c>
      <c r="H277" s="38">
        <f>'GF + UG Iteration 14'!H277</f>
        <v>2005</v>
      </c>
      <c r="I277" s="35">
        <f t="shared" si="30"/>
        <v>95.4</v>
      </c>
      <c r="J277" s="36">
        <f t="shared" si="31"/>
        <v>20.990624551275292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3.0440758880957053</v>
      </c>
    </row>
    <row r="278" spans="1:14" x14ac:dyDescent="0.2">
      <c r="A278" s="33">
        <f>'GF + UG Iteration 14'!A278</f>
        <v>836</v>
      </c>
      <c r="B278" s="34" t="str">
        <f>'GF + UG Iteration 14'!B278</f>
        <v>UG</v>
      </c>
      <c r="C278" s="35">
        <f>'GF + UG Iteration 14'!C278</f>
        <v>95.4</v>
      </c>
      <c r="D278" s="36">
        <f>'GF + UG Iteration 14'!P$16*(C278^'GF + UG Iteration 14'!P$15)</f>
        <v>23.245990343744317</v>
      </c>
      <c r="E278" s="37">
        <f>'GF + UG Iteration 14'!E278</f>
        <v>1974</v>
      </c>
      <c r="F278" s="35">
        <f>'GF + UG Iteration 14'!F278</f>
        <v>0</v>
      </c>
      <c r="G278" s="36">
        <f>'GF + UG Iteration 14'!G278</f>
        <v>0.20824846319974696</v>
      </c>
      <c r="H278" s="38">
        <f>'GF + UG Iteration 14'!H278</f>
        <v>2008</v>
      </c>
      <c r="I278" s="35">
        <f t="shared" si="30"/>
        <v>95.4</v>
      </c>
      <c r="J278" s="36">
        <f t="shared" si="31"/>
        <v>23.454238806944065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3.1550512379152398</v>
      </c>
    </row>
    <row r="279" spans="1:14" x14ac:dyDescent="0.2">
      <c r="A279" s="33">
        <f>'GF + UG Iteration 14'!A279</f>
        <v>1417</v>
      </c>
      <c r="B279" s="34" t="str">
        <f>'GF + UG Iteration 14'!B279</f>
        <v>UG</v>
      </c>
      <c r="C279" s="35">
        <f>'GF + UG Iteration 14'!C279</f>
        <v>90</v>
      </c>
      <c r="D279" s="36">
        <f>'GF + UG Iteration 14'!P$16*(C279^'GF + UG Iteration 14'!P$15)</f>
        <v>22.404157281141799</v>
      </c>
      <c r="E279" s="37">
        <f>'GF + UG Iteration 14'!E279</f>
        <v>0</v>
      </c>
      <c r="F279" s="35">
        <f>'GF + UG Iteration 14'!F279</f>
        <v>0</v>
      </c>
      <c r="G279" s="36">
        <f>'GF + UG Iteration 14'!G279</f>
        <v>0.36631755287404399</v>
      </c>
      <c r="H279" s="38">
        <f>'GF + UG Iteration 14'!H279</f>
        <v>2013</v>
      </c>
      <c r="I279" s="35">
        <f t="shared" si="30"/>
        <v>90</v>
      </c>
      <c r="J279" s="36">
        <f t="shared" si="31"/>
        <v>22.770474834015843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3.1254647333503489</v>
      </c>
    </row>
    <row r="280" spans="1:14" x14ac:dyDescent="0.2">
      <c r="A280" s="33">
        <f>'GF + UG Iteration 14'!A280</f>
        <v>1575</v>
      </c>
      <c r="B280" s="34" t="str">
        <f>'GF + UG Iteration 14'!B280</f>
        <v>UG</v>
      </c>
      <c r="C280" s="35">
        <f>'GF + UG Iteration 14'!C280</f>
        <v>261.72000000000003</v>
      </c>
      <c r="D280" s="36">
        <f>'GF + UG Iteration 14'!P$16*(C280^'GF + UG Iteration 14'!P$15)</f>
        <v>44.035104295504638</v>
      </c>
      <c r="E280" s="37">
        <f>'GF + UG Iteration 14'!E280</f>
        <v>0</v>
      </c>
      <c r="F280" s="35">
        <f>'GF + UG Iteration 14'!F280</f>
        <v>0</v>
      </c>
      <c r="G280" s="36">
        <f>'GF + UG Iteration 14'!G280</f>
        <v>8.4606138058298655E-2</v>
      </c>
      <c r="H280" s="38">
        <f>'GF + UG Iteration 14'!H280</f>
        <v>2014</v>
      </c>
      <c r="I280" s="35">
        <f t="shared" si="30"/>
        <v>261.72000000000003</v>
      </c>
      <c r="J280" s="36">
        <f t="shared" si="31"/>
        <v>44.119710433562936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3.7869066312078923</v>
      </c>
    </row>
    <row r="281" spans="1:14" x14ac:dyDescent="0.2">
      <c r="A281" s="33">
        <f>'GF + UG Iteration 14'!A281</f>
        <v>1480</v>
      </c>
      <c r="B281" s="34" t="str">
        <f>'GF + UG Iteration 14'!B281</f>
        <v>UG</v>
      </c>
      <c r="C281" s="35">
        <f>'GF + UG Iteration 14'!C281</f>
        <v>180</v>
      </c>
      <c r="D281" s="36">
        <f>'GF + UG Iteration 14'!P$16*(C281^'GF + UG Iteration 14'!P$15)</f>
        <v>34.744850231836189</v>
      </c>
      <c r="E281" s="37">
        <f>'GF + UG Iteration 14'!E281</f>
        <v>0</v>
      </c>
      <c r="F281" s="35">
        <f>'GF + UG Iteration 14'!F281</f>
        <v>0</v>
      </c>
      <c r="G281" s="36">
        <f>'GF + UG Iteration 14'!G281</f>
        <v>1.4186292000498641</v>
      </c>
      <c r="H281" s="38">
        <f>'GF + UG Iteration 14'!H281</f>
        <v>2015</v>
      </c>
      <c r="I281" s="35">
        <f t="shared" si="30"/>
        <v>180</v>
      </c>
      <c r="J281" s="36">
        <f t="shared" si="31"/>
        <v>36.163479431886053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3.5880497541217551</v>
      </c>
    </row>
    <row r="282" spans="1:14" x14ac:dyDescent="0.2">
      <c r="A282" s="33">
        <f>'GF + UG Iteration 14'!A282</f>
        <v>1644</v>
      </c>
      <c r="B282" s="34" t="str">
        <f>'GF + UG Iteration 14'!B282</f>
        <v>UG</v>
      </c>
      <c r="C282" s="48">
        <f>'GF + UG Iteration 14'!C282</f>
        <v>45</v>
      </c>
      <c r="D282" s="36">
        <f>'GF + UG Iteration 14'!P$16*(C282^'GF + UG Iteration 14'!P$15)</f>
        <v>14.44663770685111</v>
      </c>
      <c r="E282" s="37">
        <f>'GF + UG Iteration 14'!E282</f>
        <v>0</v>
      </c>
      <c r="F282" s="48">
        <f>'GF + UG Iteration 14'!F282</f>
        <v>45</v>
      </c>
      <c r="G282" s="36">
        <f>'GF + UG Iteration 14'!G282</f>
        <v>6.4881768587089867</v>
      </c>
      <c r="H282" s="38">
        <f>'GF + UG Iteration 14'!H282</f>
        <v>2016</v>
      </c>
      <c r="I282" s="35">
        <f t="shared" si="30"/>
        <v>90</v>
      </c>
      <c r="J282" s="36">
        <f t="shared" si="31"/>
        <v>20.934814565560096</v>
      </c>
      <c r="K282" s="38">
        <f t="shared" si="32"/>
        <v>2016</v>
      </c>
      <c r="M282" s="21">
        <f t="shared" si="33"/>
        <v>4.499809670330265</v>
      </c>
      <c r="N282" s="21">
        <f t="shared" si="34"/>
        <v>3.0414135418039865</v>
      </c>
    </row>
    <row r="283" spans="1:14" x14ac:dyDescent="0.2">
      <c r="A283" s="33">
        <f>'GF + UG Iteration 14'!A283</f>
        <v>1276</v>
      </c>
      <c r="B283" s="34" t="str">
        <f>'GF + UG Iteration 14'!B283</f>
        <v>UG</v>
      </c>
      <c r="C283" s="35">
        <f>'GF + UG Iteration 14'!C283</f>
        <v>154.80000000000001</v>
      </c>
      <c r="D283" s="36">
        <f>'GF + UG Iteration 14'!P$16*(C283^'GF + UG Iteration 14'!P$15)</f>
        <v>31.580995929329525</v>
      </c>
      <c r="E283" s="37" t="str">
        <f>'GF + UG Iteration 14'!E283</f>
        <v>unknown</v>
      </c>
      <c r="F283" s="35">
        <f>'GF + UG Iteration 14'!F283</f>
        <v>0</v>
      </c>
      <c r="G283" s="36">
        <f>'GF + UG Iteration 14'!G283</f>
        <v>0.69755192087391271</v>
      </c>
      <c r="H283" s="38">
        <f>'GF + UG Iteration 14'!H283</f>
        <v>2012</v>
      </c>
      <c r="I283" s="35">
        <f t="shared" si="30"/>
        <v>154.80000000000001</v>
      </c>
      <c r="J283" s="36">
        <f t="shared" si="31"/>
        <v>32.278547850203438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3.4744028563366678</v>
      </c>
    </row>
    <row r="284" spans="1:14" x14ac:dyDescent="0.2">
      <c r="A284" s="33">
        <f>'GF + UG Iteration 14'!A284</f>
        <v>823</v>
      </c>
      <c r="B284" s="34" t="str">
        <f>'GF + UG Iteration 14'!B284</f>
        <v>UG</v>
      </c>
      <c r="C284" s="35">
        <f>'GF + UG Iteration 14'!C284</f>
        <v>54</v>
      </c>
      <c r="D284" s="36">
        <f>'GF + UG Iteration 14'!P$16*(C284^'GF + UG Iteration 14'!P$15)</f>
        <v>16.214034759109445</v>
      </c>
      <c r="E284" s="37" t="str">
        <f>'GF + UG Iteration 14'!E284</f>
        <v>unknown</v>
      </c>
      <c r="F284" s="35">
        <f>'GF + UG Iteration 14'!F284</f>
        <v>36</v>
      </c>
      <c r="G284" s="36">
        <f>'GF + UG Iteration 14'!G284</f>
        <v>12.939055822706036</v>
      </c>
      <c r="H284" s="38">
        <f>'GF + UG Iteration 14'!H284</f>
        <v>2009</v>
      </c>
      <c r="I284" s="35">
        <f t="shared" si="30"/>
        <v>90</v>
      </c>
      <c r="J284" s="36">
        <f t="shared" si="31"/>
        <v>29.153090581815484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3.3725609305663156</v>
      </c>
    </row>
    <row r="285" spans="1:14" x14ac:dyDescent="0.2">
      <c r="A285" s="33">
        <f>'GF + UG Iteration 14'!A285</f>
        <v>1601</v>
      </c>
      <c r="B285" s="34" t="str">
        <f>'GF + UG Iteration 14'!B285</f>
        <v>UG</v>
      </c>
      <c r="C285" s="35">
        <f>'GF + UG Iteration 14'!C285</f>
        <v>120.24</v>
      </c>
      <c r="D285" s="36">
        <f>'GF + UG Iteration 14'!P$16*(C285^'GF + UG Iteration 14'!P$15)</f>
        <v>26.913378227214984</v>
      </c>
      <c r="E285" s="37">
        <f>'GF + UG Iteration 14'!E285</f>
        <v>0</v>
      </c>
      <c r="F285" s="35">
        <f>'GF + UG Iteration 14'!F285</f>
        <v>0</v>
      </c>
      <c r="G285" s="36">
        <f>'GF + UG Iteration 14'!G285</f>
        <v>4.0094648670350015</v>
      </c>
      <c r="H285" s="38">
        <f>'GF + UG Iteration 14'!H285</f>
        <v>2015</v>
      </c>
      <c r="I285" s="35">
        <f t="shared" si="30"/>
        <v>120.24</v>
      </c>
      <c r="J285" s="36">
        <f t="shared" si="31"/>
        <v>30.922843094249984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3.4314951695001632</v>
      </c>
    </row>
    <row r="286" spans="1:14" x14ac:dyDescent="0.2">
      <c r="A286" s="33">
        <f>'GF + UG Iteration 14'!A286</f>
        <v>1046</v>
      </c>
      <c r="B286" s="34" t="str">
        <f>'GF + UG Iteration 14'!B286</f>
        <v>UG</v>
      </c>
      <c r="C286" s="35">
        <f>'GF + UG Iteration 14'!C286</f>
        <v>54</v>
      </c>
      <c r="D286" s="36">
        <f>'GF + UG Iteration 14'!P$16*(C286^'GF + UG Iteration 14'!P$15)</f>
        <v>16.214034759109445</v>
      </c>
      <c r="E286" s="37" t="str">
        <f>'GF + UG Iteration 14'!E286</f>
        <v>unknown</v>
      </c>
      <c r="F286" s="35">
        <f>'GF + UG Iteration 14'!F286</f>
        <v>45</v>
      </c>
      <c r="G286" s="36">
        <f>'GF + UG Iteration 14'!G286</f>
        <v>13.838101419471103</v>
      </c>
      <c r="H286" s="38">
        <f>'GF + UG Iteration 14'!H286</f>
        <v>2011</v>
      </c>
      <c r="I286" s="35">
        <f t="shared" si="30"/>
        <v>99</v>
      </c>
      <c r="J286" s="36">
        <f t="shared" si="31"/>
        <v>30.052136178580547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3.4029337459281841</v>
      </c>
    </row>
    <row r="287" spans="1:14" x14ac:dyDescent="0.2">
      <c r="A287" s="33">
        <f>'GF + UG Iteration 14'!A287</f>
        <v>873</v>
      </c>
      <c r="B287" s="34" t="str">
        <f>'GF + UG Iteration 14'!B287</f>
        <v>UG</v>
      </c>
      <c r="C287" s="35">
        <f>'GF + UG Iteration 14'!C287</f>
        <v>69.03</v>
      </c>
      <c r="D287" s="36">
        <f>'GF + UG Iteration 14'!P$16*(C287^'GF + UG Iteration 14'!P$15)</f>
        <v>18.940886904979067</v>
      </c>
      <c r="E287" s="37" t="str">
        <f>'GF + UG Iteration 14'!E287</f>
        <v>unknown</v>
      </c>
      <c r="F287" s="35">
        <f>'GF + UG Iteration 14'!F287</f>
        <v>45</v>
      </c>
      <c r="G287" s="36">
        <f>'GF + UG Iteration 14'!G287</f>
        <v>10.835025062169574</v>
      </c>
      <c r="H287" s="38">
        <f>'GF + UG Iteration 14'!H287</f>
        <v>2011</v>
      </c>
      <c r="I287" s="35">
        <f t="shared" si="30"/>
        <v>114.03</v>
      </c>
      <c r="J287" s="36">
        <f t="shared" si="31"/>
        <v>29.775911967148641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3.3936997433919189</v>
      </c>
    </row>
    <row r="288" spans="1:14" x14ac:dyDescent="0.2">
      <c r="A288" s="33">
        <f>'GF + UG Iteration 14'!A288</f>
        <v>630</v>
      </c>
      <c r="B288" s="34" t="str">
        <f>'GF + UG Iteration 14'!B288</f>
        <v>UG</v>
      </c>
      <c r="C288" s="35">
        <f>'GF + UG Iteration 14'!C288</f>
        <v>101.97</v>
      </c>
      <c r="D288" s="36">
        <f>'GF + UG Iteration 14'!P$16*(C288^'GF + UG Iteration 14'!P$15)</f>
        <v>24.246994789326877</v>
      </c>
      <c r="E288" s="37" t="str">
        <f>'GF + UG Iteration 14'!E288</f>
        <v>unknown</v>
      </c>
      <c r="F288" s="35">
        <f>'GF + UG Iteration 14'!F288</f>
        <v>0</v>
      </c>
      <c r="G288" s="36">
        <f>'GF + UG Iteration 14'!G288</f>
        <v>0.76181860016629799</v>
      </c>
      <c r="H288" s="38">
        <f>'GF + UG Iteration 14'!H288</f>
        <v>2007</v>
      </c>
      <c r="I288" s="35">
        <f t="shared" si="30"/>
        <v>101.97</v>
      </c>
      <c r="J288" s="36">
        <f t="shared" si="31"/>
        <v>25.008813389493174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3.2192282983218607</v>
      </c>
    </row>
    <row r="289" spans="1:20" x14ac:dyDescent="0.2">
      <c r="A289" s="33">
        <f>'GF + UG Iteration 14'!A289</f>
        <v>1107</v>
      </c>
      <c r="B289" s="34" t="str">
        <f>'GF + UG Iteration 14'!B289</f>
        <v>UG</v>
      </c>
      <c r="C289" s="35">
        <f>'GF + UG Iteration 14'!C289</f>
        <v>45</v>
      </c>
      <c r="D289" s="36">
        <f>'GF + UG Iteration 14'!P$16*(C289^'GF + UG Iteration 14'!P$15)</f>
        <v>14.44663770685111</v>
      </c>
      <c r="E289" s="37">
        <f>'GF + UG Iteration 14'!E289</f>
        <v>2010</v>
      </c>
      <c r="F289" s="35">
        <f>'GF + UG Iteration 14'!F289</f>
        <v>45</v>
      </c>
      <c r="G289" s="36">
        <f>'GF + UG Iteration 14'!G289</f>
        <v>7.7000094501504579</v>
      </c>
      <c r="H289" s="38">
        <f>'GF + UG Iteration 14'!H289</f>
        <v>2014</v>
      </c>
      <c r="I289" s="35">
        <f t="shared" si="30"/>
        <v>90</v>
      </c>
      <c r="J289" s="36">
        <f t="shared" si="31"/>
        <v>22.146647157001567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3.0976861151465047</v>
      </c>
    </row>
    <row r="290" spans="1:20" x14ac:dyDescent="0.2">
      <c r="A290" s="33">
        <f>'GF + UG Iteration 14'!A290</f>
        <v>682</v>
      </c>
      <c r="B290" s="34" t="str">
        <f>'GF + UG Iteration 14'!B290</f>
        <v>UG</v>
      </c>
      <c r="C290" s="35">
        <f>'GF + UG Iteration 14'!C290</f>
        <v>27</v>
      </c>
      <c r="D290" s="36">
        <f>'GF + UG Iteration 14'!P$16*(C290^'GF + UG Iteration 14'!P$15)</f>
        <v>10.455125938984095</v>
      </c>
      <c r="E290" s="37">
        <f>'GF + UG Iteration 14'!E290</f>
        <v>2005</v>
      </c>
      <c r="F290" s="35">
        <f>'GF + UG Iteration 14'!F290</f>
        <v>27</v>
      </c>
      <c r="G290" s="36">
        <f>'GF + UG Iteration 14'!G290</f>
        <v>4.2252233548626927</v>
      </c>
      <c r="H290" s="38">
        <f>'GF + UG Iteration 14'!H290</f>
        <v>2009</v>
      </c>
      <c r="I290" s="35">
        <f t="shared" si="30"/>
        <v>54</v>
      </c>
      <c r="J290" s="36">
        <f t="shared" si="31"/>
        <v>14.680349293846788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2.6865098167620731</v>
      </c>
    </row>
    <row r="291" spans="1:20" x14ac:dyDescent="0.2">
      <c r="A291" s="33">
        <f>'GF + UG Iteration 14'!A291</f>
        <v>677</v>
      </c>
      <c r="B291" s="34" t="str">
        <f>'GF + UG Iteration 14'!B291</f>
        <v>UG</v>
      </c>
      <c r="C291" s="35">
        <f>'GF + UG Iteration 14'!C291</f>
        <v>279</v>
      </c>
      <c r="D291" s="36">
        <f>'GF + UG Iteration 14'!P$16*(C291^'GF + UG Iteration 14'!P$15)</f>
        <v>45.853937312871359</v>
      </c>
      <c r="E291" s="37" t="str">
        <f>'GF + UG Iteration 14'!E291</f>
        <v>unknown</v>
      </c>
      <c r="F291" s="35">
        <f>'GF + UG Iteration 14'!F291</f>
        <v>45</v>
      </c>
      <c r="G291" s="36">
        <f>'GF + UG Iteration 14'!G291</f>
        <v>5.9672660834890454</v>
      </c>
      <c r="H291" s="38">
        <f>'GF + UG Iteration 14'!H291</f>
        <v>2009</v>
      </c>
      <c r="I291" s="35">
        <f t="shared" ref="I291" si="35">C291+F291</f>
        <v>324</v>
      </c>
      <c r="J291" s="36">
        <f t="shared" ref="J291" si="36">D291+G291</f>
        <v>51.821203396360403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3.9477993974880281</v>
      </c>
    </row>
    <row r="292" spans="1:20" x14ac:dyDescent="0.2">
      <c r="A292" s="33">
        <f>'GF + UG Iteration 14'!A292</f>
        <v>643</v>
      </c>
      <c r="B292" s="34" t="str">
        <f>'GF + UG Iteration 14'!B292</f>
        <v>UG</v>
      </c>
      <c r="C292" s="35">
        <f>'GF + UG Iteration 14'!C292</f>
        <v>77.400000000000006</v>
      </c>
      <c r="D292" s="36">
        <f>'GF + UG Iteration 14'!P$16*(C292^'GF + UG Iteration 14'!P$15)</f>
        <v>20.364042301943329</v>
      </c>
      <c r="E292" s="37" t="str">
        <f>'GF + UG Iteration 14'!E292</f>
        <v>unknown</v>
      </c>
      <c r="F292" s="35">
        <f>'GF + UG Iteration 14'!F292</f>
        <v>42.570000000000014</v>
      </c>
      <c r="G292" s="36">
        <f>'GF + UG Iteration 14'!G292</f>
        <v>4.4086715648995529</v>
      </c>
      <c r="H292" s="38">
        <f>'GF + UG Iteration 14'!H292</f>
        <v>2009</v>
      </c>
      <c r="I292" s="35">
        <f t="shared" si="30"/>
        <v>119.97000000000003</v>
      </c>
      <c r="J292" s="36">
        <f t="shared" si="31"/>
        <v>24.772713866842881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3.2097428001498156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49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7"/>
  <sheetViews>
    <sheetView zoomScaleNormal="100" workbookViewId="0"/>
  </sheetViews>
  <sheetFormatPr defaultRowHeight="12.75" x14ac:dyDescent="0.2"/>
  <sheetData>
    <row r="1" spans="1:11" s="1" customFormat="1" x14ac:dyDescent="0.2">
      <c r="A1" s="1" t="s">
        <v>53</v>
      </c>
    </row>
    <row r="2" spans="1:11" s="1" customFormat="1" x14ac:dyDescent="0.2">
      <c r="A2" s="1" t="str">
        <f>Application</f>
        <v>2018 ISO Tariff Application</v>
      </c>
    </row>
    <row r="3" spans="1:11" s="1" customFormat="1" x14ac:dyDescent="0.2"/>
    <row r="4" spans="1:11" s="1" customFormat="1" x14ac:dyDescent="0.2">
      <c r="A4" s="42"/>
      <c r="B4" s="42"/>
    </row>
    <row r="5" spans="1:11" s="1" customFormat="1" x14ac:dyDescent="0.2">
      <c r="A5" s="43" t="str">
        <f>TableDate</f>
        <v>August 17, 2018</v>
      </c>
      <c r="B5" s="44"/>
    </row>
    <row r="6" spans="1:11" s="5" customFormat="1" x14ac:dyDescent="0.2">
      <c r="A6" s="4"/>
      <c r="B6" s="29"/>
      <c r="C6" s="9"/>
      <c r="D6" s="27"/>
      <c r="E6" s="28"/>
      <c r="F6" s="9"/>
      <c r="G6" s="27"/>
      <c r="H6" s="28"/>
      <c r="I6" s="9"/>
      <c r="J6" s="27"/>
      <c r="K6" s="28"/>
    </row>
    <row r="7" spans="1:11" x14ac:dyDescent="0.2">
      <c r="A7" t="s">
        <v>51</v>
      </c>
      <c r="B7" s="40" t="s">
        <v>50</v>
      </c>
    </row>
  </sheetData>
  <hyperlinks>
    <hyperlink ref="B7" r:id="rId1"/>
  </hyperlinks>
  <printOptions horizontalCentered="1"/>
  <pageMargins left="0.5" right="0.5" top="1" bottom="0.75" header="0.5" footer="0.5"/>
  <pageSetup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bat Document" shapeId="13313" r:id="rId5">
          <objectPr defaultSize="0" autoPict="0" r:id="rId6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10</xdr:col>
                <xdr:colOff>495300</xdr:colOff>
                <xdr:row>54</xdr:row>
                <xdr:rowOff>95250</xdr:rowOff>
              </to>
            </anchor>
          </objectPr>
        </oleObject>
      </mc:Choice>
      <mc:Fallback>
        <oleObject progId="Acrobat Document" shapeId="13313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9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5" customWidth="1"/>
    <col min="3" max="3" width="9.28515625" style="9" customWidth="1"/>
    <col min="4" max="4" width="9.28515625" style="27" customWidth="1"/>
    <col min="5" max="5" width="9.28515625" style="28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5.7109375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58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customFormat="1" x14ac:dyDescent="0.2"/>
    <row r="7" spans="1:20" ht="25.5" x14ac:dyDescent="0.2">
      <c r="A7" s="10" t="s">
        <v>0</v>
      </c>
      <c r="B7" s="11" t="s">
        <v>6</v>
      </c>
      <c r="C7" s="12" t="s">
        <v>7</v>
      </c>
      <c r="D7" s="13" t="s">
        <v>8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16">
        <v>476</v>
      </c>
      <c r="B8" s="17" t="s">
        <v>17</v>
      </c>
      <c r="C8" s="18">
        <v>22.5</v>
      </c>
      <c r="D8" s="19">
        <v>16.861812370959647</v>
      </c>
      <c r="E8" s="20"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/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LINEST(N8:N117,M8:M117,TRUE,TRUE)</f>
        <v>0.6291343068886085</v>
      </c>
      <c r="Q8" s="22">
        <v>0.23447141971148344</v>
      </c>
      <c r="R8" s="5" t="s">
        <v>19</v>
      </c>
    </row>
    <row r="9" spans="1:20" x14ac:dyDescent="0.2">
      <c r="A9" s="16">
        <v>478</v>
      </c>
      <c r="B9" s="17" t="s">
        <v>17</v>
      </c>
      <c r="C9" s="18">
        <v>15.03</v>
      </c>
      <c r="D9" s="19">
        <v>6.0182252638842719</v>
      </c>
      <c r="E9" s="20"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/>
      <c r="M9" s="21">
        <f t="shared" ref="M9:M72" si="2">LN(I9)</f>
        <v>2.7100482037648832</v>
      </c>
      <c r="N9" s="21">
        <f t="shared" ref="N9:N72" si="3">LN(J9)</f>
        <v>1.7947924091929603</v>
      </c>
      <c r="O9" s="3" t="s">
        <v>20</v>
      </c>
      <c r="P9" s="22">
        <v>6.8837780383791375E-2</v>
      </c>
      <c r="Q9" s="22">
        <v>0.25411621042905358</v>
      </c>
      <c r="R9" s="5" t="s">
        <v>21</v>
      </c>
    </row>
    <row r="10" spans="1:20" x14ac:dyDescent="0.2">
      <c r="A10" s="16">
        <v>473</v>
      </c>
      <c r="B10" s="17" t="s">
        <v>17</v>
      </c>
      <c r="C10" s="18">
        <v>45</v>
      </c>
      <c r="D10" s="19">
        <v>14.998991377977235</v>
      </c>
      <c r="E10" s="20"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/>
      <c r="M10" s="21">
        <f t="shared" si="2"/>
        <v>3.8066624897703196</v>
      </c>
      <c r="N10" s="21">
        <f t="shared" si="3"/>
        <v>2.707982957373217</v>
      </c>
      <c r="O10" s="3" t="s">
        <v>1</v>
      </c>
      <c r="P10" s="22">
        <v>0.43611430999381434</v>
      </c>
      <c r="Q10" s="22">
        <v>0.53103326485023705</v>
      </c>
      <c r="R10" s="5" t="s">
        <v>22</v>
      </c>
    </row>
    <row r="11" spans="1:20" x14ac:dyDescent="0.2">
      <c r="A11" s="16">
        <v>1042</v>
      </c>
      <c r="B11" s="17" t="s">
        <v>17</v>
      </c>
      <c r="C11" s="18">
        <v>22.5</v>
      </c>
      <c r="D11" s="19">
        <v>11.164764224012115</v>
      </c>
      <c r="E11" s="20"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/>
      <c r="M11" s="21">
        <f t="shared" si="2"/>
        <v>3.1135153092103742</v>
      </c>
      <c r="N11" s="21">
        <f t="shared" si="3"/>
        <v>2.4127627676497201</v>
      </c>
      <c r="O11" s="3" t="s">
        <v>23</v>
      </c>
      <c r="P11" s="22">
        <v>83.528180115397632</v>
      </c>
      <c r="Q11" s="22">
        <v>108</v>
      </c>
      <c r="R11" s="5" t="s">
        <v>24</v>
      </c>
    </row>
    <row r="12" spans="1:20" x14ac:dyDescent="0.2">
      <c r="A12" s="16">
        <v>443</v>
      </c>
      <c r="B12" s="17" t="s">
        <v>17</v>
      </c>
      <c r="C12" s="18">
        <v>35.1</v>
      </c>
      <c r="D12" s="19">
        <v>11.705577131494863</v>
      </c>
      <c r="E12" s="20"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/>
      <c r="M12" s="21">
        <f t="shared" si="2"/>
        <v>3.55820113047182</v>
      </c>
      <c r="N12" s="21">
        <f t="shared" si="3"/>
        <v>2.4600654061344325</v>
      </c>
      <c r="O12" s="3" t="s">
        <v>25</v>
      </c>
      <c r="P12" s="22">
        <v>23.554640108596804</v>
      </c>
      <c r="Q12" s="22">
        <v>30.455603464770217</v>
      </c>
      <c r="R12" s="5" t="s">
        <v>26</v>
      </c>
    </row>
    <row r="13" spans="1:20" x14ac:dyDescent="0.2">
      <c r="A13" s="16">
        <v>1195</v>
      </c>
      <c r="B13" s="17" t="s">
        <v>17</v>
      </c>
      <c r="C13" s="18">
        <v>45</v>
      </c>
      <c r="D13" s="19">
        <v>31.659927445331629</v>
      </c>
      <c r="E13" s="20"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/>
      <c r="M13" s="21">
        <f t="shared" si="2"/>
        <v>3.8066624897703196</v>
      </c>
      <c r="N13" s="21">
        <f t="shared" si="3"/>
        <v>3.4550517627677269</v>
      </c>
    </row>
    <row r="14" spans="1:20" x14ac:dyDescent="0.2">
      <c r="A14" s="16">
        <v>420</v>
      </c>
      <c r="B14" s="17" t="s">
        <v>17</v>
      </c>
      <c r="C14" s="18">
        <v>22.5</v>
      </c>
      <c r="D14" s="19">
        <v>9.6396451057157435</v>
      </c>
      <c r="E14" s="20"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/>
      <c r="M14" s="21">
        <f t="shared" si="2"/>
        <v>3.1135153092103742</v>
      </c>
      <c r="N14" s="21">
        <f t="shared" si="3"/>
        <v>2.2658842931849965</v>
      </c>
      <c r="P14" s="15" t="s">
        <v>5</v>
      </c>
      <c r="Q14" s="15"/>
    </row>
    <row r="15" spans="1:20" x14ac:dyDescent="0.2">
      <c r="A15" s="16">
        <v>440</v>
      </c>
      <c r="B15" s="17" t="s">
        <v>17</v>
      </c>
      <c r="C15" s="18">
        <v>37.800000000000004</v>
      </c>
      <c r="D15" s="19">
        <v>17.226881731570497</v>
      </c>
      <c r="E15" s="20"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/>
      <c r="M15" s="21">
        <f t="shared" si="2"/>
        <v>3.6323091026255421</v>
      </c>
      <c r="N15" s="21">
        <f t="shared" si="3"/>
        <v>2.846471055146099</v>
      </c>
      <c r="O15" s="3" t="s">
        <v>18</v>
      </c>
      <c r="P15" s="23">
        <f>P8</f>
        <v>0.6291343068886085</v>
      </c>
    </row>
    <row r="16" spans="1:20" x14ac:dyDescent="0.2">
      <c r="A16" s="16">
        <v>1102</v>
      </c>
      <c r="B16" s="17" t="s">
        <v>17</v>
      </c>
      <c r="C16" s="18">
        <v>45</v>
      </c>
      <c r="D16" s="19">
        <v>16.293644713264708</v>
      </c>
      <c r="E16" s="20"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/>
      <c r="M16" s="21">
        <f t="shared" si="2"/>
        <v>3.8066624897703196</v>
      </c>
      <c r="N16" s="21">
        <f t="shared" si="3"/>
        <v>2.7907751368922047</v>
      </c>
      <c r="O16" s="3" t="s">
        <v>27</v>
      </c>
      <c r="P16" s="23">
        <f>EXP(Q8)</f>
        <v>1.264240339565772</v>
      </c>
    </row>
    <row r="17" spans="1:17" x14ac:dyDescent="0.2">
      <c r="A17" s="16">
        <v>324</v>
      </c>
      <c r="B17" s="17" t="s">
        <v>17</v>
      </c>
      <c r="C17" s="18">
        <v>22.5</v>
      </c>
      <c r="D17" s="19">
        <v>8.9094125785416409</v>
      </c>
      <c r="E17" s="20"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/>
      <c r="M17" s="21">
        <f t="shared" si="2"/>
        <v>3.1135153092103742</v>
      </c>
      <c r="N17" s="21">
        <f t="shared" si="3"/>
        <v>2.1871083109750784</v>
      </c>
      <c r="O17" s="3"/>
      <c r="P17" s="24"/>
    </row>
    <row r="18" spans="1:17" x14ac:dyDescent="0.2">
      <c r="A18" s="16">
        <v>1103</v>
      </c>
      <c r="B18" s="17" t="s">
        <v>17</v>
      </c>
      <c r="C18" s="18">
        <v>23.400000000000002</v>
      </c>
      <c r="D18" s="19">
        <v>17.299482978955592</v>
      </c>
      <c r="E18" s="20"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/>
      <c r="M18" s="21">
        <f t="shared" si="2"/>
        <v>3.1527360223636558</v>
      </c>
      <c r="N18" s="21">
        <f t="shared" si="3"/>
        <v>2.8506766154476462</v>
      </c>
      <c r="P18"/>
      <c r="Q18"/>
    </row>
    <row r="19" spans="1:17" x14ac:dyDescent="0.2">
      <c r="A19" s="16">
        <v>386</v>
      </c>
      <c r="B19" s="17" t="s">
        <v>17</v>
      </c>
      <c r="C19" s="18">
        <v>14.940000000000001</v>
      </c>
      <c r="D19" s="19">
        <v>9.9511250787738224</v>
      </c>
      <c r="E19" s="20"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/>
      <c r="M19" s="21">
        <f t="shared" si="2"/>
        <v>2.7040421797046714</v>
      </c>
      <c r="N19" s="21">
        <f t="shared" si="3"/>
        <v>2.2976856180218044</v>
      </c>
      <c r="P19"/>
      <c r="Q19"/>
    </row>
    <row r="20" spans="1:17" x14ac:dyDescent="0.2">
      <c r="A20" s="16">
        <v>80</v>
      </c>
      <c r="B20" s="17" t="s">
        <v>17</v>
      </c>
      <c r="C20" s="18">
        <v>14.940000000000001</v>
      </c>
      <c r="D20" s="19">
        <v>6.0754029342110369</v>
      </c>
      <c r="E20" s="20"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/>
      <c r="M20" s="21">
        <f t="shared" si="2"/>
        <v>2.7040421797046714</v>
      </c>
      <c r="N20" s="21">
        <f t="shared" si="3"/>
        <v>1.8042483136462</v>
      </c>
      <c r="P20"/>
      <c r="Q20"/>
    </row>
    <row r="21" spans="1:17" x14ac:dyDescent="0.2">
      <c r="A21" s="16">
        <v>1052</v>
      </c>
      <c r="B21" s="17" t="s">
        <v>17</v>
      </c>
      <c r="C21" s="18">
        <v>37.800000000000004</v>
      </c>
      <c r="D21" s="19">
        <v>10.90270245998838</v>
      </c>
      <c r="E21" s="20"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/>
      <c r="M21" s="21">
        <f t="shared" si="2"/>
        <v>3.6323091026255421</v>
      </c>
      <c r="N21" s="21">
        <f t="shared" si="3"/>
        <v>2.3890106906140374</v>
      </c>
      <c r="P21"/>
      <c r="Q21"/>
    </row>
    <row r="22" spans="1:17" x14ac:dyDescent="0.2">
      <c r="A22" s="16">
        <v>347</v>
      </c>
      <c r="B22" s="17" t="s">
        <v>17</v>
      </c>
      <c r="C22" s="18">
        <v>75.600000000000009</v>
      </c>
      <c r="D22" s="19">
        <v>9.3004925979781259</v>
      </c>
      <c r="E22" s="20"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/>
      <c r="M22" s="21">
        <f t="shared" si="2"/>
        <v>4.3254562831854875</v>
      </c>
      <c r="N22" s="21">
        <f t="shared" si="3"/>
        <v>2.23006736628101</v>
      </c>
    </row>
    <row r="23" spans="1:17" x14ac:dyDescent="0.2">
      <c r="A23" s="16">
        <v>1358</v>
      </c>
      <c r="B23" s="17" t="s">
        <v>17</v>
      </c>
      <c r="C23" s="18">
        <v>59.4</v>
      </c>
      <c r="D23" s="19">
        <v>13.07265503282744</v>
      </c>
      <c r="E23" s="20"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/>
      <c r="M23" s="21">
        <f t="shared" si="2"/>
        <v>4.0842942263685993</v>
      </c>
      <c r="N23" s="21">
        <f t="shared" si="3"/>
        <v>2.5705226464726247</v>
      </c>
    </row>
    <row r="24" spans="1:17" x14ac:dyDescent="0.2">
      <c r="A24" s="16">
        <v>584</v>
      </c>
      <c r="B24" s="17" t="s">
        <v>17</v>
      </c>
      <c r="C24" s="18">
        <v>37.800000000000004</v>
      </c>
      <c r="D24" s="19">
        <v>34.903749706800433</v>
      </c>
      <c r="E24" s="20"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/>
      <c r="M24" s="21">
        <f t="shared" si="2"/>
        <v>3.6323091026255421</v>
      </c>
      <c r="N24" s="21">
        <f t="shared" si="3"/>
        <v>3.5525942648925612</v>
      </c>
    </row>
    <row r="25" spans="1:17" x14ac:dyDescent="0.2">
      <c r="A25" s="16">
        <v>422</v>
      </c>
      <c r="B25" s="17" t="s">
        <v>17</v>
      </c>
      <c r="C25" s="18">
        <v>45</v>
      </c>
      <c r="D25" s="19">
        <v>13.650794587226329</v>
      </c>
      <c r="E25" s="20"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/>
      <c r="M25" s="21">
        <f t="shared" si="2"/>
        <v>3.8066624897703196</v>
      </c>
      <c r="N25" s="21">
        <f t="shared" si="3"/>
        <v>2.6137977314551564</v>
      </c>
    </row>
    <row r="26" spans="1:17" x14ac:dyDescent="0.2">
      <c r="A26" s="16">
        <v>944</v>
      </c>
      <c r="B26" s="17" t="s">
        <v>17</v>
      </c>
      <c r="C26" s="18">
        <v>135</v>
      </c>
      <c r="D26" s="19">
        <v>26.816090615909914</v>
      </c>
      <c r="E26" s="20"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/>
      <c r="M26" s="21">
        <f t="shared" si="2"/>
        <v>4.9052747784384296</v>
      </c>
      <c r="N26" s="21">
        <f t="shared" si="3"/>
        <v>3.2890021034672148</v>
      </c>
    </row>
    <row r="27" spans="1:17" x14ac:dyDescent="0.2">
      <c r="A27" s="16">
        <v>387</v>
      </c>
      <c r="B27" s="17" t="s">
        <v>17</v>
      </c>
      <c r="C27" s="18">
        <v>14.940000000000001</v>
      </c>
      <c r="D27" s="19">
        <v>9.5130592102135658</v>
      </c>
      <c r="E27" s="20"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/>
      <c r="M27" s="21">
        <f t="shared" si="2"/>
        <v>2.7040421797046714</v>
      </c>
      <c r="N27" s="21">
        <f t="shared" si="3"/>
        <v>2.2526655083417699</v>
      </c>
    </row>
    <row r="28" spans="1:17" x14ac:dyDescent="0.2">
      <c r="A28" s="16">
        <v>587</v>
      </c>
      <c r="B28" s="17" t="s">
        <v>17</v>
      </c>
      <c r="C28" s="18">
        <v>22.5</v>
      </c>
      <c r="D28" s="19">
        <v>20.241468864701357</v>
      </c>
      <c r="E28" s="20"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/>
      <c r="M28" s="21">
        <f t="shared" si="2"/>
        <v>3.1135153092103742</v>
      </c>
      <c r="N28" s="21">
        <f t="shared" si="3"/>
        <v>3.0077334141526859</v>
      </c>
    </row>
    <row r="29" spans="1:17" x14ac:dyDescent="0.2">
      <c r="A29" s="16">
        <v>585</v>
      </c>
      <c r="B29" s="17" t="s">
        <v>17</v>
      </c>
      <c r="C29" s="18">
        <v>37.800000000000004</v>
      </c>
      <c r="D29" s="19">
        <v>11.291169205189183</v>
      </c>
      <c r="E29" s="20"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/>
      <c r="M29" s="21">
        <f t="shared" si="2"/>
        <v>3.6323091026255421</v>
      </c>
      <c r="N29" s="21">
        <f t="shared" si="3"/>
        <v>2.4240209339322751</v>
      </c>
    </row>
    <row r="30" spans="1:17" x14ac:dyDescent="0.2">
      <c r="A30" s="16">
        <v>831</v>
      </c>
      <c r="B30" s="17" t="s">
        <v>17</v>
      </c>
      <c r="C30" s="18">
        <v>37.800000000000004</v>
      </c>
      <c r="D30" s="19">
        <v>20.965601428070691</v>
      </c>
      <c r="E30" s="20"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/>
      <c r="M30" s="21">
        <f t="shared" si="2"/>
        <v>3.6323091026255421</v>
      </c>
      <c r="N30" s="21">
        <f t="shared" si="3"/>
        <v>3.042883067455266</v>
      </c>
    </row>
    <row r="31" spans="1:17" x14ac:dyDescent="0.2">
      <c r="A31" s="16">
        <v>340</v>
      </c>
      <c r="B31" s="17" t="s">
        <v>17</v>
      </c>
      <c r="C31" s="18">
        <v>45</v>
      </c>
      <c r="D31" s="19">
        <v>13.309615571039751</v>
      </c>
      <c r="E31" s="20"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/>
      <c r="M31" s="21">
        <f t="shared" si="2"/>
        <v>3.8066624897703196</v>
      </c>
      <c r="N31" s="21">
        <f t="shared" si="3"/>
        <v>2.5884867492731334</v>
      </c>
    </row>
    <row r="32" spans="1:17" x14ac:dyDescent="0.2">
      <c r="A32" s="16">
        <v>334</v>
      </c>
      <c r="B32" s="17" t="s">
        <v>17</v>
      </c>
      <c r="C32" s="18">
        <v>22.5</v>
      </c>
      <c r="D32" s="19">
        <v>7.9463711126733889</v>
      </c>
      <c r="E32" s="20"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/>
      <c r="M32" s="21">
        <f t="shared" si="2"/>
        <v>3.1135153092103742</v>
      </c>
      <c r="N32" s="21">
        <f t="shared" si="3"/>
        <v>2.072715360640252</v>
      </c>
    </row>
    <row r="33" spans="1:14" x14ac:dyDescent="0.2">
      <c r="A33" s="16">
        <v>343</v>
      </c>
      <c r="B33" s="17" t="s">
        <v>17</v>
      </c>
      <c r="C33" s="18">
        <v>22.5</v>
      </c>
      <c r="D33" s="19">
        <v>13.99971574022935</v>
      </c>
      <c r="E33" s="20"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/>
      <c r="M33" s="21">
        <f t="shared" si="2"/>
        <v>3.1135153092103742</v>
      </c>
      <c r="N33" s="21">
        <f t="shared" si="3"/>
        <v>2.6390370251397921</v>
      </c>
    </row>
    <row r="34" spans="1:14" x14ac:dyDescent="0.2">
      <c r="A34" s="16">
        <v>358</v>
      </c>
      <c r="B34" s="17" t="s">
        <v>17</v>
      </c>
      <c r="C34" s="18">
        <v>35.1</v>
      </c>
      <c r="D34" s="19">
        <v>7.2248521864398549</v>
      </c>
      <c r="E34" s="20"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/>
      <c r="M34" s="21">
        <f t="shared" si="2"/>
        <v>3.55820113047182</v>
      </c>
      <c r="N34" s="21">
        <f t="shared" si="3"/>
        <v>1.9775267751649739</v>
      </c>
    </row>
    <row r="35" spans="1:14" x14ac:dyDescent="0.2">
      <c r="A35" s="16">
        <v>702</v>
      </c>
      <c r="B35" s="17" t="s">
        <v>17</v>
      </c>
      <c r="C35" s="18">
        <v>37.800000000000004</v>
      </c>
      <c r="D35" s="19">
        <v>5.2101531080390755</v>
      </c>
      <c r="E35" s="20"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/>
      <c r="M35" s="21">
        <f t="shared" si="2"/>
        <v>3.6323091026255421</v>
      </c>
      <c r="N35" s="21">
        <f t="shared" si="3"/>
        <v>1.6506092426730299</v>
      </c>
    </row>
    <row r="36" spans="1:14" x14ac:dyDescent="0.2">
      <c r="A36" s="16">
        <v>526</v>
      </c>
      <c r="B36" s="17" t="s">
        <v>17</v>
      </c>
      <c r="C36" s="18">
        <v>22.5</v>
      </c>
      <c r="D36" s="19">
        <v>13.758834109767626</v>
      </c>
      <c r="E36" s="20"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/>
      <c r="M36" s="21">
        <f t="shared" si="2"/>
        <v>3.1135153092103742</v>
      </c>
      <c r="N36" s="21">
        <f t="shared" si="3"/>
        <v>2.6216810985205803</v>
      </c>
    </row>
    <row r="37" spans="1:14" x14ac:dyDescent="0.2">
      <c r="A37" s="16">
        <v>288</v>
      </c>
      <c r="B37" s="17" t="s">
        <v>17</v>
      </c>
      <c r="C37" s="18">
        <v>22.5</v>
      </c>
      <c r="D37" s="19">
        <v>4.4533584840568787</v>
      </c>
      <c r="E37" s="20"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/>
      <c r="M37" s="21">
        <f t="shared" si="2"/>
        <v>3.1135153092103742</v>
      </c>
      <c r="N37" s="21">
        <f t="shared" si="3"/>
        <v>1.4936585270420049</v>
      </c>
    </row>
    <row r="38" spans="1:14" x14ac:dyDescent="0.2">
      <c r="A38" s="16">
        <v>851</v>
      </c>
      <c r="B38" s="17" t="s">
        <v>17</v>
      </c>
      <c r="C38" s="18">
        <v>29.97</v>
      </c>
      <c r="D38" s="19">
        <v>12.931754132918639</v>
      </c>
      <c r="E38" s="20"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/>
      <c r="M38" s="21">
        <f t="shared" si="2"/>
        <v>3.4001968813285717</v>
      </c>
      <c r="N38" s="21">
        <f t="shared" si="3"/>
        <v>2.5596858473810773</v>
      </c>
    </row>
    <row r="39" spans="1:14" x14ac:dyDescent="0.2">
      <c r="A39" s="16">
        <v>648</v>
      </c>
      <c r="B39" s="17" t="s">
        <v>17</v>
      </c>
      <c r="C39" s="18">
        <v>45</v>
      </c>
      <c r="D39" s="19">
        <v>18.252962343541284</v>
      </c>
      <c r="E39" s="20"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/>
      <c r="M39" s="21">
        <f t="shared" si="2"/>
        <v>3.8066624897703196</v>
      </c>
      <c r="N39" s="21">
        <f t="shared" si="3"/>
        <v>2.9043273870500461</v>
      </c>
    </row>
    <row r="40" spans="1:14" x14ac:dyDescent="0.2">
      <c r="A40" s="16">
        <v>855</v>
      </c>
      <c r="B40" s="17" t="s">
        <v>17</v>
      </c>
      <c r="C40" s="18">
        <v>37.800000000000004</v>
      </c>
      <c r="D40" s="19">
        <v>28.66706963950903</v>
      </c>
      <c r="E40" s="20"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/>
      <c r="M40" s="21">
        <f t="shared" si="2"/>
        <v>3.6323091026255421</v>
      </c>
      <c r="N40" s="21">
        <f t="shared" si="3"/>
        <v>3.355749064678772</v>
      </c>
    </row>
    <row r="41" spans="1:14" x14ac:dyDescent="0.2">
      <c r="A41" s="16">
        <v>700</v>
      </c>
      <c r="B41" s="17" t="s">
        <v>17</v>
      </c>
      <c r="C41" s="18">
        <v>37.800000000000004</v>
      </c>
      <c r="D41" s="19">
        <v>7.0657947644327148</v>
      </c>
      <c r="E41" s="20"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/>
      <c r="M41" s="21">
        <f t="shared" si="2"/>
        <v>3.6323091026255421</v>
      </c>
      <c r="N41" s="21">
        <f t="shared" si="3"/>
        <v>1.9552655030060266</v>
      </c>
    </row>
    <row r="42" spans="1:14" x14ac:dyDescent="0.2">
      <c r="A42" s="16">
        <v>683</v>
      </c>
      <c r="B42" s="17" t="s">
        <v>17</v>
      </c>
      <c r="C42" s="18">
        <v>90</v>
      </c>
      <c r="D42" s="19">
        <v>16.03232257186292</v>
      </c>
      <c r="E42" s="20"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/>
      <c r="M42" s="21">
        <f t="shared" si="2"/>
        <v>4.499809670330265</v>
      </c>
      <c r="N42" s="21">
        <f t="shared" si="3"/>
        <v>2.7746068452004713</v>
      </c>
    </row>
    <row r="43" spans="1:14" x14ac:dyDescent="0.2">
      <c r="A43" s="16">
        <v>559</v>
      </c>
      <c r="B43" s="17" t="s">
        <v>17</v>
      </c>
      <c r="C43" s="18">
        <v>360</v>
      </c>
      <c r="D43" s="19">
        <v>56.859498956472109</v>
      </c>
      <c r="E43" s="20"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/>
      <c r="M43" s="21">
        <f t="shared" si="2"/>
        <v>5.8861040314501558</v>
      </c>
      <c r="N43" s="21">
        <f t="shared" si="3"/>
        <v>4.0405832943034818</v>
      </c>
    </row>
    <row r="44" spans="1:14" x14ac:dyDescent="0.2">
      <c r="A44" s="16">
        <v>1074</v>
      </c>
      <c r="B44" s="17" t="s">
        <v>17</v>
      </c>
      <c r="C44" s="18">
        <v>90</v>
      </c>
      <c r="D44" s="19">
        <v>43.13883453102715</v>
      </c>
      <c r="E44" s="20"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/>
      <c r="M44" s="21">
        <f t="shared" si="2"/>
        <v>4.499809670330265</v>
      </c>
      <c r="N44" s="21">
        <f t="shared" si="3"/>
        <v>3.7644236246254454</v>
      </c>
    </row>
    <row r="45" spans="1:14" x14ac:dyDescent="0.2">
      <c r="A45" s="16">
        <v>34</v>
      </c>
      <c r="B45" s="17" t="s">
        <v>17</v>
      </c>
      <c r="C45" s="18">
        <v>45</v>
      </c>
      <c r="D45" s="19">
        <v>7.5134124542159286</v>
      </c>
      <c r="E45" s="20"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/>
      <c r="M45" s="21">
        <f t="shared" si="2"/>
        <v>3.8066624897703196</v>
      </c>
      <c r="N45" s="21">
        <f t="shared" si="3"/>
        <v>2.0166897506177883</v>
      </c>
    </row>
    <row r="46" spans="1:14" x14ac:dyDescent="0.2">
      <c r="A46" s="16">
        <v>433</v>
      </c>
      <c r="B46" s="17" t="s">
        <v>17</v>
      </c>
      <c r="C46" s="18">
        <v>90</v>
      </c>
      <c r="D46" s="19">
        <v>22.308265318441425</v>
      </c>
      <c r="E46" s="20"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/>
      <c r="M46" s="21">
        <f t="shared" si="2"/>
        <v>4.499809670330265</v>
      </c>
      <c r="N46" s="21">
        <f t="shared" si="3"/>
        <v>3.1049572518778392</v>
      </c>
    </row>
    <row r="47" spans="1:14" x14ac:dyDescent="0.2">
      <c r="A47" s="16" t="s">
        <v>60</v>
      </c>
      <c r="B47" s="17" t="s">
        <v>17</v>
      </c>
      <c r="C47" s="18">
        <v>37.440000000000005</v>
      </c>
      <c r="D47" s="19">
        <v>5.0823375539699818</v>
      </c>
      <c r="E47" s="20"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/>
      <c r="M47" s="21">
        <f t="shared" si="2"/>
        <v>3.6227396516093915</v>
      </c>
      <c r="N47" s="21">
        <f t="shared" si="3"/>
        <v>1.62577130417386</v>
      </c>
    </row>
    <row r="48" spans="1:14" x14ac:dyDescent="0.2">
      <c r="A48" s="16" t="s">
        <v>61</v>
      </c>
      <c r="B48" s="17" t="s">
        <v>17</v>
      </c>
      <c r="C48" s="18">
        <v>22.5</v>
      </c>
      <c r="D48" s="19">
        <v>8.9160103759227685</v>
      </c>
      <c r="E48" s="20"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/>
      <c r="M48" s="21">
        <f t="shared" si="2"/>
        <v>3.1135153092103742</v>
      </c>
      <c r="N48" s="21">
        <f t="shared" si="3"/>
        <v>2.1878485792648439</v>
      </c>
    </row>
    <row r="49" spans="1:14" x14ac:dyDescent="0.2">
      <c r="A49" s="16">
        <v>345</v>
      </c>
      <c r="B49" s="17" t="s">
        <v>17</v>
      </c>
      <c r="C49" s="18">
        <v>45</v>
      </c>
      <c r="D49" s="19">
        <v>8.3689831482940882</v>
      </c>
      <c r="E49" s="20"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/>
      <c r="M49" s="21">
        <f t="shared" si="2"/>
        <v>3.8066624897703196</v>
      </c>
      <c r="N49" s="21">
        <f t="shared" si="3"/>
        <v>2.1245323894621508</v>
      </c>
    </row>
    <row r="50" spans="1:14" x14ac:dyDescent="0.2">
      <c r="A50" s="16">
        <v>1049</v>
      </c>
      <c r="B50" s="17" t="s">
        <v>17</v>
      </c>
      <c r="C50" s="18">
        <v>90</v>
      </c>
      <c r="D50" s="19">
        <v>54.551770509232071</v>
      </c>
      <c r="E50" s="20"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/>
      <c r="M50" s="21">
        <f t="shared" si="2"/>
        <v>4.499809670330265</v>
      </c>
      <c r="N50" s="21">
        <f t="shared" si="3"/>
        <v>3.9991501683835766</v>
      </c>
    </row>
    <row r="51" spans="1:14" x14ac:dyDescent="0.2">
      <c r="A51" s="16">
        <v>230</v>
      </c>
      <c r="B51" s="17" t="s">
        <v>17</v>
      </c>
      <c r="C51" s="18">
        <v>45</v>
      </c>
      <c r="D51" s="19">
        <v>10.739901169983137</v>
      </c>
      <c r="E51" s="20"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/>
      <c r="M51" s="21">
        <f t="shared" si="2"/>
        <v>3.8066624897703196</v>
      </c>
      <c r="N51" s="21">
        <f t="shared" si="3"/>
        <v>2.3739658869883922</v>
      </c>
    </row>
    <row r="52" spans="1:14" x14ac:dyDescent="0.2">
      <c r="A52" s="16" t="s">
        <v>62</v>
      </c>
      <c r="B52" s="17" t="s">
        <v>17</v>
      </c>
      <c r="C52" s="18">
        <v>14.940000000000001</v>
      </c>
      <c r="D52" s="19">
        <v>3.3788339951362953</v>
      </c>
      <c r="E52" s="20"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/>
      <c r="M52" s="21">
        <f t="shared" si="2"/>
        <v>2.7040421797046714</v>
      </c>
      <c r="N52" s="21">
        <f t="shared" si="3"/>
        <v>1.2175306781252826</v>
      </c>
    </row>
    <row r="53" spans="1:14" x14ac:dyDescent="0.2">
      <c r="A53" s="16" t="s">
        <v>63</v>
      </c>
      <c r="B53" s="17" t="s">
        <v>17</v>
      </c>
      <c r="C53" s="18">
        <v>22.5</v>
      </c>
      <c r="D53" s="19">
        <v>9.7991326901064184</v>
      </c>
      <c r="E53" s="20"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/>
      <c r="M53" s="21">
        <f t="shared" si="2"/>
        <v>3.1135153092103742</v>
      </c>
      <c r="N53" s="21">
        <f t="shared" si="3"/>
        <v>2.2822938807505317</v>
      </c>
    </row>
    <row r="54" spans="1:14" x14ac:dyDescent="0.2">
      <c r="A54" s="16">
        <v>8</v>
      </c>
      <c r="B54" s="17" t="s">
        <v>17</v>
      </c>
      <c r="C54" s="18">
        <v>42.03</v>
      </c>
      <c r="D54" s="19">
        <v>11.984110505191126</v>
      </c>
      <c r="E54" s="20"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/>
      <c r="M54" s="21">
        <f t="shared" si="2"/>
        <v>3.7383836490170252</v>
      </c>
      <c r="N54" s="21">
        <f t="shared" si="3"/>
        <v>2.4835816477930246</v>
      </c>
    </row>
    <row r="55" spans="1:14" x14ac:dyDescent="0.2">
      <c r="A55" s="16">
        <v>487</v>
      </c>
      <c r="B55" s="17" t="s">
        <v>17</v>
      </c>
      <c r="C55" s="18">
        <v>37.440000000000005</v>
      </c>
      <c r="D55" s="19">
        <v>16.813794941974642</v>
      </c>
      <c r="E55" s="20"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/>
      <c r="M55" s="21">
        <f t="shared" si="2"/>
        <v>3.6227396516093915</v>
      </c>
      <c r="N55" s="21">
        <f t="shared" si="3"/>
        <v>2.8221996769669544</v>
      </c>
    </row>
    <row r="56" spans="1:14" x14ac:dyDescent="0.2">
      <c r="A56" s="16">
        <v>385</v>
      </c>
      <c r="B56" s="17" t="s">
        <v>17</v>
      </c>
      <c r="C56" s="18">
        <v>14.940000000000001</v>
      </c>
      <c r="D56" s="19">
        <v>8.5880709825089685</v>
      </c>
      <c r="E56" s="20"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/>
      <c r="M56" s="21">
        <f t="shared" si="2"/>
        <v>2.7040421797046714</v>
      </c>
      <c r="N56" s="21">
        <f t="shared" si="3"/>
        <v>2.1503741452954848</v>
      </c>
    </row>
    <row r="57" spans="1:14" x14ac:dyDescent="0.2">
      <c r="A57" s="16">
        <v>865</v>
      </c>
      <c r="B57" s="17" t="s">
        <v>17</v>
      </c>
      <c r="C57" s="18">
        <v>29.97</v>
      </c>
      <c r="D57" s="19">
        <v>8.6091983279462436</v>
      </c>
      <c r="E57" s="20"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/>
      <c r="M57" s="21">
        <f t="shared" si="2"/>
        <v>3.4001968813285717</v>
      </c>
      <c r="N57" s="21">
        <f t="shared" si="3"/>
        <v>2.1528312046907798</v>
      </c>
    </row>
    <row r="58" spans="1:14" x14ac:dyDescent="0.2">
      <c r="A58" s="16">
        <v>863</v>
      </c>
      <c r="B58" s="17" t="s">
        <v>17</v>
      </c>
      <c r="C58" s="18">
        <v>29.97</v>
      </c>
      <c r="D58" s="19">
        <v>8.2434360504581008</v>
      </c>
      <c r="E58" s="20"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/>
      <c r="M58" s="21">
        <f t="shared" si="2"/>
        <v>3.4001968813285717</v>
      </c>
      <c r="N58" s="21">
        <f t="shared" si="3"/>
        <v>2.1094172534173556</v>
      </c>
    </row>
    <row r="59" spans="1:14" x14ac:dyDescent="0.2">
      <c r="A59" s="16">
        <v>527</v>
      </c>
      <c r="B59" s="17" t="s">
        <v>17</v>
      </c>
      <c r="C59" s="18">
        <v>22.5</v>
      </c>
      <c r="D59" s="19">
        <v>6.9318595783251213</v>
      </c>
      <c r="E59" s="20"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/>
      <c r="M59" s="21">
        <f t="shared" si="2"/>
        <v>3.1135153092103742</v>
      </c>
      <c r="N59" s="21">
        <f t="shared" si="3"/>
        <v>1.936128114626418</v>
      </c>
    </row>
    <row r="60" spans="1:14" x14ac:dyDescent="0.2">
      <c r="A60" s="16">
        <v>595</v>
      </c>
      <c r="B60" s="17" t="s">
        <v>17</v>
      </c>
      <c r="C60" s="18">
        <v>37.800000000000004</v>
      </c>
      <c r="D60" s="19">
        <v>19.087371326529755</v>
      </c>
      <c r="E60" s="20"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/>
      <c r="M60" s="21">
        <f t="shared" si="2"/>
        <v>3.6323091026255421</v>
      </c>
      <c r="N60" s="21">
        <f t="shared" si="3"/>
        <v>2.9490269292793174</v>
      </c>
    </row>
    <row r="61" spans="1:14" x14ac:dyDescent="0.2">
      <c r="A61" s="16">
        <v>528</v>
      </c>
      <c r="B61" s="17" t="s">
        <v>17</v>
      </c>
      <c r="C61" s="18">
        <v>22.5</v>
      </c>
      <c r="D61" s="19">
        <v>5.2657663175025586</v>
      </c>
      <c r="E61" s="20"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/>
      <c r="M61" s="21">
        <f t="shared" si="2"/>
        <v>3.1135153092103742</v>
      </c>
      <c r="N61" s="21">
        <f t="shared" si="3"/>
        <v>1.6612266843778571</v>
      </c>
    </row>
    <row r="62" spans="1:14" x14ac:dyDescent="0.2">
      <c r="A62" s="16">
        <v>529</v>
      </c>
      <c r="B62" s="17" t="s">
        <v>17</v>
      </c>
      <c r="C62" s="18">
        <v>22.5</v>
      </c>
      <c r="D62" s="19">
        <v>7.7921694439597555</v>
      </c>
      <c r="E62" s="20"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/>
      <c r="M62" s="21">
        <f t="shared" si="2"/>
        <v>3.1135153092103742</v>
      </c>
      <c r="N62" s="21">
        <f t="shared" si="3"/>
        <v>2.0531193119918547</v>
      </c>
    </row>
    <row r="63" spans="1:14" x14ac:dyDescent="0.2">
      <c r="A63" s="16">
        <v>1095</v>
      </c>
      <c r="B63" s="17" t="s">
        <v>17</v>
      </c>
      <c r="C63" s="18">
        <v>22.5</v>
      </c>
      <c r="D63" s="19">
        <v>11.923356574074873</v>
      </c>
      <c r="E63" s="20"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/>
      <c r="M63" s="21">
        <f t="shared" si="2"/>
        <v>3.1135153092103742</v>
      </c>
      <c r="N63" s="21">
        <f t="shared" si="3"/>
        <v>2.4784992137824831</v>
      </c>
    </row>
    <row r="64" spans="1:14" x14ac:dyDescent="0.2">
      <c r="A64" s="16">
        <v>561</v>
      </c>
      <c r="B64" s="17" t="s">
        <v>17</v>
      </c>
      <c r="C64" s="18">
        <v>135</v>
      </c>
      <c r="D64" s="19">
        <v>58.100097147658744</v>
      </c>
      <c r="E64" s="20"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/>
      <c r="M64" s="21">
        <f t="shared" si="2"/>
        <v>4.9052747784384296</v>
      </c>
      <c r="N64" s="21">
        <f t="shared" si="3"/>
        <v>4.0621673359332098</v>
      </c>
    </row>
    <row r="65" spans="1:14" x14ac:dyDescent="0.2">
      <c r="A65" s="16">
        <v>1018</v>
      </c>
      <c r="B65" s="17" t="s">
        <v>17</v>
      </c>
      <c r="C65" s="18">
        <v>22.5</v>
      </c>
      <c r="D65" s="19">
        <v>10.634643135603309</v>
      </c>
      <c r="E65" s="20"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/>
      <c r="M65" s="21">
        <f t="shared" si="2"/>
        <v>3.1135153092103742</v>
      </c>
      <c r="N65" s="21">
        <f t="shared" si="3"/>
        <v>2.3641168924336546</v>
      </c>
    </row>
    <row r="66" spans="1:14" x14ac:dyDescent="0.2">
      <c r="A66" s="16">
        <v>360</v>
      </c>
      <c r="B66" s="17" t="s">
        <v>17</v>
      </c>
      <c r="C66" s="18">
        <v>37.800000000000004</v>
      </c>
      <c r="D66" s="19">
        <v>7.1174715515965792</v>
      </c>
      <c r="E66" s="20"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/>
      <c r="M66" s="21">
        <f t="shared" si="2"/>
        <v>3.6323091026255421</v>
      </c>
      <c r="N66" s="21">
        <f t="shared" si="3"/>
        <v>1.9625525431963604</v>
      </c>
    </row>
    <row r="67" spans="1:14" x14ac:dyDescent="0.2">
      <c r="A67" s="16">
        <v>1106</v>
      </c>
      <c r="B67" s="17" t="s">
        <v>17</v>
      </c>
      <c r="C67" s="18">
        <v>22.5</v>
      </c>
      <c r="D67" s="19">
        <v>20.217898457447252</v>
      </c>
      <c r="E67" s="20"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/>
      <c r="M67" s="21">
        <f t="shared" si="2"/>
        <v>3.1135153092103742</v>
      </c>
      <c r="N67" s="21">
        <f t="shared" si="3"/>
        <v>3.0065682743355979</v>
      </c>
    </row>
    <row r="68" spans="1:14" x14ac:dyDescent="0.2">
      <c r="A68" s="16">
        <v>899</v>
      </c>
      <c r="B68" s="17" t="s">
        <v>17</v>
      </c>
      <c r="C68" s="18">
        <v>45</v>
      </c>
      <c r="D68" s="19">
        <v>15.17251837286627</v>
      </c>
      <c r="E68" s="20"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/>
      <c r="M68" s="21">
        <f t="shared" si="2"/>
        <v>3.8066624897703196</v>
      </c>
      <c r="N68" s="21">
        <f t="shared" si="3"/>
        <v>2.7194857896591729</v>
      </c>
    </row>
    <row r="69" spans="1:14" x14ac:dyDescent="0.2">
      <c r="A69" s="16">
        <v>1191</v>
      </c>
      <c r="B69" s="17" t="s">
        <v>17</v>
      </c>
      <c r="C69" s="18">
        <v>14.940000000000001</v>
      </c>
      <c r="D69" s="19">
        <v>12.628076471206382</v>
      </c>
      <c r="E69" s="20"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/>
      <c r="M69" s="21">
        <f t="shared" si="2"/>
        <v>2.7040421797046714</v>
      </c>
      <c r="N69" s="21">
        <f t="shared" si="3"/>
        <v>2.5359226263636927</v>
      </c>
    </row>
    <row r="70" spans="1:14" x14ac:dyDescent="0.2">
      <c r="A70" s="16">
        <v>1115</v>
      </c>
      <c r="B70" s="17" t="s">
        <v>17</v>
      </c>
      <c r="C70" s="18">
        <v>22.5</v>
      </c>
      <c r="D70" s="19">
        <v>24.362790290493837</v>
      </c>
      <c r="E70" s="20"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/>
      <c r="M70" s="21">
        <f t="shared" si="2"/>
        <v>3.1135153092103742</v>
      </c>
      <c r="N70" s="21">
        <f t="shared" si="3"/>
        <v>3.1930569802267783</v>
      </c>
    </row>
    <row r="71" spans="1:14" x14ac:dyDescent="0.2">
      <c r="A71" s="16">
        <v>1053</v>
      </c>
      <c r="B71" s="17" t="s">
        <v>17</v>
      </c>
      <c r="C71" s="18">
        <v>14.940000000000001</v>
      </c>
      <c r="D71" s="19">
        <v>14.71443826778331</v>
      </c>
      <c r="E71" s="20"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/>
      <c r="M71" s="21">
        <f t="shared" si="2"/>
        <v>2.7040421797046714</v>
      </c>
      <c r="N71" s="21">
        <f t="shared" si="3"/>
        <v>2.6888292068340069</v>
      </c>
    </row>
    <row r="72" spans="1:14" x14ac:dyDescent="0.2">
      <c r="A72" s="16">
        <v>864</v>
      </c>
      <c r="B72" s="17" t="s">
        <v>17</v>
      </c>
      <c r="C72" s="18">
        <v>29.97</v>
      </c>
      <c r="D72" s="19">
        <v>9.825778201045452</v>
      </c>
      <c r="E72" s="20"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/>
      <c r="M72" s="21">
        <f t="shared" si="2"/>
        <v>3.4001968813285717</v>
      </c>
      <c r="N72" s="21">
        <f t="shared" si="3"/>
        <v>2.2850093608319559</v>
      </c>
    </row>
    <row r="73" spans="1:14" x14ac:dyDescent="0.2">
      <c r="A73" s="16">
        <v>834</v>
      </c>
      <c r="B73" s="17" t="s">
        <v>17</v>
      </c>
      <c r="C73" s="18">
        <v>45</v>
      </c>
      <c r="D73" s="19">
        <v>25.798393978216257</v>
      </c>
      <c r="E73" s="20">
        <v>2011</v>
      </c>
      <c r="F73" s="18"/>
      <c r="G73" s="19"/>
      <c r="H73" s="20"/>
      <c r="I73" s="18">
        <f t="shared" ref="I73:I100" si="4">C73+F73</f>
        <v>45</v>
      </c>
      <c r="J73" s="19">
        <f t="shared" ref="J73:J100" si="5">D73+G73</f>
        <v>25.798393978216257</v>
      </c>
      <c r="K73" s="20"/>
      <c r="M73" s="21">
        <f t="shared" ref="M73:M100" si="6">LN(I73)</f>
        <v>3.8066624897703196</v>
      </c>
      <c r="N73" s="21">
        <f t="shared" ref="N73:N100" si="7">LN(J73)</f>
        <v>3.2503122410836816</v>
      </c>
    </row>
    <row r="74" spans="1:14" x14ac:dyDescent="0.2">
      <c r="A74" s="16">
        <v>722</v>
      </c>
      <c r="B74" s="17" t="s">
        <v>17</v>
      </c>
      <c r="C74" s="18">
        <v>22.5</v>
      </c>
      <c r="D74" s="19">
        <v>13.501544643115857</v>
      </c>
      <c r="E74" s="20">
        <v>2009</v>
      </c>
      <c r="F74" s="18"/>
      <c r="G74" s="19"/>
      <c r="H74" s="20"/>
      <c r="I74" s="18">
        <f t="shared" si="4"/>
        <v>22.5</v>
      </c>
      <c r="J74" s="19">
        <f t="shared" si="5"/>
        <v>13.501544643115857</v>
      </c>
      <c r="K74" s="20"/>
      <c r="M74" s="21">
        <f t="shared" si="6"/>
        <v>3.1135153092103742</v>
      </c>
      <c r="N74" s="21">
        <f t="shared" si="7"/>
        <v>2.6028040969077249</v>
      </c>
    </row>
    <row r="75" spans="1:14" x14ac:dyDescent="0.2">
      <c r="A75" s="16">
        <v>927</v>
      </c>
      <c r="B75" s="17" t="s">
        <v>17</v>
      </c>
      <c r="C75" s="18">
        <v>67.5</v>
      </c>
      <c r="D75" s="19">
        <v>25.887106037100622</v>
      </c>
      <c r="E75" s="20">
        <v>2011</v>
      </c>
      <c r="F75" s="18"/>
      <c r="G75" s="19"/>
      <c r="H75" s="20"/>
      <c r="I75" s="18">
        <f t="shared" si="4"/>
        <v>67.5</v>
      </c>
      <c r="J75" s="19">
        <f t="shared" si="5"/>
        <v>25.887106037100622</v>
      </c>
      <c r="K75" s="20"/>
      <c r="M75" s="21">
        <f t="shared" si="6"/>
        <v>4.2121275978784842</v>
      </c>
      <c r="N75" s="21">
        <f t="shared" si="7"/>
        <v>3.2537450083384241</v>
      </c>
    </row>
    <row r="76" spans="1:14" x14ac:dyDescent="0.2">
      <c r="A76" s="16">
        <v>1068</v>
      </c>
      <c r="B76" s="17" t="s">
        <v>17</v>
      </c>
      <c r="C76" s="18">
        <v>22.5</v>
      </c>
      <c r="D76" s="19">
        <v>26.918199168374588</v>
      </c>
      <c r="E76" s="20">
        <v>2012</v>
      </c>
      <c r="F76" s="18"/>
      <c r="G76" s="19"/>
      <c r="H76" s="20"/>
      <c r="I76" s="18">
        <f t="shared" si="4"/>
        <v>22.5</v>
      </c>
      <c r="J76" s="19">
        <f t="shared" si="5"/>
        <v>26.918199168374588</v>
      </c>
      <c r="K76" s="20"/>
      <c r="M76" s="21">
        <f t="shared" si="6"/>
        <v>3.1135153092103742</v>
      </c>
      <c r="N76" s="21">
        <f t="shared" si="7"/>
        <v>3.2928026068618901</v>
      </c>
    </row>
    <row r="77" spans="1:14" x14ac:dyDescent="0.2">
      <c r="A77" s="16">
        <v>506</v>
      </c>
      <c r="B77" s="17" t="s">
        <v>17</v>
      </c>
      <c r="C77" s="18">
        <v>113.4</v>
      </c>
      <c r="D77" s="19">
        <v>19.752251348773594</v>
      </c>
      <c r="E77" s="20">
        <v>2007</v>
      </c>
      <c r="F77" s="18"/>
      <c r="G77" s="19"/>
      <c r="H77" s="20"/>
      <c r="I77" s="18">
        <f t="shared" si="4"/>
        <v>113.4</v>
      </c>
      <c r="J77" s="19">
        <f t="shared" si="5"/>
        <v>19.752251348773594</v>
      </c>
      <c r="K77" s="20"/>
      <c r="M77" s="21">
        <f t="shared" si="6"/>
        <v>4.7309213912936521</v>
      </c>
      <c r="N77" s="21">
        <f t="shared" si="7"/>
        <v>2.9832674771934644</v>
      </c>
    </row>
    <row r="78" spans="1:14" x14ac:dyDescent="0.2">
      <c r="A78" s="16">
        <v>456</v>
      </c>
      <c r="B78" s="17" t="s">
        <v>17</v>
      </c>
      <c r="C78" s="18">
        <v>45</v>
      </c>
      <c r="D78" s="19">
        <v>17.647037003819346</v>
      </c>
      <c r="E78" s="20">
        <v>2009</v>
      </c>
      <c r="F78" s="18"/>
      <c r="G78" s="19"/>
      <c r="H78" s="20"/>
      <c r="I78" s="18">
        <f t="shared" si="4"/>
        <v>45</v>
      </c>
      <c r="J78" s="19">
        <f t="shared" si="5"/>
        <v>17.647037003819346</v>
      </c>
      <c r="K78" s="20"/>
      <c r="M78" s="21">
        <f t="shared" si="6"/>
        <v>3.8066624897703196</v>
      </c>
      <c r="N78" s="21">
        <f t="shared" si="7"/>
        <v>2.8705678941489836</v>
      </c>
    </row>
    <row r="79" spans="1:14" x14ac:dyDescent="0.2">
      <c r="A79" s="16">
        <v>130</v>
      </c>
      <c r="B79" s="17" t="s">
        <v>17</v>
      </c>
      <c r="C79" s="18">
        <v>45</v>
      </c>
      <c r="D79" s="19">
        <v>8.4369732753123952</v>
      </c>
      <c r="E79" s="20">
        <v>2000</v>
      </c>
      <c r="F79" s="18"/>
      <c r="G79" s="19"/>
      <c r="H79" s="20"/>
      <c r="I79" s="18">
        <f t="shared" si="4"/>
        <v>45</v>
      </c>
      <c r="J79" s="19">
        <f t="shared" si="5"/>
        <v>8.4369732753123952</v>
      </c>
      <c r="K79" s="20"/>
      <c r="M79" s="21">
        <f t="shared" si="6"/>
        <v>3.8066624897703196</v>
      </c>
      <c r="N79" s="21">
        <f t="shared" si="7"/>
        <v>2.1326236276203829</v>
      </c>
    </row>
    <row r="80" spans="1:14" x14ac:dyDescent="0.2">
      <c r="A80" s="16">
        <v>308</v>
      </c>
      <c r="B80" s="17" t="s">
        <v>17</v>
      </c>
      <c r="C80" s="18">
        <v>54</v>
      </c>
      <c r="D80" s="19">
        <v>8.8753762889293544</v>
      </c>
      <c r="E80" s="20">
        <v>2006</v>
      </c>
      <c r="F80" s="18"/>
      <c r="G80" s="19"/>
      <c r="H80" s="20"/>
      <c r="I80" s="18">
        <f t="shared" si="4"/>
        <v>54</v>
      </c>
      <c r="J80" s="19">
        <f t="shared" si="5"/>
        <v>8.8753762889293544</v>
      </c>
      <c r="K80" s="20"/>
      <c r="M80" s="21">
        <f t="shared" si="6"/>
        <v>3.9889840465642745</v>
      </c>
      <c r="N80" s="21">
        <f t="shared" si="7"/>
        <v>2.1832807332152813</v>
      </c>
    </row>
    <row r="81" spans="1:14" x14ac:dyDescent="0.2">
      <c r="A81" s="16">
        <v>829</v>
      </c>
      <c r="B81" s="17" t="s">
        <v>17</v>
      </c>
      <c r="C81" s="18">
        <v>45</v>
      </c>
      <c r="D81" s="19">
        <v>27.761077137379147</v>
      </c>
      <c r="E81" s="20">
        <v>2012</v>
      </c>
      <c r="F81" s="18"/>
      <c r="G81" s="19"/>
      <c r="H81" s="20"/>
      <c r="I81" s="18">
        <f t="shared" si="4"/>
        <v>45</v>
      </c>
      <c r="J81" s="19">
        <f t="shared" si="5"/>
        <v>27.761077137379147</v>
      </c>
      <c r="K81" s="20"/>
      <c r="M81" s="21">
        <f t="shared" si="6"/>
        <v>3.8066624897703196</v>
      </c>
      <c r="N81" s="21">
        <f t="shared" si="7"/>
        <v>3.3236349366646221</v>
      </c>
    </row>
    <row r="82" spans="1:14" x14ac:dyDescent="0.2">
      <c r="A82" s="16">
        <v>425</v>
      </c>
      <c r="B82" s="17" t="s">
        <v>17</v>
      </c>
      <c r="C82" s="18">
        <v>27</v>
      </c>
      <c r="D82" s="19">
        <v>11.725448588458148</v>
      </c>
      <c r="E82" s="20">
        <v>2008</v>
      </c>
      <c r="F82" s="18"/>
      <c r="G82" s="19"/>
      <c r="H82" s="20"/>
      <c r="I82" s="18">
        <f t="shared" si="4"/>
        <v>27</v>
      </c>
      <c r="J82" s="19">
        <f t="shared" si="5"/>
        <v>11.725448588458148</v>
      </c>
      <c r="K82" s="20"/>
      <c r="M82" s="21">
        <f t="shared" si="6"/>
        <v>3.2958368660043291</v>
      </c>
      <c r="N82" s="21">
        <f t="shared" si="7"/>
        <v>2.4617615727440327</v>
      </c>
    </row>
    <row r="83" spans="1:14" x14ac:dyDescent="0.2">
      <c r="A83" s="16">
        <v>333</v>
      </c>
      <c r="B83" s="17" t="s">
        <v>17</v>
      </c>
      <c r="C83" s="18">
        <v>27</v>
      </c>
      <c r="D83" s="19">
        <v>7.5607136656563343</v>
      </c>
      <c r="E83" s="20">
        <v>2004</v>
      </c>
      <c r="F83" s="18"/>
      <c r="G83" s="19"/>
      <c r="H83" s="20"/>
      <c r="I83" s="18">
        <f t="shared" si="4"/>
        <v>27</v>
      </c>
      <c r="J83" s="19">
        <f t="shared" si="5"/>
        <v>7.5607136656563343</v>
      </c>
      <c r="K83" s="20"/>
      <c r="M83" s="21">
        <f t="shared" si="6"/>
        <v>3.2958368660043291</v>
      </c>
      <c r="N83" s="21">
        <f t="shared" si="7"/>
        <v>2.022965585955113</v>
      </c>
    </row>
    <row r="84" spans="1:14" x14ac:dyDescent="0.2">
      <c r="A84" s="16">
        <v>769</v>
      </c>
      <c r="B84" s="17" t="s">
        <v>17</v>
      </c>
      <c r="C84" s="18">
        <v>135</v>
      </c>
      <c r="D84" s="19">
        <v>33.576028123503924</v>
      </c>
      <c r="E84" s="20">
        <v>2009</v>
      </c>
      <c r="F84" s="18"/>
      <c r="G84" s="19"/>
      <c r="H84" s="20"/>
      <c r="I84" s="18">
        <f t="shared" si="4"/>
        <v>135</v>
      </c>
      <c r="J84" s="19">
        <f t="shared" si="5"/>
        <v>33.576028123503924</v>
      </c>
      <c r="K84" s="20"/>
      <c r="M84" s="21">
        <f t="shared" si="6"/>
        <v>4.9052747784384296</v>
      </c>
      <c r="N84" s="21">
        <f t="shared" si="7"/>
        <v>3.5138123636382752</v>
      </c>
    </row>
    <row r="85" spans="1:14" x14ac:dyDescent="0.2">
      <c r="A85" s="16">
        <v>948</v>
      </c>
      <c r="B85" s="17" t="s">
        <v>17</v>
      </c>
      <c r="C85" s="18">
        <v>225</v>
      </c>
      <c r="D85" s="19">
        <v>12.653662771089085</v>
      </c>
      <c r="E85" s="20">
        <v>2014</v>
      </c>
      <c r="F85" s="18"/>
      <c r="G85" s="19"/>
      <c r="H85" s="20"/>
      <c r="I85" s="18">
        <f t="shared" si="4"/>
        <v>225</v>
      </c>
      <c r="J85" s="19">
        <f t="shared" si="5"/>
        <v>12.653662771089085</v>
      </c>
      <c r="K85" s="20"/>
      <c r="M85" s="21">
        <f t="shared" si="6"/>
        <v>5.4161004022044201</v>
      </c>
      <c r="N85" s="21">
        <f t="shared" si="7"/>
        <v>2.5379467203845181</v>
      </c>
    </row>
    <row r="86" spans="1:14" x14ac:dyDescent="0.2">
      <c r="A86" s="16">
        <v>1128</v>
      </c>
      <c r="B86" s="17" t="s">
        <v>17</v>
      </c>
      <c r="C86" s="18">
        <v>225</v>
      </c>
      <c r="D86" s="19">
        <v>63.556235718349399</v>
      </c>
      <c r="E86" s="20">
        <v>2013</v>
      </c>
      <c r="F86" s="18"/>
      <c r="G86" s="19"/>
      <c r="H86" s="20"/>
      <c r="I86" s="18">
        <f t="shared" si="4"/>
        <v>225</v>
      </c>
      <c r="J86" s="19">
        <f t="shared" si="5"/>
        <v>63.556235718349399</v>
      </c>
      <c r="K86" s="20"/>
      <c r="M86" s="21">
        <f t="shared" si="6"/>
        <v>5.4161004022044201</v>
      </c>
      <c r="N86" s="21">
        <f t="shared" si="7"/>
        <v>4.1519251158484547</v>
      </c>
    </row>
    <row r="87" spans="1:14" x14ac:dyDescent="0.2">
      <c r="A87" s="16">
        <v>1214</v>
      </c>
      <c r="B87" s="17" t="s">
        <v>17</v>
      </c>
      <c r="C87" s="18">
        <v>90</v>
      </c>
      <c r="D87" s="19">
        <v>22.631695273294461</v>
      </c>
      <c r="E87" s="20">
        <v>2013</v>
      </c>
      <c r="F87" s="18"/>
      <c r="G87" s="19"/>
      <c r="H87" s="20"/>
      <c r="I87" s="18">
        <f t="shared" si="4"/>
        <v>90</v>
      </c>
      <c r="J87" s="19">
        <f t="shared" si="5"/>
        <v>22.631695273294461</v>
      </c>
      <c r="K87" s="20"/>
      <c r="M87" s="21">
        <f t="shared" si="6"/>
        <v>4.499809670330265</v>
      </c>
      <c r="N87" s="21">
        <f t="shared" si="7"/>
        <v>3.1193513694907367</v>
      </c>
    </row>
    <row r="88" spans="1:14" x14ac:dyDescent="0.2">
      <c r="A88" s="16">
        <v>1225</v>
      </c>
      <c r="B88" s="17" t="s">
        <v>17</v>
      </c>
      <c r="C88" s="18">
        <v>37.800000000000004</v>
      </c>
      <c r="D88" s="19">
        <v>18.636695744675041</v>
      </c>
      <c r="E88" s="20">
        <v>2014</v>
      </c>
      <c r="F88" s="18"/>
      <c r="G88" s="19"/>
      <c r="H88" s="20"/>
      <c r="I88" s="18">
        <f t="shared" si="4"/>
        <v>37.800000000000004</v>
      </c>
      <c r="J88" s="19">
        <f t="shared" si="5"/>
        <v>18.636695744675041</v>
      </c>
      <c r="K88" s="20"/>
      <c r="M88" s="21">
        <f t="shared" si="6"/>
        <v>3.6323091026255421</v>
      </c>
      <c r="N88" s="21">
        <f t="shared" si="7"/>
        <v>2.925132526627233</v>
      </c>
    </row>
    <row r="89" spans="1:14" x14ac:dyDescent="0.2">
      <c r="A89" s="16">
        <v>1263</v>
      </c>
      <c r="B89" s="17" t="s">
        <v>17</v>
      </c>
      <c r="C89" s="18">
        <v>27</v>
      </c>
      <c r="D89" s="19">
        <v>19.611656992669992</v>
      </c>
      <c r="E89" s="20">
        <v>2015</v>
      </c>
      <c r="F89" s="18"/>
      <c r="G89" s="19"/>
      <c r="H89" s="20"/>
      <c r="I89" s="18">
        <f t="shared" si="4"/>
        <v>27</v>
      </c>
      <c r="J89" s="19">
        <f t="shared" si="5"/>
        <v>19.611656992669992</v>
      </c>
      <c r="K89" s="20"/>
      <c r="M89" s="21">
        <f t="shared" si="6"/>
        <v>3.2958368660043291</v>
      </c>
      <c r="N89" s="21">
        <f t="shared" si="7"/>
        <v>2.9761241339700195</v>
      </c>
    </row>
    <row r="90" spans="1:14" x14ac:dyDescent="0.2">
      <c r="A90" s="16">
        <v>1309</v>
      </c>
      <c r="B90" s="17" t="s">
        <v>17</v>
      </c>
      <c r="C90" s="18">
        <v>45</v>
      </c>
      <c r="D90" s="19">
        <v>16.109333942693336</v>
      </c>
      <c r="E90" s="20">
        <v>2014</v>
      </c>
      <c r="F90" s="18"/>
      <c r="G90" s="19"/>
      <c r="H90" s="20"/>
      <c r="I90" s="18">
        <f t="shared" si="4"/>
        <v>45</v>
      </c>
      <c r="J90" s="19">
        <f t="shared" si="5"/>
        <v>16.109333942693336</v>
      </c>
      <c r="K90" s="20"/>
      <c r="M90" s="21">
        <f t="shared" si="6"/>
        <v>3.8066624897703196</v>
      </c>
      <c r="N90" s="21">
        <f t="shared" si="7"/>
        <v>2.7793988519948485</v>
      </c>
    </row>
    <row r="91" spans="1:14" x14ac:dyDescent="0.2">
      <c r="A91" s="16">
        <v>1349</v>
      </c>
      <c r="B91" s="17" t="s">
        <v>17</v>
      </c>
      <c r="C91" s="18">
        <v>29.7</v>
      </c>
      <c r="D91" s="19">
        <v>8.9679522578977586</v>
      </c>
      <c r="E91" s="20">
        <v>2014</v>
      </c>
      <c r="F91" s="18"/>
      <c r="G91" s="19"/>
      <c r="H91" s="20"/>
      <c r="I91" s="18">
        <f t="shared" si="4"/>
        <v>29.7</v>
      </c>
      <c r="J91" s="19">
        <f t="shared" si="5"/>
        <v>8.9679522578977586</v>
      </c>
      <c r="K91" s="20"/>
      <c r="M91" s="21">
        <f t="shared" si="6"/>
        <v>3.3911470458086539</v>
      </c>
      <c r="N91" s="21">
        <f t="shared" si="7"/>
        <v>2.193657362149283</v>
      </c>
    </row>
    <row r="92" spans="1:14" x14ac:dyDescent="0.2">
      <c r="A92" s="16">
        <v>1358</v>
      </c>
      <c r="B92" s="17" t="s">
        <v>17</v>
      </c>
      <c r="C92" s="18">
        <v>59.4</v>
      </c>
      <c r="D92" s="19">
        <v>13.07265503282744</v>
      </c>
      <c r="E92" s="20">
        <v>2013</v>
      </c>
      <c r="F92" s="18"/>
      <c r="G92" s="19"/>
      <c r="H92" s="20"/>
      <c r="I92" s="18">
        <f t="shared" si="4"/>
        <v>59.4</v>
      </c>
      <c r="J92" s="19">
        <f t="shared" si="5"/>
        <v>13.07265503282744</v>
      </c>
      <c r="K92" s="20"/>
      <c r="M92" s="21">
        <f t="shared" si="6"/>
        <v>4.0842942263685993</v>
      </c>
      <c r="N92" s="21">
        <f t="shared" si="7"/>
        <v>2.5705226464726247</v>
      </c>
    </row>
    <row r="93" spans="1:14" x14ac:dyDescent="0.2">
      <c r="A93" s="16">
        <v>1404</v>
      </c>
      <c r="B93" s="17" t="s">
        <v>17</v>
      </c>
      <c r="C93" s="18">
        <v>150.98400000000001</v>
      </c>
      <c r="D93" s="19">
        <v>35.276341164894447</v>
      </c>
      <c r="E93" s="20">
        <v>2016</v>
      </c>
      <c r="F93" s="18"/>
      <c r="G93" s="19"/>
      <c r="H93" s="20"/>
      <c r="I93" s="18">
        <f t="shared" si="4"/>
        <v>150.98400000000001</v>
      </c>
      <c r="J93" s="19">
        <f t="shared" si="5"/>
        <v>35.276341164894447</v>
      </c>
      <c r="K93" s="20"/>
      <c r="M93" s="21">
        <f t="shared" si="6"/>
        <v>5.0171738709358387</v>
      </c>
      <c r="N93" s="21">
        <f t="shared" si="7"/>
        <v>3.5632125172824458</v>
      </c>
    </row>
    <row r="94" spans="1:14" x14ac:dyDescent="0.2">
      <c r="A94" s="16">
        <v>1482</v>
      </c>
      <c r="B94" s="17" t="s">
        <v>17</v>
      </c>
      <c r="C94" s="18">
        <v>90</v>
      </c>
      <c r="D94" s="19">
        <v>18.765793673519447</v>
      </c>
      <c r="E94" s="20">
        <v>2015</v>
      </c>
      <c r="F94" s="18"/>
      <c r="G94" s="19"/>
      <c r="H94" s="20"/>
      <c r="I94" s="18">
        <f t="shared" si="4"/>
        <v>90</v>
      </c>
      <c r="J94" s="19">
        <f t="shared" si="5"/>
        <v>18.765793673519447</v>
      </c>
      <c r="K94" s="20"/>
      <c r="M94" s="21">
        <f t="shared" si="6"/>
        <v>4.499809670330265</v>
      </c>
      <c r="N94" s="21">
        <f t="shared" si="7"/>
        <v>2.9320357271105943</v>
      </c>
    </row>
    <row r="95" spans="1:14" x14ac:dyDescent="0.2">
      <c r="A95" s="16">
        <v>1515</v>
      </c>
      <c r="B95" s="17" t="s">
        <v>17</v>
      </c>
      <c r="C95" s="18">
        <v>37.800000000000004</v>
      </c>
      <c r="D95" s="19">
        <v>12.99271394051414</v>
      </c>
      <c r="E95" s="20">
        <v>2015</v>
      </c>
      <c r="F95" s="18"/>
      <c r="G95" s="19"/>
      <c r="H95" s="20"/>
      <c r="I95" s="18">
        <f t="shared" si="4"/>
        <v>37.800000000000004</v>
      </c>
      <c r="J95" s="19">
        <f t="shared" si="5"/>
        <v>12.99271394051414</v>
      </c>
      <c r="K95" s="20"/>
      <c r="M95" s="21">
        <f t="shared" si="6"/>
        <v>3.6323091026255421</v>
      </c>
      <c r="N95" s="21">
        <f t="shared" si="7"/>
        <v>2.5643887342273977</v>
      </c>
    </row>
    <row r="96" spans="1:14" x14ac:dyDescent="0.2">
      <c r="A96" s="16">
        <v>1618</v>
      </c>
      <c r="B96" s="17" t="s">
        <v>17</v>
      </c>
      <c r="C96" s="18">
        <v>45</v>
      </c>
      <c r="D96" s="19">
        <v>15.965955598995766</v>
      </c>
      <c r="E96" s="20">
        <v>2016</v>
      </c>
      <c r="F96" s="18"/>
      <c r="G96" s="19"/>
      <c r="H96" s="20"/>
      <c r="I96" s="18">
        <f t="shared" si="4"/>
        <v>45</v>
      </c>
      <c r="J96" s="19">
        <f t="shared" si="5"/>
        <v>15.965955598995766</v>
      </c>
      <c r="K96" s="20"/>
      <c r="M96" s="21">
        <f t="shared" si="6"/>
        <v>3.8066624897703196</v>
      </c>
      <c r="N96" s="21">
        <f t="shared" si="7"/>
        <v>2.7704586802474096</v>
      </c>
    </row>
    <row r="97" spans="1:14" x14ac:dyDescent="0.2">
      <c r="A97" s="16">
        <v>1634</v>
      </c>
      <c r="B97" s="17" t="s">
        <v>17</v>
      </c>
      <c r="C97" s="18">
        <v>45</v>
      </c>
      <c r="D97" s="19">
        <v>17.172783979023848</v>
      </c>
      <c r="E97" s="20">
        <v>2015</v>
      </c>
      <c r="F97" s="18"/>
      <c r="G97" s="19"/>
      <c r="H97" s="20"/>
      <c r="I97" s="18">
        <f t="shared" si="4"/>
        <v>45</v>
      </c>
      <c r="J97" s="19">
        <f t="shared" si="5"/>
        <v>17.172783979023848</v>
      </c>
      <c r="K97" s="20"/>
      <c r="M97" s="21">
        <f t="shared" si="6"/>
        <v>3.8066624897703196</v>
      </c>
      <c r="N97" s="21">
        <f t="shared" si="7"/>
        <v>2.8433258038172586</v>
      </c>
    </row>
    <row r="98" spans="1:14" x14ac:dyDescent="0.2">
      <c r="A98" s="16">
        <v>1258</v>
      </c>
      <c r="B98" s="17" t="s">
        <v>17</v>
      </c>
      <c r="C98" s="18">
        <v>75.600000000000009</v>
      </c>
      <c r="D98" s="19">
        <v>53.518330212347877</v>
      </c>
      <c r="E98" s="20">
        <v>2016</v>
      </c>
      <c r="F98" s="18"/>
      <c r="G98" s="19"/>
      <c r="H98" s="20"/>
      <c r="I98" s="18">
        <f t="shared" si="4"/>
        <v>75.600000000000009</v>
      </c>
      <c r="J98" s="19">
        <f t="shared" si="5"/>
        <v>53.518330212347877</v>
      </c>
      <c r="K98" s="20"/>
      <c r="M98" s="21">
        <f t="shared" si="6"/>
        <v>4.3254562831854875</v>
      </c>
      <c r="N98" s="21">
        <f t="shared" si="7"/>
        <v>3.98002421601241</v>
      </c>
    </row>
    <row r="99" spans="1:14" x14ac:dyDescent="0.2">
      <c r="A99" s="16">
        <v>1284</v>
      </c>
      <c r="B99" s="17" t="s">
        <v>17</v>
      </c>
      <c r="C99" s="18">
        <v>37.800000000000004</v>
      </c>
      <c r="D99" s="19">
        <v>7.0843108002972475</v>
      </c>
      <c r="E99" s="20">
        <v>2013</v>
      </c>
      <c r="F99" s="18"/>
      <c r="G99" s="19"/>
      <c r="H99" s="20"/>
      <c r="I99" s="18">
        <f t="shared" si="4"/>
        <v>37.800000000000004</v>
      </c>
      <c r="J99" s="19">
        <f t="shared" si="5"/>
        <v>7.0843108002972475</v>
      </c>
      <c r="K99" s="20"/>
      <c r="M99" s="21">
        <f t="shared" si="6"/>
        <v>3.6323091026255421</v>
      </c>
      <c r="N99" s="21">
        <f t="shared" si="7"/>
        <v>1.9578825925179175</v>
      </c>
    </row>
    <row r="100" spans="1:14" x14ac:dyDescent="0.2">
      <c r="A100" s="16" t="s">
        <v>64</v>
      </c>
      <c r="B100" s="17" t="s">
        <v>17</v>
      </c>
      <c r="C100" s="18">
        <v>6.75</v>
      </c>
      <c r="D100" s="19">
        <v>2.4933711786255444</v>
      </c>
      <c r="E100" s="20">
        <v>1989</v>
      </c>
      <c r="F100" s="18"/>
      <c r="G100" s="19"/>
      <c r="H100" s="20"/>
      <c r="I100" s="18">
        <f t="shared" si="4"/>
        <v>6.75</v>
      </c>
      <c r="J100" s="19">
        <f t="shared" si="5"/>
        <v>2.4933711786255444</v>
      </c>
      <c r="K100" s="20"/>
      <c r="M100" s="21">
        <f t="shared" si="6"/>
        <v>1.9095425048844386</v>
      </c>
      <c r="N100" s="21">
        <f t="shared" si="7"/>
        <v>0.91363568179621524</v>
      </c>
    </row>
    <row r="101" spans="1:14" x14ac:dyDescent="0.2">
      <c r="A101" s="16" t="s">
        <v>65</v>
      </c>
      <c r="B101" s="17" t="s">
        <v>17</v>
      </c>
      <c r="C101" s="18">
        <v>4.5</v>
      </c>
      <c r="D101" s="19">
        <v>1.4940223849019025</v>
      </c>
      <c r="E101" s="20">
        <v>1986</v>
      </c>
      <c r="F101" s="18"/>
      <c r="G101" s="19"/>
      <c r="H101" s="20"/>
      <c r="I101" s="18">
        <f>C101+F101</f>
        <v>4.5</v>
      </c>
      <c r="J101" s="19">
        <f>D101+G101</f>
        <v>1.4940223849019025</v>
      </c>
      <c r="K101" s="20"/>
      <c r="M101" s="21">
        <f>LN(I101)</f>
        <v>1.5040773967762742</v>
      </c>
      <c r="N101" s="21">
        <f>LN(J101)</f>
        <v>0.40147206979911648</v>
      </c>
    </row>
    <row r="102" spans="1:14" x14ac:dyDescent="0.2">
      <c r="A102" s="16" t="s">
        <v>66</v>
      </c>
      <c r="B102" s="17" t="s">
        <v>17</v>
      </c>
      <c r="C102" s="18">
        <v>10.08</v>
      </c>
      <c r="D102" s="19">
        <v>1.9369408873503524</v>
      </c>
      <c r="E102" s="20">
        <v>1989</v>
      </c>
      <c r="F102" s="18"/>
      <c r="G102" s="19"/>
      <c r="H102" s="20"/>
      <c r="I102" s="18">
        <f t="shared" ref="I102:I117" si="8">C102+F102</f>
        <v>10.08</v>
      </c>
      <c r="J102" s="19">
        <f t="shared" ref="J102:J117" si="9">D102+G102</f>
        <v>1.9369408873503524</v>
      </c>
      <c r="K102" s="20"/>
      <c r="M102" s="21">
        <f t="shared" ref="M102:M117" si="10">LN(I102)</f>
        <v>2.3105532626432224</v>
      </c>
      <c r="N102" s="21">
        <f t="shared" ref="N102:N117" si="11">LN(J102)</f>
        <v>0.66110986632901214</v>
      </c>
    </row>
    <row r="103" spans="1:14" x14ac:dyDescent="0.2">
      <c r="A103" s="16" t="s">
        <v>67</v>
      </c>
      <c r="B103" s="17" t="s">
        <v>17</v>
      </c>
      <c r="C103" s="18">
        <v>13.5</v>
      </c>
      <c r="D103" s="19">
        <v>8.526519330793306</v>
      </c>
      <c r="E103" s="20">
        <v>1990</v>
      </c>
      <c r="F103" s="18"/>
      <c r="G103" s="19"/>
      <c r="H103" s="20"/>
      <c r="I103" s="18">
        <f t="shared" si="8"/>
        <v>13.5</v>
      </c>
      <c r="J103" s="19">
        <f t="shared" si="9"/>
        <v>8.526519330793306</v>
      </c>
      <c r="K103" s="20"/>
      <c r="M103" s="21">
        <f t="shared" si="10"/>
        <v>2.6026896854443837</v>
      </c>
      <c r="N103" s="21">
        <f t="shared" si="11"/>
        <v>2.143181227911088</v>
      </c>
    </row>
    <row r="104" spans="1:14" x14ac:dyDescent="0.2">
      <c r="A104" s="16" t="s">
        <v>68</v>
      </c>
      <c r="B104" s="17" t="s">
        <v>17</v>
      </c>
      <c r="C104" s="18">
        <v>16.11</v>
      </c>
      <c r="D104" s="19">
        <v>4.0521826998299986</v>
      </c>
      <c r="E104" s="20">
        <v>1987</v>
      </c>
      <c r="F104" s="18"/>
      <c r="G104" s="19"/>
      <c r="H104" s="20"/>
      <c r="I104" s="18">
        <f t="shared" si="8"/>
        <v>16.11</v>
      </c>
      <c r="J104" s="19">
        <f t="shared" si="9"/>
        <v>4.0521826998299986</v>
      </c>
      <c r="K104" s="20"/>
      <c r="M104" s="21">
        <f t="shared" si="10"/>
        <v>2.7794401971888831</v>
      </c>
      <c r="N104" s="21">
        <f t="shared" si="11"/>
        <v>1.3992556741730273</v>
      </c>
    </row>
    <row r="105" spans="1:14" x14ac:dyDescent="0.2">
      <c r="A105" s="16" t="s">
        <v>69</v>
      </c>
      <c r="B105" s="17" t="s">
        <v>17</v>
      </c>
      <c r="C105" s="18">
        <v>29.880000000000003</v>
      </c>
      <c r="D105" s="19">
        <v>9.6482174286466869</v>
      </c>
      <c r="E105" s="20">
        <v>1988</v>
      </c>
      <c r="F105" s="18"/>
      <c r="G105" s="19"/>
      <c r="H105" s="20"/>
      <c r="I105" s="18">
        <f t="shared" si="8"/>
        <v>29.880000000000003</v>
      </c>
      <c r="J105" s="19">
        <f t="shared" si="9"/>
        <v>9.6482174286466869</v>
      </c>
      <c r="K105" s="20"/>
      <c r="M105" s="21">
        <f t="shared" si="10"/>
        <v>3.3971893602646168</v>
      </c>
      <c r="N105" s="21">
        <f t="shared" si="11"/>
        <v>2.2667731758675744</v>
      </c>
    </row>
    <row r="106" spans="1:14" x14ac:dyDescent="0.2">
      <c r="A106" s="16" t="s">
        <v>70</v>
      </c>
      <c r="B106" s="17" t="s">
        <v>17</v>
      </c>
      <c r="C106" s="18">
        <v>22.5</v>
      </c>
      <c r="D106" s="19">
        <v>5.029432718717521</v>
      </c>
      <c r="E106" s="20">
        <v>1996</v>
      </c>
      <c r="F106" s="18"/>
      <c r="G106" s="19"/>
      <c r="H106" s="20"/>
      <c r="I106" s="18">
        <f t="shared" si="8"/>
        <v>22.5</v>
      </c>
      <c r="J106" s="19">
        <f t="shared" si="9"/>
        <v>5.029432718717521</v>
      </c>
      <c r="K106" s="20"/>
      <c r="M106" s="21">
        <f t="shared" si="10"/>
        <v>3.1135153092103742</v>
      </c>
      <c r="N106" s="21">
        <f t="shared" si="11"/>
        <v>1.6153071981725313</v>
      </c>
    </row>
    <row r="107" spans="1:14" x14ac:dyDescent="0.2">
      <c r="A107" s="16" t="s">
        <v>71</v>
      </c>
      <c r="B107" s="17" t="s">
        <v>17</v>
      </c>
      <c r="C107" s="18">
        <v>37.800000000000004</v>
      </c>
      <c r="D107" s="19">
        <v>6.372939235597177</v>
      </c>
      <c r="E107" s="20">
        <v>1986</v>
      </c>
      <c r="F107" s="18"/>
      <c r="G107" s="19"/>
      <c r="H107" s="20"/>
      <c r="I107" s="18">
        <f t="shared" si="8"/>
        <v>37.800000000000004</v>
      </c>
      <c r="J107" s="19">
        <f t="shared" si="9"/>
        <v>6.372939235597177</v>
      </c>
      <c r="K107" s="20"/>
      <c r="M107" s="21">
        <f t="shared" si="10"/>
        <v>3.6323091026255421</v>
      </c>
      <c r="N107" s="21">
        <f t="shared" si="11"/>
        <v>1.8520607816244041</v>
      </c>
    </row>
    <row r="108" spans="1:14" x14ac:dyDescent="0.2">
      <c r="A108" s="16" t="s">
        <v>72</v>
      </c>
      <c r="B108" s="17" t="s">
        <v>17</v>
      </c>
      <c r="C108" s="18">
        <v>22.5</v>
      </c>
      <c r="D108" s="19">
        <v>2.9443376052628771</v>
      </c>
      <c r="E108" s="20">
        <v>1996</v>
      </c>
      <c r="F108" s="18"/>
      <c r="G108" s="19"/>
      <c r="H108" s="20"/>
      <c r="I108" s="18">
        <f t="shared" si="8"/>
        <v>22.5</v>
      </c>
      <c r="J108" s="19">
        <f t="shared" si="9"/>
        <v>2.9443376052628771</v>
      </c>
      <c r="K108" s="20"/>
      <c r="M108" s="21">
        <f t="shared" si="10"/>
        <v>3.1135153092103742</v>
      </c>
      <c r="N108" s="21">
        <f t="shared" si="11"/>
        <v>1.0798838699925799</v>
      </c>
    </row>
    <row r="109" spans="1:14" x14ac:dyDescent="0.2">
      <c r="A109" s="16" t="s">
        <v>73</v>
      </c>
      <c r="B109" s="17" t="s">
        <v>17</v>
      </c>
      <c r="C109" s="18">
        <v>22.5</v>
      </c>
      <c r="D109" s="19">
        <v>13.481108575958453</v>
      </c>
      <c r="E109" s="20">
        <v>1989</v>
      </c>
      <c r="F109" s="18"/>
      <c r="G109" s="19"/>
      <c r="H109" s="20"/>
      <c r="I109" s="18">
        <f t="shared" si="8"/>
        <v>22.5</v>
      </c>
      <c r="J109" s="19">
        <f t="shared" si="9"/>
        <v>13.481108575958453</v>
      </c>
      <c r="K109" s="20"/>
      <c r="M109" s="21">
        <f t="shared" si="10"/>
        <v>3.1135153092103742</v>
      </c>
      <c r="N109" s="21">
        <f t="shared" si="11"/>
        <v>2.6012893406753403</v>
      </c>
    </row>
    <row r="110" spans="1:14" x14ac:dyDescent="0.2">
      <c r="A110" s="16" t="s">
        <v>74</v>
      </c>
      <c r="B110" s="17" t="s">
        <v>17</v>
      </c>
      <c r="C110" s="18">
        <v>26.91</v>
      </c>
      <c r="D110" s="19">
        <v>2.9102311039234974</v>
      </c>
      <c r="E110" s="20">
        <v>1986</v>
      </c>
      <c r="F110" s="18"/>
      <c r="G110" s="19"/>
      <c r="H110" s="20"/>
      <c r="I110" s="18">
        <f t="shared" si="8"/>
        <v>26.91</v>
      </c>
      <c r="J110" s="19">
        <f t="shared" si="9"/>
        <v>2.9102311039234974</v>
      </c>
      <c r="K110" s="20"/>
      <c r="M110" s="21">
        <f t="shared" si="10"/>
        <v>3.2924979647388146</v>
      </c>
      <c r="N110" s="21">
        <f t="shared" si="11"/>
        <v>1.0682324951858668</v>
      </c>
    </row>
    <row r="111" spans="1:14" x14ac:dyDescent="0.2">
      <c r="A111" s="16" t="s">
        <v>75</v>
      </c>
      <c r="B111" s="17" t="s">
        <v>17</v>
      </c>
      <c r="C111" s="18">
        <v>37.800000000000004</v>
      </c>
      <c r="D111" s="19">
        <v>9.8906921245327926</v>
      </c>
      <c r="E111" s="20">
        <v>1992</v>
      </c>
      <c r="F111" s="18"/>
      <c r="G111" s="19"/>
      <c r="H111" s="20"/>
      <c r="I111" s="18">
        <f t="shared" si="8"/>
        <v>37.800000000000004</v>
      </c>
      <c r="J111" s="19">
        <f t="shared" si="9"/>
        <v>9.8906921245327926</v>
      </c>
      <c r="K111" s="20"/>
      <c r="M111" s="21">
        <f t="shared" si="10"/>
        <v>3.6323091026255421</v>
      </c>
      <c r="N111" s="21">
        <f t="shared" si="11"/>
        <v>2.2915941254440955</v>
      </c>
    </row>
    <row r="112" spans="1:14" x14ac:dyDescent="0.2">
      <c r="A112" s="16" t="s">
        <v>76</v>
      </c>
      <c r="B112" s="17" t="s">
        <v>17</v>
      </c>
      <c r="C112" s="18">
        <v>13.41</v>
      </c>
      <c r="D112" s="19">
        <v>5.9446476688134462</v>
      </c>
      <c r="E112" s="20">
        <v>1989</v>
      </c>
      <c r="F112" s="18"/>
      <c r="G112" s="19"/>
      <c r="H112" s="20"/>
      <c r="I112" s="18">
        <f t="shared" si="8"/>
        <v>13.41</v>
      </c>
      <c r="J112" s="19">
        <f t="shared" si="9"/>
        <v>5.9446476688134462</v>
      </c>
      <c r="K112" s="20"/>
      <c r="M112" s="21">
        <f t="shared" si="10"/>
        <v>2.596000697293587</v>
      </c>
      <c r="N112" s="21">
        <f t="shared" si="11"/>
        <v>1.7824912632583982</v>
      </c>
    </row>
    <row r="113" spans="1:14" x14ac:dyDescent="0.2">
      <c r="A113" s="16" t="s">
        <v>77</v>
      </c>
      <c r="B113" s="17" t="s">
        <v>17</v>
      </c>
      <c r="C113" s="18">
        <v>74.7</v>
      </c>
      <c r="D113" s="19">
        <v>7.1936227504100643</v>
      </c>
      <c r="E113" s="20">
        <v>1990</v>
      </c>
      <c r="F113" s="18"/>
      <c r="G113" s="19"/>
      <c r="H113" s="20"/>
      <c r="I113" s="18">
        <f t="shared" si="8"/>
        <v>74.7</v>
      </c>
      <c r="J113" s="19">
        <f t="shared" si="9"/>
        <v>7.1936227504100643</v>
      </c>
      <c r="K113" s="20"/>
      <c r="M113" s="21">
        <f t="shared" si="10"/>
        <v>4.3134800921387715</v>
      </c>
      <c r="N113" s="21">
        <f t="shared" si="11"/>
        <v>1.9731949044224915</v>
      </c>
    </row>
    <row r="114" spans="1:14" x14ac:dyDescent="0.2">
      <c r="A114" s="16" t="s">
        <v>78</v>
      </c>
      <c r="B114" s="17" t="s">
        <v>17</v>
      </c>
      <c r="C114" s="18">
        <v>90</v>
      </c>
      <c r="D114" s="19">
        <v>17.594466678549747</v>
      </c>
      <c r="E114" s="20">
        <v>1989</v>
      </c>
      <c r="F114" s="18"/>
      <c r="G114" s="19"/>
      <c r="H114" s="20"/>
      <c r="I114" s="18">
        <f t="shared" si="8"/>
        <v>90</v>
      </c>
      <c r="J114" s="19">
        <f t="shared" si="9"/>
        <v>17.594466678549747</v>
      </c>
      <c r="K114" s="20"/>
      <c r="M114" s="21">
        <f t="shared" si="10"/>
        <v>4.499809670330265</v>
      </c>
      <c r="N114" s="21">
        <f t="shared" si="11"/>
        <v>2.867584459347964</v>
      </c>
    </row>
    <row r="115" spans="1:14" x14ac:dyDescent="0.2">
      <c r="A115" s="16" t="s">
        <v>79</v>
      </c>
      <c r="B115" s="17" t="s">
        <v>17</v>
      </c>
      <c r="C115" s="18">
        <v>168.75</v>
      </c>
      <c r="D115" s="19">
        <v>14.026199251012313</v>
      </c>
      <c r="E115" s="20">
        <v>1987</v>
      </c>
      <c r="F115" s="18"/>
      <c r="G115" s="19"/>
      <c r="H115" s="20"/>
      <c r="I115" s="18">
        <f t="shared" si="8"/>
        <v>168.75</v>
      </c>
      <c r="J115" s="19">
        <f t="shared" si="9"/>
        <v>14.026199251012313</v>
      </c>
      <c r="K115" s="20"/>
      <c r="M115" s="21">
        <f t="shared" si="10"/>
        <v>5.1284183297526393</v>
      </c>
      <c r="N115" s="21">
        <f t="shared" si="11"/>
        <v>2.6409269558467208</v>
      </c>
    </row>
    <row r="116" spans="1:14" x14ac:dyDescent="0.2">
      <c r="A116" s="16" t="s">
        <v>80</v>
      </c>
      <c r="B116" s="17" t="s">
        <v>17</v>
      </c>
      <c r="C116" s="18">
        <v>90</v>
      </c>
      <c r="D116" s="19">
        <v>14.219904176944949</v>
      </c>
      <c r="E116" s="20">
        <v>1998</v>
      </c>
      <c r="F116" s="18"/>
      <c r="G116" s="19"/>
      <c r="H116" s="20"/>
      <c r="I116" s="18">
        <f t="shared" si="8"/>
        <v>90</v>
      </c>
      <c r="J116" s="19">
        <f t="shared" si="9"/>
        <v>14.219904176944949</v>
      </c>
      <c r="K116" s="20"/>
      <c r="M116" s="21">
        <f t="shared" si="10"/>
        <v>4.499809670330265</v>
      </c>
      <c r="N116" s="21">
        <f t="shared" si="11"/>
        <v>2.654642685740924</v>
      </c>
    </row>
    <row r="117" spans="1:14" x14ac:dyDescent="0.2">
      <c r="A117" s="16" t="s">
        <v>81</v>
      </c>
      <c r="B117" s="17" t="s">
        <v>17</v>
      </c>
      <c r="C117" s="18">
        <v>202.5</v>
      </c>
      <c r="D117" s="19">
        <v>23.447549869052086</v>
      </c>
      <c r="E117" s="20">
        <v>1989</v>
      </c>
      <c r="F117" s="18"/>
      <c r="G117" s="19"/>
      <c r="H117" s="20"/>
      <c r="I117" s="18">
        <f t="shared" si="8"/>
        <v>202.5</v>
      </c>
      <c r="J117" s="19">
        <f t="shared" si="9"/>
        <v>23.447549869052086</v>
      </c>
      <c r="K117" s="20"/>
      <c r="M117" s="21">
        <f t="shared" si="10"/>
        <v>5.3107398865465942</v>
      </c>
      <c r="N117" s="21">
        <f t="shared" si="11"/>
        <v>3.1547660062374661</v>
      </c>
    </row>
    <row r="119" spans="1:14" x14ac:dyDescent="0.2">
      <c r="A119" s="26" t="s">
        <v>28</v>
      </c>
    </row>
  </sheetData>
  <pageMargins left="0.5" right="0.5" top="1" bottom="0.75" header="0.5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7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82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Greenfield!A8</f>
        <v>476</v>
      </c>
      <c r="B8" s="17" t="str">
        <f>Greenfield!B8</f>
        <v>GF</v>
      </c>
      <c r="C8" s="18">
        <f>Greenfield!C8</f>
        <v>22.5</v>
      </c>
      <c r="D8" s="19">
        <f>Greenfield!D8</f>
        <v>16.861812370959647</v>
      </c>
      <c r="E8" s="30">
        <f>Greenfield!E8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0.62268638950386335</v>
      </c>
      <c r="Q8" s="22">
        <v>0.28163301392659124</v>
      </c>
      <c r="R8" s="5" t="s">
        <v>19</v>
      </c>
    </row>
    <row r="9" spans="1:20" x14ac:dyDescent="0.2">
      <c r="A9" s="25">
        <f>Greenfield!A9</f>
        <v>478</v>
      </c>
      <c r="B9" s="17" t="str">
        <f>Greenfield!B9</f>
        <v>GF</v>
      </c>
      <c r="C9" s="18">
        <f>Greenfield!C9</f>
        <v>15.03</v>
      </c>
      <c r="D9" s="19">
        <f>Greenfield!D9</f>
        <v>6.0182252638842719</v>
      </c>
      <c r="E9" s="30">
        <f>Greenfield!E9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2.9453476862688639E-2</v>
      </c>
      <c r="Q9" s="22">
        <v>0.11724268228006091</v>
      </c>
      <c r="R9" s="5" t="s">
        <v>21</v>
      </c>
    </row>
    <row r="10" spans="1:20" x14ac:dyDescent="0.2">
      <c r="A10" s="25">
        <f>Greenfield!A10</f>
        <v>473</v>
      </c>
      <c r="B10" s="17" t="str">
        <f>Greenfield!B10</f>
        <v>GF</v>
      </c>
      <c r="C10" s="18">
        <f>Greenfield!C10</f>
        <v>45</v>
      </c>
      <c r="D10" s="19">
        <f>Greenfield!D10</f>
        <v>14.998991377977235</v>
      </c>
      <c r="E10" s="30">
        <f>Greenfield!E10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0.61230585669715898</v>
      </c>
      <c r="Q10" s="22">
        <v>0.35279317594638532</v>
      </c>
      <c r="R10" s="5" t="s">
        <v>22</v>
      </c>
    </row>
    <row r="11" spans="1:20" x14ac:dyDescent="0.2">
      <c r="A11" s="25">
        <f>Greenfield!A11</f>
        <v>1042</v>
      </c>
      <c r="B11" s="17" t="str">
        <f>Greenfield!B11</f>
        <v>GF</v>
      </c>
      <c r="C11" s="18">
        <f>Greenfield!C11</f>
        <v>22.5</v>
      </c>
      <c r="D11" s="19">
        <f>Greenfield!D11</f>
        <v>11.164764224012115</v>
      </c>
      <c r="E11" s="30">
        <f>Greenfield!E11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446.95686132647904</v>
      </c>
      <c r="Q11" s="22">
        <v>283</v>
      </c>
      <c r="R11" s="5" t="s">
        <v>24</v>
      </c>
    </row>
    <row r="12" spans="1:20" x14ac:dyDescent="0.2">
      <c r="A12" s="25">
        <f>Greenfield!A12</f>
        <v>443</v>
      </c>
      <c r="B12" s="17" t="str">
        <f>Greenfield!B12</f>
        <v>GF</v>
      </c>
      <c r="C12" s="18">
        <f>Greenfield!C12</f>
        <v>35.1</v>
      </c>
      <c r="D12" s="19">
        <f>Greenfield!D12</f>
        <v>11.705577131494863</v>
      </c>
      <c r="E12" s="30">
        <f>Greenfield!E12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55.629603002668063</v>
      </c>
      <c r="Q12" s="22">
        <v>35.223036073397424</v>
      </c>
      <c r="R12" s="5" t="s">
        <v>26</v>
      </c>
    </row>
    <row r="13" spans="1:20" x14ac:dyDescent="0.2">
      <c r="A13" s="25">
        <f>Greenfield!A13</f>
        <v>1195</v>
      </c>
      <c r="B13" s="17" t="str">
        <f>Greenfield!B13</f>
        <v>GF</v>
      </c>
      <c r="C13" s="18">
        <f>Greenfield!C13</f>
        <v>45</v>
      </c>
      <c r="D13" s="19">
        <f>Greenfield!D13</f>
        <v>31.659927445331629</v>
      </c>
      <c r="E13" s="30">
        <f>Greenfield!E13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Greenfield!A14</f>
        <v>420</v>
      </c>
      <c r="B14" s="17" t="str">
        <f>Greenfield!B14</f>
        <v>GF</v>
      </c>
      <c r="C14" s="18">
        <f>Greenfield!C14</f>
        <v>22.5</v>
      </c>
      <c r="D14" s="19">
        <f>Greenfield!D14</f>
        <v>9.6396451057157435</v>
      </c>
      <c r="E14" s="30">
        <f>Greenfield!E14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Greenfield!A15</f>
        <v>440</v>
      </c>
      <c r="B15" s="17" t="str">
        <f>Greenfield!B15</f>
        <v>GF</v>
      </c>
      <c r="C15" s="18">
        <f>Greenfield!C15</f>
        <v>37.800000000000004</v>
      </c>
      <c r="D15" s="19">
        <f>Greenfield!D15</f>
        <v>17.226881731570497</v>
      </c>
      <c r="E15" s="30">
        <f>Greenfield!E15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0.62268638950386335</v>
      </c>
      <c r="Q15" s="31">
        <f>(P15-Greenfield!P15)/Greenfield!P15</f>
        <v>-1.0248872639982717E-2</v>
      </c>
      <c r="R15" s="32" t="s">
        <v>30</v>
      </c>
    </row>
    <row r="16" spans="1:20" x14ac:dyDescent="0.2">
      <c r="A16" s="25">
        <f>Greenfield!A16</f>
        <v>1102</v>
      </c>
      <c r="B16" s="17" t="str">
        <f>Greenfield!B16</f>
        <v>GF</v>
      </c>
      <c r="C16" s="18">
        <f>Greenfield!C16</f>
        <v>45</v>
      </c>
      <c r="D16" s="19">
        <f>Greenfield!D16</f>
        <v>16.293644713264708</v>
      </c>
      <c r="E16" s="30">
        <f>Greenfield!E16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1.3252922669263441</v>
      </c>
      <c r="Q16" s="31">
        <f>(P16-Greenfield!P16)/Greenfield!P16</f>
        <v>4.8291393218429936E-2</v>
      </c>
      <c r="R16" s="32" t="s">
        <v>31</v>
      </c>
    </row>
    <row r="17" spans="1:18" x14ac:dyDescent="0.2">
      <c r="A17" s="25">
        <f>Greenfield!A17</f>
        <v>324</v>
      </c>
      <c r="B17" s="17" t="str">
        <f>Greenfield!B17</f>
        <v>GF</v>
      </c>
      <c r="C17" s="18">
        <f>Greenfield!C17</f>
        <v>22.5</v>
      </c>
      <c r="D17" s="19">
        <f>Greenfield!D17</f>
        <v>8.9094125785416409</v>
      </c>
      <c r="E17" s="30">
        <f>Greenfield!E17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Greenfield!A18</f>
        <v>1103</v>
      </c>
      <c r="B18" s="17" t="str">
        <f>Greenfield!B18</f>
        <v>GF</v>
      </c>
      <c r="C18" s="18">
        <f>Greenfield!C18</f>
        <v>23.400000000000002</v>
      </c>
      <c r="D18" s="19">
        <f>Greenfield!D18</f>
        <v>17.299482978955592</v>
      </c>
      <c r="E18" s="30">
        <f>Greenfield!E18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Greenfield!A19</f>
        <v>386</v>
      </c>
      <c r="B19" s="17" t="str">
        <f>Greenfield!B19</f>
        <v>GF</v>
      </c>
      <c r="C19" s="18">
        <f>Greenfield!C19</f>
        <v>14.940000000000001</v>
      </c>
      <c r="D19" s="19">
        <f>Greenfield!D19</f>
        <v>9.9511250787738224</v>
      </c>
      <c r="E19" s="30">
        <f>Greenfield!E19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Greenfield!A20</f>
        <v>80</v>
      </c>
      <c r="B20" s="17" t="str">
        <f>Greenfield!B20</f>
        <v>GF</v>
      </c>
      <c r="C20" s="18">
        <f>Greenfield!C20</f>
        <v>14.940000000000001</v>
      </c>
      <c r="D20" s="19">
        <f>Greenfield!D20</f>
        <v>6.0754029342110369</v>
      </c>
      <c r="E20" s="30">
        <f>Greenfield!E20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Greenfield!A21</f>
        <v>1052</v>
      </c>
      <c r="B21" s="17" t="str">
        <f>Greenfield!B21</f>
        <v>GF</v>
      </c>
      <c r="C21" s="18">
        <f>Greenfield!C21</f>
        <v>37.800000000000004</v>
      </c>
      <c r="D21" s="19">
        <f>Greenfield!D21</f>
        <v>10.90270245998838</v>
      </c>
      <c r="E21" s="30">
        <f>Greenfield!E21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Greenfield!A22</f>
        <v>347</v>
      </c>
      <c r="B22" s="17" t="str">
        <f>Greenfield!B22</f>
        <v>GF</v>
      </c>
      <c r="C22" s="18">
        <f>Greenfield!C22</f>
        <v>75.600000000000009</v>
      </c>
      <c r="D22" s="19">
        <f>Greenfield!D22</f>
        <v>9.3004925979781259</v>
      </c>
      <c r="E22" s="30">
        <f>Greenfield!E22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Greenfield!A23</f>
        <v>1358</v>
      </c>
      <c r="B23" s="17" t="str">
        <f>Greenfield!B23</f>
        <v>GF</v>
      </c>
      <c r="C23" s="18">
        <f>Greenfield!C23</f>
        <v>59.4</v>
      </c>
      <c r="D23" s="19">
        <f>Greenfield!D23</f>
        <v>13.07265503282744</v>
      </c>
      <c r="E23" s="30">
        <f>Greenfield!E23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Greenfield!A24</f>
        <v>584</v>
      </c>
      <c r="B24" s="17" t="str">
        <f>Greenfield!B24</f>
        <v>GF</v>
      </c>
      <c r="C24" s="18">
        <f>Greenfield!C24</f>
        <v>37.800000000000004</v>
      </c>
      <c r="D24" s="19">
        <f>Greenfield!D24</f>
        <v>34.903749706800433</v>
      </c>
      <c r="E24" s="30">
        <f>Greenfield!E24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Greenfield!A25</f>
        <v>422</v>
      </c>
      <c r="B25" s="17" t="str">
        <f>Greenfield!B25</f>
        <v>GF</v>
      </c>
      <c r="C25" s="18">
        <f>Greenfield!C25</f>
        <v>45</v>
      </c>
      <c r="D25" s="19">
        <f>Greenfield!D25</f>
        <v>13.650794587226329</v>
      </c>
      <c r="E25" s="30">
        <f>Greenfield!E25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Greenfield!A26</f>
        <v>944</v>
      </c>
      <c r="B26" s="17" t="str">
        <f>Greenfield!B26</f>
        <v>GF</v>
      </c>
      <c r="C26" s="18">
        <f>Greenfield!C26</f>
        <v>135</v>
      </c>
      <c r="D26" s="19">
        <f>Greenfield!D26</f>
        <v>26.816090615909914</v>
      </c>
      <c r="E26" s="30">
        <f>Greenfield!E26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Greenfield!A27</f>
        <v>387</v>
      </c>
      <c r="B27" s="17" t="str">
        <f>Greenfield!B27</f>
        <v>GF</v>
      </c>
      <c r="C27" s="18">
        <f>Greenfield!C27</f>
        <v>14.940000000000001</v>
      </c>
      <c r="D27" s="19">
        <f>Greenfield!D27</f>
        <v>9.5130592102135658</v>
      </c>
      <c r="E27" s="30">
        <f>Greenfield!E27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Greenfield!A28</f>
        <v>587</v>
      </c>
      <c r="B28" s="17" t="str">
        <f>Greenfield!B28</f>
        <v>GF</v>
      </c>
      <c r="C28" s="18">
        <f>Greenfield!C28</f>
        <v>22.5</v>
      </c>
      <c r="D28" s="19">
        <f>Greenfield!D28</f>
        <v>20.241468864701357</v>
      </c>
      <c r="E28" s="30">
        <f>Greenfield!E28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Greenfield!A29</f>
        <v>585</v>
      </c>
      <c r="B29" s="17" t="str">
        <f>Greenfield!B29</f>
        <v>GF</v>
      </c>
      <c r="C29" s="18">
        <f>Greenfield!C29</f>
        <v>37.800000000000004</v>
      </c>
      <c r="D29" s="19">
        <f>Greenfield!D29</f>
        <v>11.291169205189183</v>
      </c>
      <c r="E29" s="30">
        <f>Greenfield!E29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Greenfield!A30</f>
        <v>831</v>
      </c>
      <c r="B30" s="17" t="str">
        <f>Greenfield!B30</f>
        <v>GF</v>
      </c>
      <c r="C30" s="18">
        <f>Greenfield!C30</f>
        <v>37.800000000000004</v>
      </c>
      <c r="D30" s="19">
        <f>Greenfield!D30</f>
        <v>20.965601428070691</v>
      </c>
      <c r="E30" s="30">
        <f>Greenfield!E30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Greenfield!A31</f>
        <v>340</v>
      </c>
      <c r="B31" s="17" t="str">
        <f>Greenfield!B31</f>
        <v>GF</v>
      </c>
      <c r="C31" s="18">
        <f>Greenfield!C31</f>
        <v>45</v>
      </c>
      <c r="D31" s="19">
        <f>Greenfield!D31</f>
        <v>13.309615571039751</v>
      </c>
      <c r="E31" s="30">
        <f>Greenfield!E31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Greenfield!A32</f>
        <v>334</v>
      </c>
      <c r="B32" s="17" t="str">
        <f>Greenfield!B32</f>
        <v>GF</v>
      </c>
      <c r="C32" s="18">
        <f>Greenfield!C32</f>
        <v>22.5</v>
      </c>
      <c r="D32" s="19">
        <f>Greenfield!D32</f>
        <v>7.9463711126733889</v>
      </c>
      <c r="E32" s="30">
        <f>Greenfield!E32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Greenfield!A33</f>
        <v>343</v>
      </c>
      <c r="B33" s="17" t="str">
        <f>Greenfield!B33</f>
        <v>GF</v>
      </c>
      <c r="C33" s="18">
        <f>Greenfield!C33</f>
        <v>22.5</v>
      </c>
      <c r="D33" s="19">
        <f>Greenfield!D33</f>
        <v>13.99971574022935</v>
      </c>
      <c r="E33" s="30">
        <f>Greenfield!E33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Greenfield!A34</f>
        <v>358</v>
      </c>
      <c r="B34" s="17" t="str">
        <f>Greenfield!B34</f>
        <v>GF</v>
      </c>
      <c r="C34" s="18">
        <f>Greenfield!C34</f>
        <v>35.1</v>
      </c>
      <c r="D34" s="19">
        <f>Greenfield!D34</f>
        <v>7.2248521864398549</v>
      </c>
      <c r="E34" s="30">
        <f>Greenfield!E34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Greenfield!A35</f>
        <v>702</v>
      </c>
      <c r="B35" s="17" t="str">
        <f>Greenfield!B35</f>
        <v>GF</v>
      </c>
      <c r="C35" s="18">
        <f>Greenfield!C35</f>
        <v>37.800000000000004</v>
      </c>
      <c r="D35" s="19">
        <f>Greenfield!D35</f>
        <v>5.2101531080390755</v>
      </c>
      <c r="E35" s="30">
        <f>Greenfield!E35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Greenfield!A36</f>
        <v>526</v>
      </c>
      <c r="B36" s="17" t="str">
        <f>Greenfield!B36</f>
        <v>GF</v>
      </c>
      <c r="C36" s="18">
        <f>Greenfield!C36</f>
        <v>22.5</v>
      </c>
      <c r="D36" s="19">
        <f>Greenfield!D36</f>
        <v>13.758834109767626</v>
      </c>
      <c r="E36" s="30">
        <f>Greenfield!E36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Greenfield!A37</f>
        <v>288</v>
      </c>
      <c r="B37" s="17" t="str">
        <f>Greenfield!B37</f>
        <v>GF</v>
      </c>
      <c r="C37" s="18">
        <f>Greenfield!C37</f>
        <v>22.5</v>
      </c>
      <c r="D37" s="19">
        <f>Greenfield!D37</f>
        <v>4.4533584840568787</v>
      </c>
      <c r="E37" s="30">
        <f>Greenfield!E37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Greenfield!A38</f>
        <v>851</v>
      </c>
      <c r="B38" s="17" t="str">
        <f>Greenfield!B38</f>
        <v>GF</v>
      </c>
      <c r="C38" s="18">
        <f>Greenfield!C38</f>
        <v>29.97</v>
      </c>
      <c r="D38" s="19">
        <f>Greenfield!D38</f>
        <v>12.931754132918639</v>
      </c>
      <c r="E38" s="30">
        <f>Greenfield!E38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Greenfield!A39</f>
        <v>648</v>
      </c>
      <c r="B39" s="17" t="str">
        <f>Greenfield!B39</f>
        <v>GF</v>
      </c>
      <c r="C39" s="18">
        <f>Greenfield!C39</f>
        <v>45</v>
      </c>
      <c r="D39" s="19">
        <f>Greenfield!D39</f>
        <v>18.252962343541284</v>
      </c>
      <c r="E39" s="30">
        <f>Greenfield!E39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Greenfield!A40</f>
        <v>855</v>
      </c>
      <c r="B40" s="17" t="str">
        <f>Greenfield!B40</f>
        <v>GF</v>
      </c>
      <c r="C40" s="18">
        <f>Greenfield!C40</f>
        <v>37.800000000000004</v>
      </c>
      <c r="D40" s="19">
        <f>Greenfield!D40</f>
        <v>28.66706963950903</v>
      </c>
      <c r="E40" s="30">
        <f>Greenfield!E40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Greenfield!A41</f>
        <v>700</v>
      </c>
      <c r="B41" s="17" t="str">
        <f>Greenfield!B41</f>
        <v>GF</v>
      </c>
      <c r="C41" s="18">
        <f>Greenfield!C41</f>
        <v>37.800000000000004</v>
      </c>
      <c r="D41" s="19">
        <f>Greenfield!D41</f>
        <v>7.0657947644327148</v>
      </c>
      <c r="E41" s="30">
        <f>Greenfield!E41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Greenfield!A42</f>
        <v>683</v>
      </c>
      <c r="B42" s="17" t="str">
        <f>Greenfield!B42</f>
        <v>GF</v>
      </c>
      <c r="C42" s="18">
        <f>Greenfield!C42</f>
        <v>90</v>
      </c>
      <c r="D42" s="19">
        <f>Greenfield!D42</f>
        <v>16.03232257186292</v>
      </c>
      <c r="E42" s="30">
        <f>Greenfield!E42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Greenfield!A43</f>
        <v>559</v>
      </c>
      <c r="B43" s="17" t="str">
        <f>Greenfield!B43</f>
        <v>GF</v>
      </c>
      <c r="C43" s="18">
        <f>Greenfield!C43</f>
        <v>360</v>
      </c>
      <c r="D43" s="19">
        <f>Greenfield!D43</f>
        <v>56.859498956472109</v>
      </c>
      <c r="E43" s="30">
        <f>Greenfield!E43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Greenfield!A44</f>
        <v>1074</v>
      </c>
      <c r="B44" s="17" t="str">
        <f>Greenfield!B44</f>
        <v>GF</v>
      </c>
      <c r="C44" s="18">
        <f>Greenfield!C44</f>
        <v>90</v>
      </c>
      <c r="D44" s="19">
        <f>Greenfield!D44</f>
        <v>43.13883453102715</v>
      </c>
      <c r="E44" s="30">
        <f>Greenfield!E44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Greenfield!A45</f>
        <v>34</v>
      </c>
      <c r="B45" s="17" t="str">
        <f>Greenfield!B45</f>
        <v>GF</v>
      </c>
      <c r="C45" s="18">
        <f>Greenfield!C45</f>
        <v>45</v>
      </c>
      <c r="D45" s="19">
        <f>Greenfield!D45</f>
        <v>7.5134124542159286</v>
      </c>
      <c r="E45" s="30">
        <f>Greenfield!E45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Greenfield!A46</f>
        <v>433</v>
      </c>
      <c r="B46" s="17" t="str">
        <f>Greenfield!B46</f>
        <v>GF</v>
      </c>
      <c r="C46" s="18">
        <f>Greenfield!C46</f>
        <v>90</v>
      </c>
      <c r="D46" s="19">
        <f>Greenfield!D46</f>
        <v>22.308265318441425</v>
      </c>
      <c r="E46" s="30">
        <f>Greenfield!E46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Greenfield!A47</f>
        <v>79A</v>
      </c>
      <c r="B47" s="17" t="str">
        <f>Greenfield!B47</f>
        <v>GF</v>
      </c>
      <c r="C47" s="18">
        <f>Greenfield!C47</f>
        <v>37.440000000000005</v>
      </c>
      <c r="D47" s="19">
        <f>Greenfield!D47</f>
        <v>5.0823375539699818</v>
      </c>
      <c r="E47" s="30">
        <f>Greenfield!E47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Greenfield!A48</f>
        <v>10A</v>
      </c>
      <c r="B48" s="17" t="str">
        <f>Greenfield!B48</f>
        <v>GF</v>
      </c>
      <c r="C48" s="18">
        <f>Greenfield!C48</f>
        <v>22.5</v>
      </c>
      <c r="D48" s="19">
        <f>Greenfield!D48</f>
        <v>8.9160103759227685</v>
      </c>
      <c r="E48" s="30">
        <f>Greenfield!E48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Greenfield!A49</f>
        <v>345</v>
      </c>
      <c r="B49" s="17" t="str">
        <f>Greenfield!B49</f>
        <v>GF</v>
      </c>
      <c r="C49" s="18">
        <f>Greenfield!C49</f>
        <v>45</v>
      </c>
      <c r="D49" s="19">
        <f>Greenfield!D49</f>
        <v>8.3689831482940882</v>
      </c>
      <c r="E49" s="30">
        <f>Greenfield!E49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Greenfield!A50</f>
        <v>1049</v>
      </c>
      <c r="B50" s="17" t="str">
        <f>Greenfield!B50</f>
        <v>GF</v>
      </c>
      <c r="C50" s="18">
        <f>Greenfield!C50</f>
        <v>90</v>
      </c>
      <c r="D50" s="19">
        <f>Greenfield!D50</f>
        <v>54.551770509232071</v>
      </c>
      <c r="E50" s="30">
        <f>Greenfield!E50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Greenfield!A51</f>
        <v>230</v>
      </c>
      <c r="B51" s="17" t="str">
        <f>Greenfield!B51</f>
        <v>GF</v>
      </c>
      <c r="C51" s="18">
        <f>Greenfield!C51</f>
        <v>45</v>
      </c>
      <c r="D51" s="19">
        <f>Greenfield!D51</f>
        <v>10.739901169983137</v>
      </c>
      <c r="E51" s="30">
        <f>Greenfield!E51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Greenfield!A52</f>
        <v>79B</v>
      </c>
      <c r="B52" s="17" t="str">
        <f>Greenfield!B52</f>
        <v>GF</v>
      </c>
      <c r="C52" s="18">
        <f>Greenfield!C52</f>
        <v>14.940000000000001</v>
      </c>
      <c r="D52" s="19">
        <f>Greenfield!D52</f>
        <v>3.3788339951362953</v>
      </c>
      <c r="E52" s="30">
        <f>Greenfield!E52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Greenfield!A53</f>
        <v>10B</v>
      </c>
      <c r="B53" s="17" t="str">
        <f>Greenfield!B53</f>
        <v>GF</v>
      </c>
      <c r="C53" s="18">
        <f>Greenfield!C53</f>
        <v>22.5</v>
      </c>
      <c r="D53" s="19">
        <f>Greenfield!D53</f>
        <v>9.7991326901064184</v>
      </c>
      <c r="E53" s="30">
        <f>Greenfield!E53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Greenfield!A54</f>
        <v>8</v>
      </c>
      <c r="B54" s="17" t="str">
        <f>Greenfield!B54</f>
        <v>GF</v>
      </c>
      <c r="C54" s="18">
        <f>Greenfield!C54</f>
        <v>42.03</v>
      </c>
      <c r="D54" s="19">
        <f>Greenfield!D54</f>
        <v>11.984110505191126</v>
      </c>
      <c r="E54" s="30">
        <f>Greenfield!E54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Greenfield!A55</f>
        <v>487</v>
      </c>
      <c r="B55" s="17" t="str">
        <f>Greenfield!B55</f>
        <v>GF</v>
      </c>
      <c r="C55" s="18">
        <f>Greenfield!C55</f>
        <v>37.440000000000005</v>
      </c>
      <c r="D55" s="19">
        <f>Greenfield!D55</f>
        <v>16.813794941974642</v>
      </c>
      <c r="E55" s="30">
        <f>Greenfield!E55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Greenfield!A56</f>
        <v>385</v>
      </c>
      <c r="B56" s="17" t="str">
        <f>Greenfield!B56</f>
        <v>GF</v>
      </c>
      <c r="C56" s="18">
        <f>Greenfield!C56</f>
        <v>14.940000000000001</v>
      </c>
      <c r="D56" s="19">
        <f>Greenfield!D56</f>
        <v>8.5880709825089685</v>
      </c>
      <c r="E56" s="30">
        <f>Greenfield!E56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Greenfield!A57</f>
        <v>865</v>
      </c>
      <c r="B57" s="17" t="str">
        <f>Greenfield!B57</f>
        <v>GF</v>
      </c>
      <c r="C57" s="18">
        <f>Greenfield!C57</f>
        <v>29.97</v>
      </c>
      <c r="D57" s="19">
        <f>Greenfield!D57</f>
        <v>8.6091983279462436</v>
      </c>
      <c r="E57" s="30">
        <f>Greenfield!E57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Greenfield!A58</f>
        <v>863</v>
      </c>
      <c r="B58" s="17" t="str">
        <f>Greenfield!B58</f>
        <v>GF</v>
      </c>
      <c r="C58" s="18">
        <f>Greenfield!C58</f>
        <v>29.97</v>
      </c>
      <c r="D58" s="19">
        <f>Greenfield!D58</f>
        <v>8.2434360504581008</v>
      </c>
      <c r="E58" s="30">
        <f>Greenfield!E58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Greenfield!A59</f>
        <v>527</v>
      </c>
      <c r="B59" s="17" t="str">
        <f>Greenfield!B59</f>
        <v>GF</v>
      </c>
      <c r="C59" s="18">
        <f>Greenfield!C59</f>
        <v>22.5</v>
      </c>
      <c r="D59" s="19">
        <f>Greenfield!D59</f>
        <v>6.9318595783251213</v>
      </c>
      <c r="E59" s="30">
        <f>Greenfield!E59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Greenfield!A60</f>
        <v>595</v>
      </c>
      <c r="B60" s="17" t="str">
        <f>Greenfield!B60</f>
        <v>GF</v>
      </c>
      <c r="C60" s="18">
        <f>Greenfield!C60</f>
        <v>37.800000000000004</v>
      </c>
      <c r="D60" s="19">
        <f>Greenfield!D60</f>
        <v>19.087371326529755</v>
      </c>
      <c r="E60" s="30">
        <f>Greenfield!E60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Greenfield!A61</f>
        <v>528</v>
      </c>
      <c r="B61" s="17" t="str">
        <f>Greenfield!B61</f>
        <v>GF</v>
      </c>
      <c r="C61" s="18">
        <f>Greenfield!C61</f>
        <v>22.5</v>
      </c>
      <c r="D61" s="19">
        <f>Greenfield!D61</f>
        <v>5.2657663175025586</v>
      </c>
      <c r="E61" s="30">
        <f>Greenfield!E61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Greenfield!A62</f>
        <v>529</v>
      </c>
      <c r="B62" s="17" t="str">
        <f>Greenfield!B62</f>
        <v>GF</v>
      </c>
      <c r="C62" s="18">
        <f>Greenfield!C62</f>
        <v>22.5</v>
      </c>
      <c r="D62" s="19">
        <f>Greenfield!D62</f>
        <v>7.7921694439597555</v>
      </c>
      <c r="E62" s="30">
        <f>Greenfield!E62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Greenfield!A63</f>
        <v>1095</v>
      </c>
      <c r="B63" s="17" t="str">
        <f>Greenfield!B63</f>
        <v>GF</v>
      </c>
      <c r="C63" s="18">
        <f>Greenfield!C63</f>
        <v>22.5</v>
      </c>
      <c r="D63" s="19">
        <f>Greenfield!D63</f>
        <v>11.923356574074873</v>
      </c>
      <c r="E63" s="30">
        <f>Greenfield!E63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Greenfield!A64</f>
        <v>561</v>
      </c>
      <c r="B64" s="17" t="str">
        <f>Greenfield!B64</f>
        <v>GF</v>
      </c>
      <c r="C64" s="18">
        <f>Greenfield!C64</f>
        <v>135</v>
      </c>
      <c r="D64" s="19">
        <f>Greenfield!D64</f>
        <v>58.100097147658744</v>
      </c>
      <c r="E64" s="30">
        <f>Greenfield!E64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Greenfield!A65</f>
        <v>1018</v>
      </c>
      <c r="B65" s="17" t="str">
        <f>Greenfield!B65</f>
        <v>GF</v>
      </c>
      <c r="C65" s="18">
        <f>Greenfield!C65</f>
        <v>22.5</v>
      </c>
      <c r="D65" s="19">
        <f>Greenfield!D65</f>
        <v>10.634643135603309</v>
      </c>
      <c r="E65" s="30">
        <f>Greenfield!E65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Greenfield!A66</f>
        <v>360</v>
      </c>
      <c r="B66" s="17" t="str">
        <f>Greenfield!B66</f>
        <v>GF</v>
      </c>
      <c r="C66" s="18">
        <f>Greenfield!C66</f>
        <v>37.800000000000004</v>
      </c>
      <c r="D66" s="19">
        <f>Greenfield!D66</f>
        <v>7.1174715515965792</v>
      </c>
      <c r="E66" s="30">
        <f>Greenfield!E66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Greenfield!A67</f>
        <v>1106</v>
      </c>
      <c r="B67" s="17" t="str">
        <f>Greenfield!B67</f>
        <v>GF</v>
      </c>
      <c r="C67" s="18">
        <f>Greenfield!C67</f>
        <v>22.5</v>
      </c>
      <c r="D67" s="19">
        <f>Greenfield!D67</f>
        <v>20.217898457447252</v>
      </c>
      <c r="E67" s="30">
        <f>Greenfield!E67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Greenfield!A68</f>
        <v>899</v>
      </c>
      <c r="B68" s="17" t="str">
        <f>Greenfield!B68</f>
        <v>GF</v>
      </c>
      <c r="C68" s="18">
        <f>Greenfield!C68</f>
        <v>45</v>
      </c>
      <c r="D68" s="19">
        <f>Greenfield!D68</f>
        <v>15.17251837286627</v>
      </c>
      <c r="E68" s="30">
        <f>Greenfield!E68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Greenfield!A69</f>
        <v>1191</v>
      </c>
      <c r="B69" s="17" t="str">
        <f>Greenfield!B69</f>
        <v>GF</v>
      </c>
      <c r="C69" s="18">
        <f>Greenfield!C69</f>
        <v>14.940000000000001</v>
      </c>
      <c r="D69" s="19">
        <f>Greenfield!D69</f>
        <v>12.628076471206382</v>
      </c>
      <c r="E69" s="30">
        <f>Greenfield!E69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Greenfield!A70</f>
        <v>1115</v>
      </c>
      <c r="B70" s="17" t="str">
        <f>Greenfield!B70</f>
        <v>GF</v>
      </c>
      <c r="C70" s="18">
        <f>Greenfield!C70</f>
        <v>22.5</v>
      </c>
      <c r="D70" s="19">
        <f>Greenfield!D70</f>
        <v>24.362790290493837</v>
      </c>
      <c r="E70" s="30">
        <f>Greenfield!E70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Greenfield!A71</f>
        <v>1053</v>
      </c>
      <c r="B71" s="17" t="str">
        <f>Greenfield!B71</f>
        <v>GF</v>
      </c>
      <c r="C71" s="18">
        <f>Greenfield!C71</f>
        <v>14.940000000000001</v>
      </c>
      <c r="D71" s="19">
        <f>Greenfield!D71</f>
        <v>14.71443826778331</v>
      </c>
      <c r="E71" s="30">
        <f>Greenfield!E71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Greenfield!A72</f>
        <v>864</v>
      </c>
      <c r="B72" s="17" t="str">
        <f>Greenfield!B72</f>
        <v>GF</v>
      </c>
      <c r="C72" s="18">
        <f>Greenfield!C72</f>
        <v>29.97</v>
      </c>
      <c r="D72" s="19">
        <f>Greenfield!D72</f>
        <v>9.825778201045452</v>
      </c>
      <c r="E72" s="30">
        <f>Greenfield!E72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Greenfield!A73</f>
        <v>834</v>
      </c>
      <c r="B73" s="17" t="str">
        <f>Greenfield!B73</f>
        <v>GF</v>
      </c>
      <c r="C73" s="18">
        <f>Greenfield!C73</f>
        <v>45</v>
      </c>
      <c r="D73" s="19">
        <f>Greenfield!D73</f>
        <v>25.798393978216257</v>
      </c>
      <c r="E73" s="30">
        <f>Greenfield!E73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17" si="8">LN(I73)</f>
        <v>3.8066624897703196</v>
      </c>
      <c r="N73" s="21">
        <f t="shared" ref="N73:N117" si="9">LN(J73)</f>
        <v>3.2503122410836816</v>
      </c>
    </row>
    <row r="74" spans="1:14" x14ac:dyDescent="0.2">
      <c r="A74" s="25">
        <f>Greenfield!A74</f>
        <v>722</v>
      </c>
      <c r="B74" s="17" t="str">
        <f>Greenfield!B74</f>
        <v>GF</v>
      </c>
      <c r="C74" s="18">
        <f>Greenfield!C74</f>
        <v>22.5</v>
      </c>
      <c r="D74" s="19">
        <f>Greenfield!D74</f>
        <v>13.501544643115857</v>
      </c>
      <c r="E74" s="30">
        <f>Greenfield!E74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Greenfield!A75</f>
        <v>927</v>
      </c>
      <c r="B75" s="17" t="str">
        <f>Greenfield!B75</f>
        <v>GF</v>
      </c>
      <c r="C75" s="18">
        <f>Greenfield!C75</f>
        <v>67.5</v>
      </c>
      <c r="D75" s="19">
        <f>Greenfield!D75</f>
        <v>25.887106037100622</v>
      </c>
      <c r="E75" s="30">
        <f>Greenfield!E75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Greenfield!A76</f>
        <v>1068</v>
      </c>
      <c r="B76" s="17" t="str">
        <f>Greenfield!B76</f>
        <v>GF</v>
      </c>
      <c r="C76" s="18">
        <f>Greenfield!C76</f>
        <v>22.5</v>
      </c>
      <c r="D76" s="19">
        <f>Greenfield!D76</f>
        <v>26.918199168374588</v>
      </c>
      <c r="E76" s="30">
        <f>Greenfield!E76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Greenfield!A77</f>
        <v>506</v>
      </c>
      <c r="B77" s="17" t="str">
        <f>Greenfield!B77</f>
        <v>GF</v>
      </c>
      <c r="C77" s="18">
        <f>Greenfield!C77</f>
        <v>113.4</v>
      </c>
      <c r="D77" s="19">
        <f>Greenfield!D77</f>
        <v>19.752251348773594</v>
      </c>
      <c r="E77" s="30">
        <f>Greenfield!E77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Greenfield!A78</f>
        <v>456</v>
      </c>
      <c r="B78" s="17" t="str">
        <f>Greenfield!B78</f>
        <v>GF</v>
      </c>
      <c r="C78" s="18">
        <f>Greenfield!C78</f>
        <v>45</v>
      </c>
      <c r="D78" s="19">
        <f>Greenfield!D78</f>
        <v>17.647037003819346</v>
      </c>
      <c r="E78" s="30">
        <f>Greenfield!E78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Greenfield!A79</f>
        <v>130</v>
      </c>
      <c r="B79" s="17" t="str">
        <f>Greenfield!B79</f>
        <v>GF</v>
      </c>
      <c r="C79" s="18">
        <f>Greenfield!C79</f>
        <v>45</v>
      </c>
      <c r="D79" s="19">
        <f>Greenfield!D79</f>
        <v>8.4369732753123952</v>
      </c>
      <c r="E79" s="30">
        <f>Greenfield!E79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Greenfield!A80</f>
        <v>308</v>
      </c>
      <c r="B80" s="17" t="str">
        <f>Greenfield!B80</f>
        <v>GF</v>
      </c>
      <c r="C80" s="18">
        <f>Greenfield!C80</f>
        <v>54</v>
      </c>
      <c r="D80" s="19">
        <f>Greenfield!D80</f>
        <v>8.8753762889293544</v>
      </c>
      <c r="E80" s="30">
        <f>Greenfield!E80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Greenfield!A81</f>
        <v>829</v>
      </c>
      <c r="B81" s="17" t="str">
        <f>Greenfield!B81</f>
        <v>GF</v>
      </c>
      <c r="C81" s="18">
        <f>Greenfield!C81</f>
        <v>45</v>
      </c>
      <c r="D81" s="19">
        <f>Greenfield!D81</f>
        <v>27.761077137379147</v>
      </c>
      <c r="E81" s="30">
        <f>Greenfield!E81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Greenfield!A82</f>
        <v>425</v>
      </c>
      <c r="B82" s="17" t="str">
        <f>Greenfield!B82</f>
        <v>GF</v>
      </c>
      <c r="C82" s="18">
        <f>Greenfield!C82</f>
        <v>27</v>
      </c>
      <c r="D82" s="19">
        <f>Greenfield!D82</f>
        <v>11.725448588458148</v>
      </c>
      <c r="E82" s="30">
        <f>Greenfield!E82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Greenfield!A83</f>
        <v>333</v>
      </c>
      <c r="B83" s="17" t="str">
        <f>Greenfield!B83</f>
        <v>GF</v>
      </c>
      <c r="C83" s="18">
        <f>Greenfield!C83</f>
        <v>27</v>
      </c>
      <c r="D83" s="19">
        <f>Greenfield!D83</f>
        <v>7.5607136656563343</v>
      </c>
      <c r="E83" s="30">
        <f>Greenfield!E83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Greenfield!A84</f>
        <v>769</v>
      </c>
      <c r="B84" s="17" t="str">
        <f>Greenfield!B84</f>
        <v>GF</v>
      </c>
      <c r="C84" s="18">
        <f>Greenfield!C84</f>
        <v>135</v>
      </c>
      <c r="D84" s="19">
        <f>Greenfield!D84</f>
        <v>33.576028123503924</v>
      </c>
      <c r="E84" s="30">
        <f>Greenfield!E84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Greenfield!A85</f>
        <v>948</v>
      </c>
      <c r="B85" s="17" t="str">
        <f>Greenfield!B85</f>
        <v>GF</v>
      </c>
      <c r="C85" s="18">
        <f>Greenfield!C85</f>
        <v>225</v>
      </c>
      <c r="D85" s="19">
        <f>Greenfield!D85</f>
        <v>12.653662771089085</v>
      </c>
      <c r="E85" s="30">
        <f>Greenfield!E85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Greenfield!A86</f>
        <v>1128</v>
      </c>
      <c r="B86" s="17" t="str">
        <f>Greenfield!B86</f>
        <v>GF</v>
      </c>
      <c r="C86" s="18">
        <f>Greenfield!C86</f>
        <v>225</v>
      </c>
      <c r="D86" s="19">
        <f>Greenfield!D86</f>
        <v>63.556235718349399</v>
      </c>
      <c r="E86" s="30">
        <f>Greenfield!E86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Greenfield!A87</f>
        <v>1214</v>
      </c>
      <c r="B87" s="17" t="str">
        <f>Greenfield!B87</f>
        <v>GF</v>
      </c>
      <c r="C87" s="18">
        <f>Greenfield!C87</f>
        <v>90</v>
      </c>
      <c r="D87" s="19">
        <f>Greenfield!D87</f>
        <v>22.631695273294461</v>
      </c>
      <c r="E87" s="30">
        <f>Greenfield!E87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Greenfield!A88</f>
        <v>1225</v>
      </c>
      <c r="B88" s="17" t="str">
        <f>Greenfield!B88</f>
        <v>GF</v>
      </c>
      <c r="C88" s="18">
        <f>Greenfield!C88</f>
        <v>37.800000000000004</v>
      </c>
      <c r="D88" s="19">
        <f>Greenfield!D88</f>
        <v>18.636695744675041</v>
      </c>
      <c r="E88" s="30">
        <f>Greenfield!E88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Greenfield!A89</f>
        <v>1263</v>
      </c>
      <c r="B89" s="17" t="str">
        <f>Greenfield!B89</f>
        <v>GF</v>
      </c>
      <c r="C89" s="18">
        <f>Greenfield!C89</f>
        <v>27</v>
      </c>
      <c r="D89" s="19">
        <f>Greenfield!D89</f>
        <v>19.611656992669992</v>
      </c>
      <c r="E89" s="30">
        <f>Greenfield!E89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Greenfield!A90</f>
        <v>1309</v>
      </c>
      <c r="B90" s="17" t="str">
        <f>Greenfield!B90</f>
        <v>GF</v>
      </c>
      <c r="C90" s="18">
        <f>Greenfield!C90</f>
        <v>45</v>
      </c>
      <c r="D90" s="19">
        <f>Greenfield!D90</f>
        <v>16.109333942693336</v>
      </c>
      <c r="E90" s="30">
        <f>Greenfield!E90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Greenfield!A91</f>
        <v>1349</v>
      </c>
      <c r="B91" s="17" t="str">
        <f>Greenfield!B91</f>
        <v>GF</v>
      </c>
      <c r="C91" s="18">
        <f>Greenfield!C91</f>
        <v>29.7</v>
      </c>
      <c r="D91" s="19">
        <f>Greenfield!D91</f>
        <v>8.9679522578977586</v>
      </c>
      <c r="E91" s="30">
        <f>Greenfield!E91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Greenfield!A92</f>
        <v>1358</v>
      </c>
      <c r="B92" s="17" t="str">
        <f>Greenfield!B92</f>
        <v>GF</v>
      </c>
      <c r="C92" s="18">
        <f>Greenfield!C92</f>
        <v>59.4</v>
      </c>
      <c r="D92" s="19">
        <f>Greenfield!D92</f>
        <v>13.07265503282744</v>
      </c>
      <c r="E92" s="30">
        <f>Greenfield!E92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Greenfield!A93</f>
        <v>1404</v>
      </c>
      <c r="B93" s="17" t="str">
        <f>Greenfield!B93</f>
        <v>GF</v>
      </c>
      <c r="C93" s="18">
        <f>Greenfield!C93</f>
        <v>150.98400000000001</v>
      </c>
      <c r="D93" s="19">
        <f>Greenfield!D93</f>
        <v>35.276341164894447</v>
      </c>
      <c r="E93" s="30">
        <f>Greenfield!E93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Greenfield!A94</f>
        <v>1482</v>
      </c>
      <c r="B94" s="17" t="str">
        <f>Greenfield!B94</f>
        <v>GF</v>
      </c>
      <c r="C94" s="18">
        <f>Greenfield!C94</f>
        <v>90</v>
      </c>
      <c r="D94" s="19">
        <f>Greenfield!D94</f>
        <v>18.765793673519447</v>
      </c>
      <c r="E94" s="30">
        <f>Greenfield!E94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Greenfield!A95</f>
        <v>1515</v>
      </c>
      <c r="B95" s="17" t="str">
        <f>Greenfield!B95</f>
        <v>GF</v>
      </c>
      <c r="C95" s="18">
        <f>Greenfield!C95</f>
        <v>37.800000000000004</v>
      </c>
      <c r="D95" s="19">
        <f>Greenfield!D95</f>
        <v>12.99271394051414</v>
      </c>
      <c r="E95" s="30">
        <f>Greenfield!E95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Greenfield!A96</f>
        <v>1618</v>
      </c>
      <c r="B96" s="17" t="str">
        <f>Greenfield!B96</f>
        <v>GF</v>
      </c>
      <c r="C96" s="18">
        <f>Greenfield!C96</f>
        <v>45</v>
      </c>
      <c r="D96" s="19">
        <f>Greenfield!D96</f>
        <v>15.965955598995766</v>
      </c>
      <c r="E96" s="30">
        <f>Greenfield!E96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Greenfield!A97</f>
        <v>1634</v>
      </c>
      <c r="B97" s="17" t="str">
        <f>Greenfield!B97</f>
        <v>GF</v>
      </c>
      <c r="C97" s="18">
        <f>Greenfield!C97</f>
        <v>45</v>
      </c>
      <c r="D97" s="19">
        <f>Greenfield!D97</f>
        <v>17.172783979023848</v>
      </c>
      <c r="E97" s="30">
        <f>Greenfield!E97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Greenfield!A98</f>
        <v>1258</v>
      </c>
      <c r="B98" s="17" t="str">
        <f>Greenfield!B98</f>
        <v>GF</v>
      </c>
      <c r="C98" s="18">
        <f>Greenfield!C98</f>
        <v>75.600000000000009</v>
      </c>
      <c r="D98" s="19">
        <f>Greenfield!D98</f>
        <v>53.518330212347877</v>
      </c>
      <c r="E98" s="30">
        <f>Greenfield!E98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Greenfield!A99</f>
        <v>1284</v>
      </c>
      <c r="B99" s="17" t="str">
        <f>Greenfield!B99</f>
        <v>GF</v>
      </c>
      <c r="C99" s="18">
        <f>Greenfield!C99</f>
        <v>37.800000000000004</v>
      </c>
      <c r="D99" s="19">
        <f>Greenfield!D99</f>
        <v>7.0843108002972475</v>
      </c>
      <c r="E99" s="30">
        <f>Greenfield!E99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Greenfield!A100</f>
        <v>Pre-01</v>
      </c>
      <c r="B100" s="17" t="str">
        <f>Greenfield!B100</f>
        <v>GF</v>
      </c>
      <c r="C100" s="18">
        <f>Greenfield!C100</f>
        <v>6.75</v>
      </c>
      <c r="D100" s="19">
        <f>Greenfield!D100</f>
        <v>2.4933711786255444</v>
      </c>
      <c r="E100" s="30">
        <f>Greenfield!E100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Greenfield!A101</f>
        <v>Pre-02</v>
      </c>
      <c r="B101" s="17" t="str">
        <f>Greenfield!B101</f>
        <v>GF</v>
      </c>
      <c r="C101" s="18">
        <f>Greenfield!C101</f>
        <v>4.5</v>
      </c>
      <c r="D101" s="19">
        <f>Greenfield!D101</f>
        <v>1.4940223849019025</v>
      </c>
      <c r="E101" s="30">
        <f>Greenfield!E101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Greenfield!A102</f>
        <v>Pre-03</v>
      </c>
      <c r="B102" s="17" t="str">
        <f>Greenfield!B102</f>
        <v>GF</v>
      </c>
      <c r="C102" s="18">
        <f>Greenfield!C102</f>
        <v>10.08</v>
      </c>
      <c r="D102" s="19">
        <f>Greenfield!D102</f>
        <v>1.9369408873503524</v>
      </c>
      <c r="E102" s="30">
        <f>Greenfield!E102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Greenfield!A103</f>
        <v>Pre-04</v>
      </c>
      <c r="B103" s="17" t="str">
        <f>Greenfield!B103</f>
        <v>GF</v>
      </c>
      <c r="C103" s="18">
        <f>Greenfield!C103</f>
        <v>13.5</v>
      </c>
      <c r="D103" s="19">
        <f>Greenfield!D103</f>
        <v>8.526519330793306</v>
      </c>
      <c r="E103" s="30">
        <f>Greenfield!E103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Greenfield!A104</f>
        <v>Pre-05</v>
      </c>
      <c r="B104" s="17" t="str">
        <f>Greenfield!B104</f>
        <v>GF</v>
      </c>
      <c r="C104" s="18">
        <f>Greenfield!C104</f>
        <v>16.11</v>
      </c>
      <c r="D104" s="19">
        <f>Greenfield!D104</f>
        <v>4.0521826998299986</v>
      </c>
      <c r="E104" s="30">
        <f>Greenfield!E104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Greenfield!A105</f>
        <v>Pre-06</v>
      </c>
      <c r="B105" s="17" t="str">
        <f>Greenfield!B105</f>
        <v>GF</v>
      </c>
      <c r="C105" s="18">
        <f>Greenfield!C105</f>
        <v>29.880000000000003</v>
      </c>
      <c r="D105" s="19">
        <f>Greenfield!D105</f>
        <v>9.6482174286466869</v>
      </c>
      <c r="E105" s="30">
        <f>Greenfield!E105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Greenfield!A106</f>
        <v>Pre-07</v>
      </c>
      <c r="B106" s="17" t="str">
        <f>Greenfield!B106</f>
        <v>GF</v>
      </c>
      <c r="C106" s="18">
        <f>Greenfield!C106</f>
        <v>22.5</v>
      </c>
      <c r="D106" s="19">
        <f>Greenfield!D106</f>
        <v>5.029432718717521</v>
      </c>
      <c r="E106" s="30">
        <f>Greenfield!E106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Greenfield!A107</f>
        <v>Pre-08</v>
      </c>
      <c r="B107" s="17" t="str">
        <f>Greenfield!B107</f>
        <v>GF</v>
      </c>
      <c r="C107" s="18">
        <f>Greenfield!C107</f>
        <v>37.800000000000004</v>
      </c>
      <c r="D107" s="19">
        <f>Greenfield!D107</f>
        <v>6.372939235597177</v>
      </c>
      <c r="E107" s="30">
        <f>Greenfield!E107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Greenfield!A108</f>
        <v>Pre-09</v>
      </c>
      <c r="B108" s="17" t="str">
        <f>Greenfield!B108</f>
        <v>GF</v>
      </c>
      <c r="C108" s="18">
        <f>Greenfield!C108</f>
        <v>22.5</v>
      </c>
      <c r="D108" s="19">
        <f>Greenfield!D108</f>
        <v>2.9443376052628771</v>
      </c>
      <c r="E108" s="30">
        <f>Greenfield!E108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Greenfield!A109</f>
        <v>Pre-10</v>
      </c>
      <c r="B109" s="17" t="str">
        <f>Greenfield!B109</f>
        <v>GF</v>
      </c>
      <c r="C109" s="18">
        <f>Greenfield!C109</f>
        <v>22.5</v>
      </c>
      <c r="D109" s="19">
        <f>Greenfield!D109</f>
        <v>13.481108575958453</v>
      </c>
      <c r="E109" s="30">
        <f>Greenfield!E109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Greenfield!A110</f>
        <v>Pre-11</v>
      </c>
      <c r="B110" s="17" t="str">
        <f>Greenfield!B110</f>
        <v>GF</v>
      </c>
      <c r="C110" s="18">
        <f>Greenfield!C110</f>
        <v>26.91</v>
      </c>
      <c r="D110" s="19">
        <f>Greenfield!D110</f>
        <v>2.9102311039234974</v>
      </c>
      <c r="E110" s="30">
        <f>Greenfield!E110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Greenfield!A111</f>
        <v>Pre-12</v>
      </c>
      <c r="B111" s="17" t="str">
        <f>Greenfield!B111</f>
        <v>GF</v>
      </c>
      <c r="C111" s="18">
        <f>Greenfield!C111</f>
        <v>37.800000000000004</v>
      </c>
      <c r="D111" s="19">
        <f>Greenfield!D111</f>
        <v>9.8906921245327926</v>
      </c>
      <c r="E111" s="30">
        <f>Greenfield!E111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Greenfield!A112</f>
        <v>Pre-13</v>
      </c>
      <c r="B112" s="17" t="str">
        <f>Greenfield!B112</f>
        <v>GF</v>
      </c>
      <c r="C112" s="18">
        <f>Greenfield!C112</f>
        <v>13.41</v>
      </c>
      <c r="D112" s="19">
        <f>Greenfield!D112</f>
        <v>5.9446476688134462</v>
      </c>
      <c r="E112" s="30">
        <f>Greenfield!E112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Greenfield!A113</f>
        <v>Pre-14</v>
      </c>
      <c r="B113" s="17" t="str">
        <f>Greenfield!B113</f>
        <v>GF</v>
      </c>
      <c r="C113" s="18">
        <f>Greenfield!C113</f>
        <v>74.7</v>
      </c>
      <c r="D113" s="19">
        <f>Greenfield!D113</f>
        <v>7.1936227504100643</v>
      </c>
      <c r="E113" s="30">
        <f>Greenfield!E113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Greenfield!A114</f>
        <v>Pre-15</v>
      </c>
      <c r="B114" s="17" t="str">
        <f>Greenfield!B114</f>
        <v>GF</v>
      </c>
      <c r="C114" s="18">
        <f>Greenfield!C114</f>
        <v>90</v>
      </c>
      <c r="D114" s="19">
        <f>Greenfield!D114</f>
        <v>17.594466678549747</v>
      </c>
      <c r="E114" s="30">
        <f>Greenfield!E114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Greenfield!A115</f>
        <v>Pre-16</v>
      </c>
      <c r="B115" s="17" t="str">
        <f>Greenfield!B115</f>
        <v>GF</v>
      </c>
      <c r="C115" s="18">
        <f>Greenfield!C115</f>
        <v>168.75</v>
      </c>
      <c r="D115" s="19">
        <f>Greenfield!D115</f>
        <v>14.026199251012313</v>
      </c>
      <c r="E115" s="30">
        <f>Greenfield!E115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Greenfield!A116</f>
        <v>Pre-17</v>
      </c>
      <c r="B116" s="17" t="str">
        <f>Greenfield!B116</f>
        <v>GF</v>
      </c>
      <c r="C116" s="18">
        <f>Greenfield!C116</f>
        <v>90</v>
      </c>
      <c r="D116" s="19">
        <f>Greenfield!D116</f>
        <v>14.219904176944949</v>
      </c>
      <c r="E116" s="30">
        <f>Greenfield!E116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Greenfield!A117</f>
        <v>Pre-18</v>
      </c>
      <c r="B117" s="17" t="str">
        <f>Greenfield!B117</f>
        <v>GF</v>
      </c>
      <c r="C117" s="18">
        <f>Greenfield!C117</f>
        <v>202.5</v>
      </c>
      <c r="D117" s="19">
        <f>Greenfield!D117</f>
        <v>23.447549869052086</v>
      </c>
      <c r="E117" s="30">
        <f>Greenfield!E117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v>1184</v>
      </c>
      <c r="B118" s="34" t="s">
        <v>34</v>
      </c>
      <c r="C118" s="35">
        <v>45</v>
      </c>
      <c r="D118" s="36">
        <f>Greenfield!P$16*(C118^Greenfield!P$15)</f>
        <v>13.865079137545369</v>
      </c>
      <c r="E118" s="37">
        <v>2013</v>
      </c>
      <c r="F118" s="35">
        <v>45</v>
      </c>
      <c r="G118" s="36">
        <v>18.869341885211266</v>
      </c>
      <c r="H118" s="38">
        <v>2012</v>
      </c>
      <c r="I118" s="35">
        <f>C118+F118</f>
        <v>90</v>
      </c>
      <c r="J118" s="36">
        <f>D118+G118</f>
        <v>32.734421022756635</v>
      </c>
      <c r="K118" s="38">
        <f>MAX(E118,H118)</f>
        <v>2013</v>
      </c>
      <c r="M118" s="21">
        <f>LN(I118)</f>
        <v>4.499809670330265</v>
      </c>
      <c r="N118" s="21">
        <f>LN(J118)</f>
        <v>3.4884271549413652</v>
      </c>
    </row>
    <row r="119" spans="1:14" x14ac:dyDescent="0.2">
      <c r="A119" s="33">
        <v>1481</v>
      </c>
      <c r="B119" s="34" t="s">
        <v>34</v>
      </c>
      <c r="C119" s="35">
        <v>90</v>
      </c>
      <c r="D119" s="36">
        <f>Greenfield!P$16*(C119^Greenfield!P$15)</f>
        <v>21.44423956984804</v>
      </c>
      <c r="E119" s="37">
        <v>2013</v>
      </c>
      <c r="F119" s="35">
        <v>0</v>
      </c>
      <c r="G119" s="36">
        <v>1.1114331301697908</v>
      </c>
      <c r="H119" s="38">
        <v>2014</v>
      </c>
      <c r="I119" s="35">
        <f t="shared" ref="I119:I183" si="10">C119+F119</f>
        <v>90</v>
      </c>
      <c r="J119" s="36">
        <f t="shared" ref="J119:J183" si="11">D119+G119</f>
        <v>22.55567270001783</v>
      </c>
      <c r="K119" s="38">
        <f t="shared" ref="K119:K183" si="12">MAX(E119,H119)</f>
        <v>2014</v>
      </c>
      <c r="M119" s="21">
        <f t="shared" ref="M119:M183" si="13">LN(I119)</f>
        <v>4.499809670330265</v>
      </c>
      <c r="N119" s="21">
        <f t="shared" ref="N119:N183" si="14">LN(J119)</f>
        <v>3.115986595288931</v>
      </c>
    </row>
    <row r="120" spans="1:14" x14ac:dyDescent="0.2">
      <c r="A120" s="33">
        <v>457</v>
      </c>
      <c r="B120" s="34" t="s">
        <v>34</v>
      </c>
      <c r="C120" s="35">
        <v>22.5</v>
      </c>
      <c r="D120" s="36">
        <f>Greenfield!P$16*(C120^Greenfield!P$15)</f>
        <v>8.9646647932761425</v>
      </c>
      <c r="E120" s="37">
        <v>1990</v>
      </c>
      <c r="F120" s="35">
        <v>22.5</v>
      </c>
      <c r="G120" s="36">
        <v>3.289132084924363</v>
      </c>
      <c r="H120" s="38">
        <v>2006</v>
      </c>
      <c r="I120" s="35">
        <f t="shared" si="10"/>
        <v>45</v>
      </c>
      <c r="J120" s="36">
        <f t="shared" si="11"/>
        <v>12.253796878200506</v>
      </c>
      <c r="K120" s="38">
        <f t="shared" si="12"/>
        <v>2006</v>
      </c>
      <c r="M120" s="21">
        <f t="shared" si="13"/>
        <v>3.8066624897703196</v>
      </c>
      <c r="N120" s="21">
        <f t="shared" si="14"/>
        <v>2.505835838207251</v>
      </c>
    </row>
    <row r="121" spans="1:14" x14ac:dyDescent="0.2">
      <c r="A121" s="33">
        <v>407</v>
      </c>
      <c r="B121" s="34" t="s">
        <v>34</v>
      </c>
      <c r="C121" s="35">
        <v>73.8</v>
      </c>
      <c r="D121" s="36">
        <f>Greenfield!P$16*(C121^Greenfield!P$15)</f>
        <v>18.927270467686952</v>
      </c>
      <c r="E121" s="37">
        <v>1982</v>
      </c>
      <c r="F121" s="35">
        <v>0</v>
      </c>
      <c r="G121" s="36">
        <v>0.60106525862386018</v>
      </c>
      <c r="H121" s="38">
        <v>2004</v>
      </c>
      <c r="I121" s="35">
        <f t="shared" si="10"/>
        <v>73.8</v>
      </c>
      <c r="J121" s="36">
        <f t="shared" si="11"/>
        <v>19.528335726310811</v>
      </c>
      <c r="K121" s="38">
        <f t="shared" si="12"/>
        <v>2004</v>
      </c>
      <c r="M121" s="21">
        <f t="shared" si="13"/>
        <v>4.3013587316064266</v>
      </c>
      <c r="N121" s="21">
        <f t="shared" si="14"/>
        <v>2.9718665249907477</v>
      </c>
    </row>
    <row r="122" spans="1:14" x14ac:dyDescent="0.2">
      <c r="A122" s="33">
        <v>706</v>
      </c>
      <c r="B122" s="34" t="s">
        <v>34</v>
      </c>
      <c r="C122" s="35">
        <v>22.5</v>
      </c>
      <c r="D122" s="36">
        <f>Greenfield!P$16*(C122^Greenfield!P$15)</f>
        <v>8.9646647932761425</v>
      </c>
      <c r="E122" s="37">
        <v>1984</v>
      </c>
      <c r="F122" s="35">
        <v>37.800000000000004</v>
      </c>
      <c r="G122" s="36">
        <v>5.8346214151737739</v>
      </c>
      <c r="H122" s="38">
        <v>2008</v>
      </c>
      <c r="I122" s="35">
        <f t="shared" si="10"/>
        <v>60.300000000000004</v>
      </c>
      <c r="J122" s="36">
        <f t="shared" si="11"/>
        <v>14.799286208449917</v>
      </c>
      <c r="K122" s="38">
        <f t="shared" si="12"/>
        <v>2008</v>
      </c>
      <c r="M122" s="21">
        <f t="shared" si="13"/>
        <v>4.0993321037331398</v>
      </c>
      <c r="N122" s="21">
        <f t="shared" si="14"/>
        <v>2.6945789504482169</v>
      </c>
    </row>
    <row r="123" spans="1:14" x14ac:dyDescent="0.2">
      <c r="A123" s="33">
        <v>1070</v>
      </c>
      <c r="B123" s="34" t="s">
        <v>34</v>
      </c>
      <c r="C123" s="35">
        <v>60.300000000000004</v>
      </c>
      <c r="D123" s="36">
        <f>Greenfield!P$16*(C123^Greenfield!P$15)</f>
        <v>16.668186148257472</v>
      </c>
      <c r="E123" s="37">
        <v>1984</v>
      </c>
      <c r="F123" s="35">
        <v>0</v>
      </c>
      <c r="G123" s="36">
        <v>0.83607952853202894</v>
      </c>
      <c r="H123" s="38">
        <v>2011</v>
      </c>
      <c r="I123" s="35">
        <f t="shared" si="10"/>
        <v>60.300000000000004</v>
      </c>
      <c r="J123" s="36">
        <f t="shared" si="11"/>
        <v>17.504265676789501</v>
      </c>
      <c r="K123" s="38">
        <f t="shared" si="12"/>
        <v>2011</v>
      </c>
      <c r="M123" s="21">
        <f t="shared" si="13"/>
        <v>4.0993321037331398</v>
      </c>
      <c r="N123" s="21">
        <f t="shared" si="14"/>
        <v>2.8624446041859426</v>
      </c>
    </row>
    <row r="124" spans="1:14" x14ac:dyDescent="0.2">
      <c r="A124" s="33">
        <v>1264</v>
      </c>
      <c r="B124" s="34" t="s">
        <v>34</v>
      </c>
      <c r="C124" s="35">
        <v>60.300000000000004</v>
      </c>
      <c r="D124" s="36">
        <f>Greenfield!P$16*(C124^Greenfield!P$15)</f>
        <v>16.668186148257472</v>
      </c>
      <c r="E124" s="37">
        <v>1984</v>
      </c>
      <c r="F124" s="35">
        <v>15.3</v>
      </c>
      <c r="G124" s="36">
        <v>8.0578720930203094</v>
      </c>
      <c r="H124" s="38">
        <v>2013</v>
      </c>
      <c r="I124" s="35">
        <f t="shared" si="10"/>
        <v>75.600000000000009</v>
      </c>
      <c r="J124" s="36">
        <f t="shared" si="11"/>
        <v>24.726058241277784</v>
      </c>
      <c r="K124" s="38">
        <f t="shared" si="12"/>
        <v>2013</v>
      </c>
      <c r="M124" s="21">
        <f t="shared" si="13"/>
        <v>4.3254562831854875</v>
      </c>
      <c r="N124" s="21">
        <f t="shared" si="14"/>
        <v>3.2078576770489913</v>
      </c>
    </row>
    <row r="125" spans="1:14" x14ac:dyDescent="0.2">
      <c r="A125" s="33">
        <v>1208</v>
      </c>
      <c r="B125" s="34" t="s">
        <v>34</v>
      </c>
      <c r="C125" s="35">
        <v>37.800000000000004</v>
      </c>
      <c r="D125" s="36">
        <f>Greenfield!P$16*(C125^Greenfield!P$15)</f>
        <v>12.424641139055055</v>
      </c>
      <c r="E125" s="37">
        <v>1961</v>
      </c>
      <c r="F125" s="35">
        <v>0</v>
      </c>
      <c r="G125" s="36">
        <v>2.7992110812000917</v>
      </c>
      <c r="H125" s="38">
        <v>2012</v>
      </c>
      <c r="I125" s="35">
        <f t="shared" si="10"/>
        <v>37.800000000000004</v>
      </c>
      <c r="J125" s="36">
        <f t="shared" si="11"/>
        <v>15.223852220255147</v>
      </c>
      <c r="K125" s="38">
        <f t="shared" si="12"/>
        <v>2012</v>
      </c>
      <c r="M125" s="21">
        <f t="shared" si="13"/>
        <v>3.6323091026255421</v>
      </c>
      <c r="N125" s="21">
        <f t="shared" si="14"/>
        <v>2.7228634229219808</v>
      </c>
    </row>
    <row r="126" spans="1:14" x14ac:dyDescent="0.2">
      <c r="A126" s="33">
        <v>655</v>
      </c>
      <c r="B126" s="34" t="s">
        <v>34</v>
      </c>
      <c r="C126" s="35">
        <v>47.79</v>
      </c>
      <c r="D126" s="36">
        <f>Greenfield!P$16*(C126^Greenfield!P$15)</f>
        <v>14.399857105619208</v>
      </c>
      <c r="E126" s="37">
        <v>1974</v>
      </c>
      <c r="F126" s="35">
        <v>0</v>
      </c>
      <c r="G126" s="36">
        <v>0.75599519377801261</v>
      </c>
      <c r="H126" s="38">
        <v>2007</v>
      </c>
      <c r="I126" s="35">
        <f t="shared" si="10"/>
        <v>47.79</v>
      </c>
      <c r="J126" s="36">
        <f t="shared" si="11"/>
        <v>15.155852299397221</v>
      </c>
      <c r="K126" s="38">
        <f t="shared" si="12"/>
        <v>2007</v>
      </c>
      <c r="M126" s="21">
        <f t="shared" si="13"/>
        <v>3.866816412590067</v>
      </c>
      <c r="N126" s="21">
        <f t="shared" si="14"/>
        <v>2.7183867477537098</v>
      </c>
    </row>
    <row r="127" spans="1:14" x14ac:dyDescent="0.2">
      <c r="A127" s="33">
        <v>733</v>
      </c>
      <c r="B127" s="34" t="s">
        <v>34</v>
      </c>
      <c r="C127" s="35">
        <v>37.800000000000004</v>
      </c>
      <c r="D127" s="36">
        <f>Greenfield!P$16*(C127^Greenfield!P$15)</f>
        <v>12.424641139055055</v>
      </c>
      <c r="E127" s="37">
        <v>2007</v>
      </c>
      <c r="F127" s="35">
        <v>37.800000000000004</v>
      </c>
      <c r="G127" s="36">
        <v>6.8611311312555712</v>
      </c>
      <c r="H127" s="38">
        <v>2009</v>
      </c>
      <c r="I127" s="35">
        <f t="shared" si="10"/>
        <v>75.600000000000009</v>
      </c>
      <c r="J127" s="36">
        <f t="shared" si="11"/>
        <v>19.285772270310627</v>
      </c>
      <c r="K127" s="38">
        <f t="shared" si="12"/>
        <v>2009</v>
      </c>
      <c r="M127" s="21">
        <f t="shared" si="13"/>
        <v>4.3254562831854875</v>
      </c>
      <c r="N127" s="21">
        <f t="shared" si="14"/>
        <v>2.9593676359872956</v>
      </c>
    </row>
    <row r="128" spans="1:14" x14ac:dyDescent="0.2">
      <c r="A128" s="33">
        <v>1700</v>
      </c>
      <c r="B128" s="34" t="s">
        <v>34</v>
      </c>
      <c r="C128" s="35">
        <v>22.5</v>
      </c>
      <c r="D128" s="36">
        <f>Greenfield!P$16*(C128^Greenfield!P$15)</f>
        <v>8.9646647932761425</v>
      </c>
      <c r="E128" s="37">
        <v>0</v>
      </c>
      <c r="F128" s="35">
        <v>37.800000000000004</v>
      </c>
      <c r="G128" s="36">
        <v>4.0238803148956235</v>
      </c>
      <c r="H128" s="38">
        <v>2016</v>
      </c>
      <c r="I128" s="35">
        <f t="shared" ref="I128" si="15">C128+F128</f>
        <v>60.300000000000004</v>
      </c>
      <c r="J128" s="36">
        <f t="shared" ref="J128" si="16">D128+G128</f>
        <v>12.988545108171767</v>
      </c>
      <c r="K128" s="38">
        <f t="shared" ref="K128" si="17">MAX(E128,H128)</f>
        <v>2016</v>
      </c>
      <c r="M128" s="21">
        <f t="shared" ref="M128" si="18">LN(I128)</f>
        <v>4.0993321037331398</v>
      </c>
      <c r="N128" s="21">
        <f t="shared" ref="N128" si="19">LN(J128)</f>
        <v>2.5640678234993732</v>
      </c>
    </row>
    <row r="129" spans="1:14" x14ac:dyDescent="0.2">
      <c r="A129" s="33">
        <v>1569</v>
      </c>
      <c r="B129" s="34" t="s">
        <v>34</v>
      </c>
      <c r="C129" s="35">
        <v>47.79</v>
      </c>
      <c r="D129" s="36">
        <f>Greenfield!P$16*(C129^Greenfield!P$15)</f>
        <v>14.399857105619208</v>
      </c>
      <c r="E129" s="37">
        <v>1997</v>
      </c>
      <c r="F129" s="35">
        <v>15.299999999999994</v>
      </c>
      <c r="G129" s="36">
        <v>3.7372730134616279</v>
      </c>
      <c r="H129" s="38">
        <v>2015</v>
      </c>
      <c r="I129" s="35">
        <f t="shared" si="10"/>
        <v>63.089999999999989</v>
      </c>
      <c r="J129" s="36">
        <f t="shared" si="11"/>
        <v>18.137130119080837</v>
      </c>
      <c r="K129" s="38">
        <f t="shared" si="12"/>
        <v>2015</v>
      </c>
      <c r="M129" s="21">
        <f t="shared" si="13"/>
        <v>4.1445622783827183</v>
      </c>
      <c r="N129" s="21">
        <f t="shared" si="14"/>
        <v>2.8979612248434843</v>
      </c>
    </row>
    <row r="130" spans="1:14" x14ac:dyDescent="0.2">
      <c r="A130" s="33">
        <v>401</v>
      </c>
      <c r="B130" s="34" t="s">
        <v>34</v>
      </c>
      <c r="C130" s="35">
        <v>2.7</v>
      </c>
      <c r="D130" s="36">
        <f>Greenfield!P$16*(C130^Greenfield!P$15)</f>
        <v>2.3616491927966177</v>
      </c>
      <c r="E130" s="37">
        <v>1986</v>
      </c>
      <c r="F130" s="35">
        <v>6.3</v>
      </c>
      <c r="G130" s="36">
        <v>0.36204281296556784</v>
      </c>
      <c r="H130" s="38">
        <v>2004</v>
      </c>
      <c r="I130" s="35">
        <f t="shared" si="10"/>
        <v>9</v>
      </c>
      <c r="J130" s="36">
        <f t="shared" si="11"/>
        <v>2.7236920057621856</v>
      </c>
      <c r="K130" s="38">
        <f t="shared" si="12"/>
        <v>2004</v>
      </c>
      <c r="M130" s="21">
        <f t="shared" si="13"/>
        <v>2.1972245773362196</v>
      </c>
      <c r="N130" s="21">
        <f t="shared" si="14"/>
        <v>1.0019883149939091</v>
      </c>
    </row>
    <row r="131" spans="1:14" x14ac:dyDescent="0.2">
      <c r="A131" s="33">
        <v>1412</v>
      </c>
      <c r="B131" s="34" t="s">
        <v>34</v>
      </c>
      <c r="C131" s="35">
        <v>9</v>
      </c>
      <c r="D131" s="36">
        <f>Greenfield!P$16*(C131^Greenfield!P$15)</f>
        <v>5.0370509469387859</v>
      </c>
      <c r="E131" s="37">
        <v>1986</v>
      </c>
      <c r="F131" s="35">
        <v>3.6</v>
      </c>
      <c r="G131" s="36">
        <v>4.3574845496482366</v>
      </c>
      <c r="H131" s="38">
        <v>2015</v>
      </c>
      <c r="I131" s="35">
        <f t="shared" si="10"/>
        <v>12.6</v>
      </c>
      <c r="J131" s="36">
        <f t="shared" si="11"/>
        <v>9.3945354965870216</v>
      </c>
      <c r="K131" s="38">
        <f t="shared" si="12"/>
        <v>2015</v>
      </c>
      <c r="M131" s="21">
        <f t="shared" si="13"/>
        <v>2.5336968139574321</v>
      </c>
      <c r="N131" s="21">
        <f t="shared" si="14"/>
        <v>2.2401281900877552</v>
      </c>
    </row>
    <row r="132" spans="1:14" x14ac:dyDescent="0.2">
      <c r="A132" s="33">
        <v>1318</v>
      </c>
      <c r="B132" s="34" t="s">
        <v>34</v>
      </c>
      <c r="C132" s="35">
        <v>80.100000000000009</v>
      </c>
      <c r="D132" s="36">
        <f>Greenfield!P$16*(C132^Greenfield!P$15)</f>
        <v>19.928296094540467</v>
      </c>
      <c r="E132" s="37">
        <v>1997</v>
      </c>
      <c r="F132" s="35">
        <v>0</v>
      </c>
      <c r="G132" s="36">
        <v>1.6878206182928517</v>
      </c>
      <c r="H132" s="38">
        <v>2013</v>
      </c>
      <c r="I132" s="35">
        <f t="shared" si="10"/>
        <v>80.100000000000009</v>
      </c>
      <c r="J132" s="36">
        <f t="shared" si="11"/>
        <v>21.616116712833318</v>
      </c>
      <c r="K132" s="38">
        <f t="shared" si="12"/>
        <v>2013</v>
      </c>
      <c r="M132" s="21">
        <f t="shared" si="13"/>
        <v>4.3832758540743137</v>
      </c>
      <c r="N132" s="21">
        <f t="shared" si="14"/>
        <v>3.0734391805756442</v>
      </c>
    </row>
    <row r="133" spans="1:14" x14ac:dyDescent="0.2">
      <c r="A133" s="33">
        <v>1194</v>
      </c>
      <c r="B133" s="34" t="s">
        <v>34</v>
      </c>
      <c r="C133" s="35">
        <v>22.5</v>
      </c>
      <c r="D133" s="36">
        <f>Greenfield!P$16*(C133^Greenfield!P$15)</f>
        <v>8.9646647932761425</v>
      </c>
      <c r="E133" s="37">
        <v>1980</v>
      </c>
      <c r="F133" s="35">
        <v>0</v>
      </c>
      <c r="G133" s="36">
        <v>1.6086060831571487</v>
      </c>
      <c r="H133" s="38">
        <v>2011</v>
      </c>
      <c r="I133" s="35">
        <f t="shared" si="10"/>
        <v>22.5</v>
      </c>
      <c r="J133" s="36">
        <f t="shared" si="11"/>
        <v>10.573270876433291</v>
      </c>
      <c r="K133" s="38">
        <f t="shared" si="12"/>
        <v>2011</v>
      </c>
      <c r="M133" s="21">
        <f t="shared" si="13"/>
        <v>3.1135153092103742</v>
      </c>
      <c r="N133" s="21">
        <f t="shared" si="14"/>
        <v>2.3583292010602799</v>
      </c>
    </row>
    <row r="134" spans="1:14" x14ac:dyDescent="0.2">
      <c r="A134" s="33">
        <v>801</v>
      </c>
      <c r="B134" s="34" t="s">
        <v>34</v>
      </c>
      <c r="C134" s="35">
        <v>37.800000000000004</v>
      </c>
      <c r="D134" s="36">
        <f>Greenfield!P$16*(C134^Greenfield!P$15)</f>
        <v>12.424641139055055</v>
      </c>
      <c r="E134" s="37">
        <v>2008</v>
      </c>
      <c r="F134" s="35">
        <v>37.800000000000004</v>
      </c>
      <c r="G134" s="36">
        <v>6.3106495854024782</v>
      </c>
      <c r="H134" s="38">
        <v>2009</v>
      </c>
      <c r="I134" s="35">
        <f t="shared" si="10"/>
        <v>75.600000000000009</v>
      </c>
      <c r="J134" s="36">
        <f t="shared" si="11"/>
        <v>18.735290724457535</v>
      </c>
      <c r="K134" s="38">
        <f t="shared" si="12"/>
        <v>2009</v>
      </c>
      <c r="M134" s="21">
        <f t="shared" si="13"/>
        <v>4.3254562831854875</v>
      </c>
      <c r="N134" s="21">
        <f t="shared" si="14"/>
        <v>2.9304089498438288</v>
      </c>
    </row>
    <row r="135" spans="1:14" x14ac:dyDescent="0.2">
      <c r="A135" s="33">
        <v>804</v>
      </c>
      <c r="B135" s="34" t="s">
        <v>34</v>
      </c>
      <c r="C135" s="35">
        <v>25.2</v>
      </c>
      <c r="D135" s="36">
        <f>Greenfield!P$16*(C135^Greenfield!P$15)</f>
        <v>9.6271735652459007</v>
      </c>
      <c r="E135" s="37">
        <v>1982</v>
      </c>
      <c r="F135" s="35">
        <v>22.5</v>
      </c>
      <c r="G135" s="36">
        <v>15.177136024298601</v>
      </c>
      <c r="H135" s="38">
        <v>2009</v>
      </c>
      <c r="I135" s="35">
        <f t="shared" si="10"/>
        <v>47.7</v>
      </c>
      <c r="J135" s="36">
        <f t="shared" si="11"/>
        <v>24.804309589544502</v>
      </c>
      <c r="K135" s="38">
        <f t="shared" si="12"/>
        <v>2009</v>
      </c>
      <c r="M135" s="21">
        <f t="shared" si="13"/>
        <v>3.8649313978942956</v>
      </c>
      <c r="N135" s="21">
        <f t="shared" si="14"/>
        <v>3.2110174118459791</v>
      </c>
    </row>
    <row r="136" spans="1:14" x14ac:dyDescent="0.2">
      <c r="A136" s="33">
        <v>365</v>
      </c>
      <c r="B136" s="34" t="s">
        <v>34</v>
      </c>
      <c r="C136" s="35">
        <v>22.5</v>
      </c>
      <c r="D136" s="36">
        <f>Greenfield!P$16*(C136^Greenfield!P$15)</f>
        <v>8.9646647932761425</v>
      </c>
      <c r="E136" s="37">
        <v>1982</v>
      </c>
      <c r="F136" s="35">
        <v>0</v>
      </c>
      <c r="G136" s="36">
        <v>0.59607313292480213</v>
      </c>
      <c r="H136" s="38">
        <v>2003</v>
      </c>
      <c r="I136" s="35">
        <f t="shared" si="10"/>
        <v>22.5</v>
      </c>
      <c r="J136" s="36">
        <f t="shared" si="11"/>
        <v>9.5607379262009449</v>
      </c>
      <c r="K136" s="38">
        <f t="shared" si="12"/>
        <v>2003</v>
      </c>
      <c r="M136" s="21">
        <f t="shared" si="13"/>
        <v>3.1135153092103742</v>
      </c>
      <c r="N136" s="21">
        <f t="shared" si="14"/>
        <v>2.2576649130175506</v>
      </c>
    </row>
    <row r="137" spans="1:14" x14ac:dyDescent="0.2">
      <c r="A137" s="33">
        <v>708</v>
      </c>
      <c r="B137" s="34" t="s">
        <v>34</v>
      </c>
      <c r="C137" s="35">
        <v>22.5</v>
      </c>
      <c r="D137" s="36">
        <f>Greenfield!P$16*(C137^Greenfield!P$15)</f>
        <v>8.9646647932761425</v>
      </c>
      <c r="E137" s="37">
        <v>1982</v>
      </c>
      <c r="F137" s="35">
        <v>22.5</v>
      </c>
      <c r="G137" s="36">
        <v>6.8374623210633541</v>
      </c>
      <c r="H137" s="38">
        <v>2007</v>
      </c>
      <c r="I137" s="35">
        <f t="shared" si="10"/>
        <v>45</v>
      </c>
      <c r="J137" s="36">
        <f t="shared" si="11"/>
        <v>15.802127114339497</v>
      </c>
      <c r="K137" s="38">
        <f t="shared" si="12"/>
        <v>2007</v>
      </c>
      <c r="M137" s="21">
        <f t="shared" si="13"/>
        <v>3.8066624897703196</v>
      </c>
      <c r="N137" s="21">
        <f t="shared" si="14"/>
        <v>2.7601445584612954</v>
      </c>
    </row>
    <row r="138" spans="1:14" x14ac:dyDescent="0.2">
      <c r="A138" s="33">
        <v>1568</v>
      </c>
      <c r="B138" s="34" t="s">
        <v>34</v>
      </c>
      <c r="C138" s="35">
        <v>45</v>
      </c>
      <c r="D138" s="36">
        <f>Greenfield!P$16*(C138^Greenfield!P$15)</f>
        <v>13.865079137545369</v>
      </c>
      <c r="E138" s="37">
        <v>1997</v>
      </c>
      <c r="F138" s="35">
        <v>30.6</v>
      </c>
      <c r="G138" s="36">
        <v>3.5848996641236104</v>
      </c>
      <c r="H138" s="38">
        <v>2015</v>
      </c>
      <c r="I138" s="35">
        <f t="shared" si="10"/>
        <v>75.599999999999994</v>
      </c>
      <c r="J138" s="36">
        <f t="shared" si="11"/>
        <v>17.44997880166898</v>
      </c>
      <c r="K138" s="38">
        <f t="shared" si="12"/>
        <v>2015</v>
      </c>
      <c r="M138" s="21">
        <f t="shared" si="13"/>
        <v>4.3254562831854875</v>
      </c>
      <c r="N138" s="21">
        <f t="shared" si="14"/>
        <v>2.8593384338436283</v>
      </c>
    </row>
    <row r="139" spans="1:14" x14ac:dyDescent="0.2">
      <c r="A139" s="33">
        <v>398</v>
      </c>
      <c r="B139" s="34" t="s">
        <v>34</v>
      </c>
      <c r="C139" s="35">
        <v>60.300000000000004</v>
      </c>
      <c r="D139" s="36">
        <f>Greenfield!P$16*(C139^Greenfield!P$15)</f>
        <v>16.668186148257472</v>
      </c>
      <c r="E139" s="37">
        <v>1981</v>
      </c>
      <c r="F139" s="35">
        <v>0</v>
      </c>
      <c r="G139" s="36">
        <v>1.454685054931611</v>
      </c>
      <c r="H139" s="38">
        <v>2004</v>
      </c>
      <c r="I139" s="35">
        <f t="shared" si="10"/>
        <v>60.300000000000004</v>
      </c>
      <c r="J139" s="36">
        <f t="shared" si="11"/>
        <v>18.122871203189085</v>
      </c>
      <c r="K139" s="38">
        <f t="shared" si="12"/>
        <v>2004</v>
      </c>
      <c r="M139" s="21">
        <f t="shared" si="13"/>
        <v>4.0993321037331398</v>
      </c>
      <c r="N139" s="21">
        <f t="shared" si="14"/>
        <v>2.8971747429843129</v>
      </c>
    </row>
    <row r="140" spans="1:14" x14ac:dyDescent="0.2">
      <c r="A140" s="33">
        <v>1642</v>
      </c>
      <c r="B140" s="34" t="s">
        <v>34</v>
      </c>
      <c r="C140" s="35">
        <v>22.5</v>
      </c>
      <c r="D140" s="36">
        <f>Greenfield!P$16*(C140^Greenfield!P$15)</f>
        <v>8.9646647932761425</v>
      </c>
      <c r="E140" s="37" t="s">
        <v>59</v>
      </c>
      <c r="F140" s="35">
        <v>37.800000000000004</v>
      </c>
      <c r="G140" s="36">
        <v>10.134123990225088</v>
      </c>
      <c r="H140" s="38">
        <v>2015</v>
      </c>
      <c r="I140" s="35">
        <f t="shared" si="10"/>
        <v>60.300000000000004</v>
      </c>
      <c r="J140" s="36">
        <f t="shared" si="11"/>
        <v>19.098788783501231</v>
      </c>
      <c r="K140" s="38">
        <f t="shared" si="12"/>
        <v>2015</v>
      </c>
      <c r="M140" s="21">
        <f t="shared" si="13"/>
        <v>4.0993321037331398</v>
      </c>
      <c r="N140" s="21">
        <f t="shared" si="14"/>
        <v>2.949624918565426</v>
      </c>
    </row>
    <row r="141" spans="1:14" x14ac:dyDescent="0.2">
      <c r="A141" s="33">
        <v>522</v>
      </c>
      <c r="B141" s="34" t="s">
        <v>34</v>
      </c>
      <c r="C141" s="35">
        <v>75.600000000000009</v>
      </c>
      <c r="D141" s="36">
        <f>Greenfield!P$16*(C141^Greenfield!P$15)</f>
        <v>19.216405367193271</v>
      </c>
      <c r="E141" s="37">
        <v>1981</v>
      </c>
      <c r="F141" s="35">
        <v>0</v>
      </c>
      <c r="G141" s="36">
        <v>0.49326793696611254</v>
      </c>
      <c r="H141" s="38">
        <v>2006</v>
      </c>
      <c r="I141" s="35">
        <f t="shared" si="10"/>
        <v>75.600000000000009</v>
      </c>
      <c r="J141" s="36">
        <f t="shared" si="11"/>
        <v>19.709673304159384</v>
      </c>
      <c r="K141" s="38">
        <f t="shared" si="12"/>
        <v>2006</v>
      </c>
      <c r="M141" s="21">
        <f t="shared" si="13"/>
        <v>4.3254562831854875</v>
      </c>
      <c r="N141" s="21">
        <f t="shared" si="14"/>
        <v>2.9811095458958232</v>
      </c>
    </row>
    <row r="142" spans="1:14" x14ac:dyDescent="0.2">
      <c r="A142" s="33">
        <v>170</v>
      </c>
      <c r="B142" s="34" t="s">
        <v>34</v>
      </c>
      <c r="C142" s="35">
        <v>34.56</v>
      </c>
      <c r="D142" s="36">
        <f>Greenfield!P$16*(C142^Greenfield!P$15)</f>
        <v>11.743543568665665</v>
      </c>
      <c r="E142" s="37" t="s">
        <v>59</v>
      </c>
      <c r="F142" s="35">
        <v>10.440000000000001</v>
      </c>
      <c r="G142" s="36">
        <v>4.433742547698083</v>
      </c>
      <c r="H142" s="38">
        <v>2001</v>
      </c>
      <c r="I142" s="35">
        <f t="shared" si="10"/>
        <v>45</v>
      </c>
      <c r="J142" s="36">
        <f t="shared" si="11"/>
        <v>16.177286116363746</v>
      </c>
      <c r="K142" s="38">
        <f t="shared" si="12"/>
        <v>2001</v>
      </c>
      <c r="M142" s="21">
        <f t="shared" si="13"/>
        <v>3.8066624897703196</v>
      </c>
      <c r="N142" s="21">
        <f t="shared" si="14"/>
        <v>2.7836081668057111</v>
      </c>
    </row>
    <row r="143" spans="1:14" x14ac:dyDescent="0.2">
      <c r="A143" s="33">
        <v>1312</v>
      </c>
      <c r="B143" s="34" t="s">
        <v>34</v>
      </c>
      <c r="C143" s="35">
        <v>45</v>
      </c>
      <c r="D143" s="36">
        <f>Greenfield!P$16*(C143^Greenfield!P$15)</f>
        <v>13.865079137545369</v>
      </c>
      <c r="E143" s="37" t="s">
        <v>59</v>
      </c>
      <c r="F143" s="35">
        <v>22.5</v>
      </c>
      <c r="G143" s="36">
        <v>6.0245111186360631</v>
      </c>
      <c r="H143" s="38">
        <v>2013</v>
      </c>
      <c r="I143" s="35">
        <f t="shared" si="10"/>
        <v>67.5</v>
      </c>
      <c r="J143" s="36">
        <f t="shared" si="11"/>
        <v>19.889590256181432</v>
      </c>
      <c r="K143" s="38">
        <f t="shared" si="12"/>
        <v>2013</v>
      </c>
      <c r="M143" s="21">
        <f t="shared" si="13"/>
        <v>4.2121275978784842</v>
      </c>
      <c r="N143" s="21">
        <f t="shared" si="14"/>
        <v>2.9901964921600444</v>
      </c>
    </row>
    <row r="144" spans="1:14" x14ac:dyDescent="0.2">
      <c r="A144" s="33">
        <v>170</v>
      </c>
      <c r="B144" s="34" t="s">
        <v>34</v>
      </c>
      <c r="C144" s="35">
        <v>27.090000000000003</v>
      </c>
      <c r="D144" s="36">
        <f>Greenfield!P$16*(C144^Greenfield!P$15)</f>
        <v>10.075322214772344</v>
      </c>
      <c r="E144" s="37" t="s">
        <v>59</v>
      </c>
      <c r="F144" s="35">
        <v>17.91</v>
      </c>
      <c r="G144" s="36">
        <v>4.8829870198591019</v>
      </c>
      <c r="H144" s="38">
        <v>2001</v>
      </c>
      <c r="I144" s="35">
        <f t="shared" si="10"/>
        <v>45</v>
      </c>
      <c r="J144" s="36">
        <f t="shared" si="11"/>
        <v>14.958309234631447</v>
      </c>
      <c r="K144" s="38">
        <f t="shared" si="12"/>
        <v>2001</v>
      </c>
      <c r="M144" s="21">
        <f t="shared" si="13"/>
        <v>3.8066624897703196</v>
      </c>
      <c r="N144" s="21">
        <f t="shared" si="14"/>
        <v>2.7052669470837563</v>
      </c>
    </row>
    <row r="145" spans="1:14" x14ac:dyDescent="0.2">
      <c r="A145" s="33">
        <v>1366</v>
      </c>
      <c r="B145" s="34" t="s">
        <v>34</v>
      </c>
      <c r="C145" s="35">
        <v>45</v>
      </c>
      <c r="D145" s="36">
        <f>Greenfield!P$16*(C145^Greenfield!P$15)</f>
        <v>13.865079137545369</v>
      </c>
      <c r="E145" s="37">
        <v>0</v>
      </c>
      <c r="F145" s="35">
        <v>29.7</v>
      </c>
      <c r="G145" s="36">
        <v>5.5737060104438019</v>
      </c>
      <c r="H145" s="38">
        <v>2013</v>
      </c>
      <c r="I145" s="35">
        <f t="shared" si="10"/>
        <v>74.7</v>
      </c>
      <c r="J145" s="36">
        <f t="shared" si="11"/>
        <v>19.438785147989172</v>
      </c>
      <c r="K145" s="38">
        <f t="shared" si="12"/>
        <v>2013</v>
      </c>
      <c r="M145" s="21">
        <f t="shared" si="13"/>
        <v>4.3134800921387715</v>
      </c>
      <c r="N145" s="21">
        <f t="shared" si="14"/>
        <v>2.9672703046921742</v>
      </c>
    </row>
    <row r="146" spans="1:14" x14ac:dyDescent="0.2">
      <c r="A146" s="33">
        <v>170</v>
      </c>
      <c r="B146" s="34" t="s">
        <v>34</v>
      </c>
      <c r="C146" s="35">
        <v>22.5</v>
      </c>
      <c r="D146" s="36">
        <f>Greenfield!P$16*(C146^Greenfield!P$15)</f>
        <v>8.9646647932761425</v>
      </c>
      <c r="E146" s="37" t="s">
        <v>59</v>
      </c>
      <c r="F146" s="35">
        <v>22.5</v>
      </c>
      <c r="G146" s="36">
        <v>5.2097107088088661</v>
      </c>
      <c r="H146" s="38">
        <v>2001</v>
      </c>
      <c r="I146" s="35">
        <f t="shared" si="10"/>
        <v>45</v>
      </c>
      <c r="J146" s="36">
        <f t="shared" si="11"/>
        <v>14.17437550208501</v>
      </c>
      <c r="K146" s="38">
        <f t="shared" si="12"/>
        <v>2001</v>
      </c>
      <c r="M146" s="21">
        <f t="shared" si="13"/>
        <v>3.8066624897703196</v>
      </c>
      <c r="N146" s="21">
        <f t="shared" si="14"/>
        <v>2.6514357923530096</v>
      </c>
    </row>
    <row r="147" spans="1:14" x14ac:dyDescent="0.2">
      <c r="A147" s="33">
        <v>1350</v>
      </c>
      <c r="B147" s="34" t="s">
        <v>34</v>
      </c>
      <c r="C147" s="35">
        <v>45</v>
      </c>
      <c r="D147" s="36">
        <f>Greenfield!P$16*(C147^Greenfield!P$15)</f>
        <v>13.865079137545369</v>
      </c>
      <c r="E147" s="37">
        <v>0</v>
      </c>
      <c r="F147" s="35">
        <v>29.7</v>
      </c>
      <c r="G147" s="36">
        <v>6.5300342953877131</v>
      </c>
      <c r="H147" s="38">
        <v>2013</v>
      </c>
      <c r="I147" s="35">
        <f t="shared" si="10"/>
        <v>74.7</v>
      </c>
      <c r="J147" s="36">
        <f t="shared" si="11"/>
        <v>20.39511343293308</v>
      </c>
      <c r="K147" s="38">
        <f t="shared" si="12"/>
        <v>2013</v>
      </c>
      <c r="M147" s="21">
        <f t="shared" si="13"/>
        <v>4.3134800921387715</v>
      </c>
      <c r="N147" s="21">
        <f t="shared" si="14"/>
        <v>3.0152953345551374</v>
      </c>
    </row>
    <row r="148" spans="1:14" x14ac:dyDescent="0.2">
      <c r="A148" s="33">
        <v>658</v>
      </c>
      <c r="B148" s="34" t="s">
        <v>34</v>
      </c>
      <c r="C148" s="35">
        <v>6.75</v>
      </c>
      <c r="D148" s="36">
        <f>Greenfield!P$16*(C148^Greenfield!P$15)</f>
        <v>4.2031326654735457</v>
      </c>
      <c r="E148" s="37">
        <v>1996</v>
      </c>
      <c r="F148" s="35">
        <v>15.75</v>
      </c>
      <c r="G148" s="36">
        <v>7.2630990700286144</v>
      </c>
      <c r="H148" s="38">
        <v>2008</v>
      </c>
      <c r="I148" s="35">
        <f t="shared" si="10"/>
        <v>22.5</v>
      </c>
      <c r="J148" s="36">
        <f t="shared" si="11"/>
        <v>11.466231735502159</v>
      </c>
      <c r="K148" s="38">
        <f t="shared" si="12"/>
        <v>2008</v>
      </c>
      <c r="M148" s="21">
        <f t="shared" si="13"/>
        <v>3.1135153092103742</v>
      </c>
      <c r="N148" s="21">
        <f t="shared" si="14"/>
        <v>2.4394063449484644</v>
      </c>
    </row>
    <row r="149" spans="1:14" x14ac:dyDescent="0.2">
      <c r="A149" s="33">
        <v>897</v>
      </c>
      <c r="B149" s="34" t="s">
        <v>34</v>
      </c>
      <c r="C149" s="35">
        <v>22.5</v>
      </c>
      <c r="D149" s="36">
        <f>Greenfield!P$16*(C149^Greenfield!P$15)</f>
        <v>8.9646647932761425</v>
      </c>
      <c r="E149" s="37">
        <v>1996</v>
      </c>
      <c r="F149" s="35">
        <v>22.5</v>
      </c>
      <c r="G149" s="36">
        <v>6.2372112776035529</v>
      </c>
      <c r="H149" s="38">
        <v>2010</v>
      </c>
      <c r="I149" s="35">
        <f t="shared" si="10"/>
        <v>45</v>
      </c>
      <c r="J149" s="36">
        <f t="shared" si="11"/>
        <v>15.201876070879695</v>
      </c>
      <c r="K149" s="38">
        <f t="shared" si="12"/>
        <v>2010</v>
      </c>
      <c r="M149" s="21">
        <f t="shared" si="13"/>
        <v>3.8066624897703196</v>
      </c>
      <c r="N149" s="21">
        <f t="shared" si="14"/>
        <v>2.721418845951673</v>
      </c>
    </row>
    <row r="150" spans="1:14" x14ac:dyDescent="0.2">
      <c r="A150" s="33">
        <v>483</v>
      </c>
      <c r="B150" s="34" t="s">
        <v>34</v>
      </c>
      <c r="C150" s="35">
        <v>37.800000000000004</v>
      </c>
      <c r="D150" s="36">
        <f>Greenfield!P$16*(C150^Greenfield!P$15)</f>
        <v>12.424641139055055</v>
      </c>
      <c r="E150" s="37">
        <v>1986</v>
      </c>
      <c r="F150" s="35">
        <v>37.800000000000004</v>
      </c>
      <c r="G150" s="36">
        <v>3.6200694377675466</v>
      </c>
      <c r="H150" s="38">
        <v>2005</v>
      </c>
      <c r="I150" s="35">
        <f t="shared" si="10"/>
        <v>75.600000000000009</v>
      </c>
      <c r="J150" s="36">
        <f t="shared" si="11"/>
        <v>16.044710576822602</v>
      </c>
      <c r="K150" s="38">
        <f t="shared" si="12"/>
        <v>2005</v>
      </c>
      <c r="M150" s="21">
        <f t="shared" si="13"/>
        <v>4.3254562831854875</v>
      </c>
      <c r="N150" s="21">
        <f t="shared" si="14"/>
        <v>2.7753792361830252</v>
      </c>
    </row>
    <row r="151" spans="1:14" x14ac:dyDescent="0.2">
      <c r="A151" s="33">
        <v>1494</v>
      </c>
      <c r="B151" s="34" t="s">
        <v>34</v>
      </c>
      <c r="C151" s="35">
        <v>22.5</v>
      </c>
      <c r="D151" s="36">
        <f>Greenfield!P$16*(C151^Greenfield!P$15)</f>
        <v>8.9646647932761425</v>
      </c>
      <c r="E151" s="37">
        <v>0</v>
      </c>
      <c r="F151" s="35">
        <v>37.800000000000004</v>
      </c>
      <c r="G151" s="36">
        <v>6.4297485673579153</v>
      </c>
      <c r="H151" s="38">
        <v>2014</v>
      </c>
      <c r="I151" s="35">
        <f t="shared" si="10"/>
        <v>60.300000000000004</v>
      </c>
      <c r="J151" s="36">
        <f t="shared" si="11"/>
        <v>15.394413360634058</v>
      </c>
      <c r="K151" s="38">
        <f t="shared" si="12"/>
        <v>2014</v>
      </c>
      <c r="M151" s="21">
        <f t="shared" si="13"/>
        <v>4.0993321037331398</v>
      </c>
      <c r="N151" s="21">
        <f t="shared" si="14"/>
        <v>2.7340046748130717</v>
      </c>
    </row>
    <row r="152" spans="1:14" x14ac:dyDescent="0.2">
      <c r="A152" s="33">
        <v>488</v>
      </c>
      <c r="B152" s="34" t="s">
        <v>34</v>
      </c>
      <c r="C152" s="35">
        <v>171.9</v>
      </c>
      <c r="D152" s="36">
        <f>Greenfield!P$16*(C152^Greenfield!P$15)</f>
        <v>32.219469331768579</v>
      </c>
      <c r="E152" s="37">
        <v>1982</v>
      </c>
      <c r="F152" s="35">
        <v>0</v>
      </c>
      <c r="G152" s="36">
        <v>0.40462675342078769</v>
      </c>
      <c r="H152" s="38">
        <v>2006</v>
      </c>
      <c r="I152" s="35">
        <f t="shared" si="10"/>
        <v>171.9</v>
      </c>
      <c r="J152" s="36">
        <f t="shared" si="11"/>
        <v>32.624096085189365</v>
      </c>
      <c r="K152" s="38">
        <f t="shared" si="12"/>
        <v>2006</v>
      </c>
      <c r="M152" s="21">
        <f t="shared" si="13"/>
        <v>5.146912912388804</v>
      </c>
      <c r="N152" s="21">
        <f t="shared" si="14"/>
        <v>3.4850511590579414</v>
      </c>
    </row>
    <row r="153" spans="1:14" x14ac:dyDescent="0.2">
      <c r="A153" s="33">
        <v>1692</v>
      </c>
      <c r="B153" s="34" t="s">
        <v>34</v>
      </c>
      <c r="C153" s="35">
        <v>171.9</v>
      </c>
      <c r="D153" s="36">
        <f>Greenfield!P$16*(C153^Greenfield!P$15)</f>
        <v>32.219469331768579</v>
      </c>
      <c r="E153" s="37">
        <v>0</v>
      </c>
      <c r="F153" s="35">
        <v>0</v>
      </c>
      <c r="G153" s="36">
        <v>2.2188176481219593</v>
      </c>
      <c r="H153" s="38">
        <v>2016</v>
      </c>
      <c r="I153" s="35">
        <f t="shared" si="10"/>
        <v>171.9</v>
      </c>
      <c r="J153" s="36">
        <f t="shared" si="11"/>
        <v>34.438286979890535</v>
      </c>
      <c r="K153" s="38">
        <f t="shared" si="12"/>
        <v>2016</v>
      </c>
      <c r="M153" s="21">
        <f t="shared" si="13"/>
        <v>5.146912912388804</v>
      </c>
      <c r="N153" s="21">
        <f t="shared" si="14"/>
        <v>3.5391689390626353</v>
      </c>
    </row>
    <row r="154" spans="1:14" x14ac:dyDescent="0.2">
      <c r="A154" s="33">
        <v>318</v>
      </c>
      <c r="B154" s="34" t="s">
        <v>34</v>
      </c>
      <c r="C154" s="35">
        <v>42.300000000000004</v>
      </c>
      <c r="D154" s="36">
        <f>Greenfield!P$16*(C154^Greenfield!P$15)</f>
        <v>13.335710639836499</v>
      </c>
      <c r="E154" s="37">
        <v>1996</v>
      </c>
      <c r="F154" s="35">
        <v>0</v>
      </c>
      <c r="G154" s="36">
        <v>0.76702040063252341</v>
      </c>
      <c r="H154" s="38">
        <v>2001</v>
      </c>
      <c r="I154" s="35">
        <f t="shared" si="10"/>
        <v>42.300000000000004</v>
      </c>
      <c r="J154" s="36">
        <f t="shared" si="11"/>
        <v>14.102731040469022</v>
      </c>
      <c r="K154" s="38">
        <f t="shared" si="12"/>
        <v>2001</v>
      </c>
      <c r="M154" s="21">
        <f t="shared" si="13"/>
        <v>3.7447870860522325</v>
      </c>
      <c r="N154" s="21">
        <f t="shared" si="14"/>
        <v>2.6463684694418848</v>
      </c>
    </row>
    <row r="155" spans="1:14" x14ac:dyDescent="0.2">
      <c r="A155" s="33">
        <v>806</v>
      </c>
      <c r="B155" s="34" t="s">
        <v>34</v>
      </c>
      <c r="C155" s="35">
        <v>42.300000000000004</v>
      </c>
      <c r="D155" s="36">
        <f>Greenfield!P$16*(C155^Greenfield!P$15)</f>
        <v>13.335710639836499</v>
      </c>
      <c r="E155" s="37">
        <v>1996</v>
      </c>
      <c r="F155" s="35">
        <v>0</v>
      </c>
      <c r="G155" s="36">
        <v>0.68947713107767894</v>
      </c>
      <c r="H155" s="38">
        <v>2008</v>
      </c>
      <c r="I155" s="35">
        <f t="shared" si="10"/>
        <v>42.300000000000004</v>
      </c>
      <c r="J155" s="36">
        <f t="shared" si="11"/>
        <v>14.025187770914178</v>
      </c>
      <c r="K155" s="38">
        <f t="shared" si="12"/>
        <v>2008</v>
      </c>
      <c r="M155" s="21">
        <f t="shared" si="13"/>
        <v>3.7447870860522325</v>
      </c>
      <c r="N155" s="21">
        <f t="shared" si="14"/>
        <v>2.6408548396196134</v>
      </c>
    </row>
    <row r="156" spans="1:14" x14ac:dyDescent="0.2">
      <c r="A156" s="33">
        <v>1495</v>
      </c>
      <c r="B156" s="34" t="s">
        <v>34</v>
      </c>
      <c r="C156" s="35">
        <v>42.300000000000004</v>
      </c>
      <c r="D156" s="36">
        <f>Greenfield!P$16*(C156^Greenfield!P$15)</f>
        <v>13.335710639836499</v>
      </c>
      <c r="E156" s="37">
        <v>1996</v>
      </c>
      <c r="F156" s="35">
        <v>37.800000000000004</v>
      </c>
      <c r="G156" s="36">
        <v>5.142810508174632</v>
      </c>
      <c r="H156" s="38">
        <v>2014</v>
      </c>
      <c r="I156" s="35">
        <f t="shared" si="10"/>
        <v>80.100000000000009</v>
      </c>
      <c r="J156" s="36">
        <f t="shared" si="11"/>
        <v>18.478521148011133</v>
      </c>
      <c r="K156" s="38">
        <f t="shared" si="12"/>
        <v>2014</v>
      </c>
      <c r="M156" s="21">
        <f t="shared" si="13"/>
        <v>4.3832758540743137</v>
      </c>
      <c r="N156" s="21">
        <f t="shared" si="14"/>
        <v>2.9166090385531382</v>
      </c>
    </row>
    <row r="157" spans="1:14" x14ac:dyDescent="0.2">
      <c r="A157" s="33">
        <v>1386</v>
      </c>
      <c r="B157" s="34" t="s">
        <v>34</v>
      </c>
      <c r="C157" s="35">
        <v>84.600000000000009</v>
      </c>
      <c r="D157" s="36">
        <f>Greenfield!P$16*(C157^Greenfield!P$15)</f>
        <v>20.625498849150691</v>
      </c>
      <c r="E157" s="37">
        <v>0</v>
      </c>
      <c r="F157" s="35">
        <v>0</v>
      </c>
      <c r="G157" s="36">
        <v>0.85934464632152285</v>
      </c>
      <c r="H157" s="38">
        <v>2013</v>
      </c>
      <c r="I157" s="35">
        <f t="shared" si="10"/>
        <v>84.600000000000009</v>
      </c>
      <c r="J157" s="36">
        <f t="shared" si="11"/>
        <v>21.484843495472216</v>
      </c>
      <c r="K157" s="38">
        <f t="shared" si="12"/>
        <v>2013</v>
      </c>
      <c r="M157" s="21">
        <f t="shared" si="13"/>
        <v>4.4379342666121779</v>
      </c>
      <c r="N157" s="21">
        <f t="shared" si="14"/>
        <v>3.0673477328379519</v>
      </c>
    </row>
    <row r="158" spans="1:14" x14ac:dyDescent="0.2">
      <c r="A158" s="33">
        <v>928</v>
      </c>
      <c r="B158" s="34" t="s">
        <v>34</v>
      </c>
      <c r="C158" s="35">
        <v>22.5</v>
      </c>
      <c r="D158" s="36">
        <f>Greenfield!P$16*(C158^Greenfield!P$15)</f>
        <v>8.9646647932761425</v>
      </c>
      <c r="E158" s="37">
        <v>1992</v>
      </c>
      <c r="F158" s="35">
        <v>37.800000000000004</v>
      </c>
      <c r="G158" s="36">
        <v>10.364367944955573</v>
      </c>
      <c r="H158" s="38">
        <v>2010</v>
      </c>
      <c r="I158" s="35">
        <f t="shared" si="10"/>
        <v>60.300000000000004</v>
      </c>
      <c r="J158" s="36">
        <f t="shared" si="11"/>
        <v>19.329032738231717</v>
      </c>
      <c r="K158" s="38">
        <f t="shared" si="12"/>
        <v>2010</v>
      </c>
      <c r="M158" s="21">
        <f t="shared" si="13"/>
        <v>4.0993321037331398</v>
      </c>
      <c r="N158" s="21">
        <f t="shared" si="14"/>
        <v>2.9616082525596243</v>
      </c>
    </row>
    <row r="159" spans="1:14" x14ac:dyDescent="0.2">
      <c r="A159" s="33">
        <v>1450</v>
      </c>
      <c r="B159" s="34" t="s">
        <v>34</v>
      </c>
      <c r="C159" s="35">
        <v>60.300000000000004</v>
      </c>
      <c r="D159" s="36">
        <f>Greenfield!P$16*(C159^Greenfield!P$15)</f>
        <v>16.668186148257472</v>
      </c>
      <c r="E159" s="37">
        <v>1992</v>
      </c>
      <c r="F159" s="35">
        <v>24.3</v>
      </c>
      <c r="G159" s="36">
        <v>5.1529943993409928</v>
      </c>
      <c r="H159" s="38">
        <v>2014</v>
      </c>
      <c r="I159" s="35">
        <f t="shared" si="10"/>
        <v>84.600000000000009</v>
      </c>
      <c r="J159" s="36">
        <f t="shared" si="11"/>
        <v>21.821180547598466</v>
      </c>
      <c r="K159" s="38">
        <f t="shared" si="12"/>
        <v>2014</v>
      </c>
      <c r="M159" s="21">
        <f t="shared" si="13"/>
        <v>4.4379342666121779</v>
      </c>
      <c r="N159" s="21">
        <f t="shared" si="14"/>
        <v>3.0828810828642963</v>
      </c>
    </row>
    <row r="160" spans="1:14" x14ac:dyDescent="0.2">
      <c r="A160" s="33">
        <v>170</v>
      </c>
      <c r="B160" s="34" t="s">
        <v>34</v>
      </c>
      <c r="C160" s="35">
        <v>59.94</v>
      </c>
      <c r="D160" s="36">
        <f>Greenfield!P$16*(C160^Greenfield!P$15)</f>
        <v>16.605510513887275</v>
      </c>
      <c r="E160" s="37" t="s">
        <v>59</v>
      </c>
      <c r="F160" s="35">
        <v>0</v>
      </c>
      <c r="G160" s="36">
        <v>1.1342290648673055</v>
      </c>
      <c r="H160" s="38">
        <v>2001</v>
      </c>
      <c r="I160" s="35">
        <f t="shared" si="10"/>
        <v>59.94</v>
      </c>
      <c r="J160" s="36">
        <f t="shared" si="11"/>
        <v>17.73973957875458</v>
      </c>
      <c r="K160" s="38">
        <f t="shared" si="12"/>
        <v>2001</v>
      </c>
      <c r="M160" s="21">
        <f t="shared" si="13"/>
        <v>4.0933440618885175</v>
      </c>
      <c r="N160" s="21">
        <f t="shared" si="14"/>
        <v>2.8758072968838619</v>
      </c>
    </row>
    <row r="161" spans="1:14" x14ac:dyDescent="0.2">
      <c r="A161" s="33">
        <v>649</v>
      </c>
      <c r="B161" s="34" t="s">
        <v>34</v>
      </c>
      <c r="C161" s="35">
        <v>59.94</v>
      </c>
      <c r="D161" s="36">
        <f>Greenfield!P$16*(C161^Greenfield!P$15)</f>
        <v>16.605510513887275</v>
      </c>
      <c r="E161" s="37">
        <v>1997</v>
      </c>
      <c r="F161" s="35">
        <v>22.5</v>
      </c>
      <c r="G161" s="36">
        <v>5.0180795362586865</v>
      </c>
      <c r="H161" s="38">
        <v>2007</v>
      </c>
      <c r="I161" s="35">
        <f t="shared" si="10"/>
        <v>82.44</v>
      </c>
      <c r="J161" s="36">
        <f t="shared" si="11"/>
        <v>21.62359005014596</v>
      </c>
      <c r="K161" s="38">
        <f t="shared" si="12"/>
        <v>2007</v>
      </c>
      <c r="M161" s="21">
        <f t="shared" si="13"/>
        <v>4.4120707560222581</v>
      </c>
      <c r="N161" s="21">
        <f t="shared" si="14"/>
        <v>3.0737848506990808</v>
      </c>
    </row>
    <row r="162" spans="1:14" x14ac:dyDescent="0.2">
      <c r="A162" s="33">
        <v>1203</v>
      </c>
      <c r="B162" s="34" t="s">
        <v>34</v>
      </c>
      <c r="C162" s="35">
        <v>22.5</v>
      </c>
      <c r="D162" s="36">
        <f>Greenfield!P$16*(C162^Greenfield!P$15)</f>
        <v>8.9646647932761425</v>
      </c>
      <c r="E162" s="37">
        <v>1977</v>
      </c>
      <c r="F162" s="35">
        <v>37.800000000000004</v>
      </c>
      <c r="G162" s="36">
        <v>12.443615523285567</v>
      </c>
      <c r="H162" s="38">
        <v>2012</v>
      </c>
      <c r="I162" s="35">
        <f t="shared" si="10"/>
        <v>60.300000000000004</v>
      </c>
      <c r="J162" s="36">
        <f t="shared" si="11"/>
        <v>21.408280316561708</v>
      </c>
      <c r="K162" s="38">
        <f t="shared" si="12"/>
        <v>2012</v>
      </c>
      <c r="M162" s="21">
        <f t="shared" si="13"/>
        <v>4.0993321037331398</v>
      </c>
      <c r="N162" s="21">
        <f t="shared" si="14"/>
        <v>3.063777777869888</v>
      </c>
    </row>
    <row r="163" spans="1:14" x14ac:dyDescent="0.2">
      <c r="A163" s="33">
        <v>170</v>
      </c>
      <c r="B163" s="34" t="s">
        <v>34</v>
      </c>
      <c r="C163" s="35">
        <v>13.5</v>
      </c>
      <c r="D163" s="36">
        <f>Greenfield!P$16*(C163^Greenfield!P$15)</f>
        <v>6.5007190314692664</v>
      </c>
      <c r="E163" s="37">
        <v>1972</v>
      </c>
      <c r="F163" s="35">
        <v>0</v>
      </c>
      <c r="G163" s="36">
        <v>2.9004939377112939</v>
      </c>
      <c r="H163" s="38">
        <v>2001</v>
      </c>
      <c r="I163" s="35">
        <f t="shared" si="10"/>
        <v>13.5</v>
      </c>
      <c r="J163" s="36">
        <f t="shared" si="11"/>
        <v>9.4012129691805608</v>
      </c>
      <c r="K163" s="38">
        <f t="shared" si="12"/>
        <v>2001</v>
      </c>
      <c r="M163" s="21">
        <f t="shared" si="13"/>
        <v>2.6026896854443837</v>
      </c>
      <c r="N163" s="21">
        <f t="shared" si="14"/>
        <v>2.2408387202256348</v>
      </c>
    </row>
    <row r="164" spans="1:14" x14ac:dyDescent="0.2">
      <c r="A164" s="33">
        <v>363</v>
      </c>
      <c r="B164" s="34" t="s">
        <v>34</v>
      </c>
      <c r="C164" s="35">
        <v>37.800000000000004</v>
      </c>
      <c r="D164" s="36">
        <f>Greenfield!P$16*(C164^Greenfield!P$15)</f>
        <v>12.424641139055055</v>
      </c>
      <c r="E164" s="37">
        <v>1975</v>
      </c>
      <c r="F164" s="35">
        <v>0</v>
      </c>
      <c r="G164" s="36">
        <v>0.82194253395528394</v>
      </c>
      <c r="H164" s="38">
        <v>2004</v>
      </c>
      <c r="I164" s="35">
        <f t="shared" si="10"/>
        <v>37.800000000000004</v>
      </c>
      <c r="J164" s="36">
        <f t="shared" si="11"/>
        <v>13.246583673010338</v>
      </c>
      <c r="K164" s="38">
        <f t="shared" si="12"/>
        <v>2004</v>
      </c>
      <c r="M164" s="21">
        <f t="shared" si="13"/>
        <v>3.6323091026255421</v>
      </c>
      <c r="N164" s="21">
        <f t="shared" si="14"/>
        <v>2.5837396831875954</v>
      </c>
    </row>
    <row r="165" spans="1:14" x14ac:dyDescent="0.2">
      <c r="A165" s="33">
        <v>493</v>
      </c>
      <c r="B165" s="34" t="s">
        <v>34</v>
      </c>
      <c r="C165" s="35">
        <v>37.800000000000004</v>
      </c>
      <c r="D165" s="36">
        <f>Greenfield!P$16*(C165^Greenfield!P$15)</f>
        <v>12.424641139055055</v>
      </c>
      <c r="E165" s="37">
        <v>1975</v>
      </c>
      <c r="F165" s="35">
        <v>37.800000000000004</v>
      </c>
      <c r="G165" s="36">
        <v>3.4002692913337142</v>
      </c>
      <c r="H165" s="38">
        <v>2006</v>
      </c>
      <c r="I165" s="35">
        <f t="shared" si="10"/>
        <v>75.600000000000009</v>
      </c>
      <c r="J165" s="36">
        <f t="shared" si="11"/>
        <v>15.824910430388769</v>
      </c>
      <c r="K165" s="38">
        <f t="shared" si="12"/>
        <v>2006</v>
      </c>
      <c r="M165" s="21">
        <f t="shared" si="13"/>
        <v>4.3254562831854875</v>
      </c>
      <c r="N165" s="21">
        <f t="shared" si="14"/>
        <v>2.7615853080071933</v>
      </c>
    </row>
    <row r="166" spans="1:14" x14ac:dyDescent="0.2">
      <c r="A166" s="33">
        <v>685</v>
      </c>
      <c r="B166" s="34" t="s">
        <v>34</v>
      </c>
      <c r="C166" s="35">
        <v>75.600000000000009</v>
      </c>
      <c r="D166" s="36">
        <f>Greenfield!P$16*(C166^Greenfield!P$15)</f>
        <v>19.216405367193271</v>
      </c>
      <c r="E166" s="37">
        <v>1975</v>
      </c>
      <c r="F166" s="35">
        <v>0</v>
      </c>
      <c r="G166" s="36">
        <v>0.94606982488538283</v>
      </c>
      <c r="H166" s="38">
        <v>2007</v>
      </c>
      <c r="I166" s="35">
        <f t="shared" si="10"/>
        <v>75.600000000000009</v>
      </c>
      <c r="J166" s="36">
        <f t="shared" si="11"/>
        <v>20.162475192078656</v>
      </c>
      <c r="K166" s="38">
        <f t="shared" si="12"/>
        <v>2007</v>
      </c>
      <c r="M166" s="21">
        <f t="shared" si="13"/>
        <v>4.3254562831854875</v>
      </c>
      <c r="N166" s="21">
        <f t="shared" si="14"/>
        <v>3.0038232130514957</v>
      </c>
    </row>
    <row r="167" spans="1:14" x14ac:dyDescent="0.2">
      <c r="A167" s="33">
        <v>1574</v>
      </c>
      <c r="B167" s="34" t="s">
        <v>34</v>
      </c>
      <c r="C167" s="35">
        <v>37.800000000000004</v>
      </c>
      <c r="D167" s="36">
        <f>Greenfield!P$16*(C167^Greenfield!P$15)</f>
        <v>12.424641139055055</v>
      </c>
      <c r="E167" s="37">
        <v>2013</v>
      </c>
      <c r="F167" s="35">
        <v>37.800000000000004</v>
      </c>
      <c r="G167" s="36">
        <v>6.2662260340537754</v>
      </c>
      <c r="H167" s="38">
        <v>2015</v>
      </c>
      <c r="I167" s="35">
        <f t="shared" si="10"/>
        <v>75.600000000000009</v>
      </c>
      <c r="J167" s="36">
        <f t="shared" si="11"/>
        <v>18.690867173108831</v>
      </c>
      <c r="K167" s="38">
        <f t="shared" si="12"/>
        <v>2015</v>
      </c>
      <c r="M167" s="21">
        <f t="shared" si="13"/>
        <v>4.3254562831854875</v>
      </c>
      <c r="N167" s="21">
        <f t="shared" si="14"/>
        <v>2.9280350180962587</v>
      </c>
    </row>
    <row r="168" spans="1:14" x14ac:dyDescent="0.2">
      <c r="A168" s="33">
        <v>435</v>
      </c>
      <c r="B168" s="34" t="s">
        <v>34</v>
      </c>
      <c r="C168" s="35">
        <v>15.03</v>
      </c>
      <c r="D168" s="36">
        <f>Greenfield!P$16*(C168^Greenfield!P$15)</f>
        <v>6.9549644784465308</v>
      </c>
      <c r="E168" s="37">
        <v>1990</v>
      </c>
      <c r="F168" s="35">
        <v>29.7</v>
      </c>
      <c r="G168" s="36">
        <v>3.0773639102073269</v>
      </c>
      <c r="H168" s="38">
        <v>2004</v>
      </c>
      <c r="I168" s="35">
        <f t="shared" si="10"/>
        <v>44.73</v>
      </c>
      <c r="J168" s="36">
        <f t="shared" si="11"/>
        <v>10.032328388653857</v>
      </c>
      <c r="K168" s="38">
        <f t="shared" si="12"/>
        <v>2004</v>
      </c>
      <c r="M168" s="21">
        <f t="shared" si="13"/>
        <v>3.8006444174447567</v>
      </c>
      <c r="N168" s="21">
        <f t="shared" si="14"/>
        <v>2.3058127174710292</v>
      </c>
    </row>
    <row r="169" spans="1:14" x14ac:dyDescent="0.2">
      <c r="A169" s="33">
        <v>652</v>
      </c>
      <c r="B169" s="34" t="s">
        <v>34</v>
      </c>
      <c r="C169" s="35">
        <v>12.15</v>
      </c>
      <c r="D169" s="36">
        <f>Greenfield!P$16*(C169^Greenfield!P$15)</f>
        <v>6.0837840316942744</v>
      </c>
      <c r="E169" s="37">
        <v>1986</v>
      </c>
      <c r="F169" s="35">
        <v>10.35</v>
      </c>
      <c r="G169" s="36">
        <v>4.380227937072533</v>
      </c>
      <c r="H169" s="38">
        <v>2007</v>
      </c>
      <c r="I169" s="35">
        <f t="shared" si="10"/>
        <v>22.5</v>
      </c>
      <c r="J169" s="36">
        <f t="shared" si="11"/>
        <v>10.464011968766808</v>
      </c>
      <c r="K169" s="38">
        <f t="shared" si="12"/>
        <v>2007</v>
      </c>
      <c r="M169" s="21">
        <f t="shared" si="13"/>
        <v>3.1135153092103742</v>
      </c>
      <c r="N169" s="21">
        <f t="shared" si="14"/>
        <v>2.3479419385183564</v>
      </c>
    </row>
    <row r="170" spans="1:14" x14ac:dyDescent="0.2">
      <c r="A170" s="33">
        <v>366</v>
      </c>
      <c r="B170" s="34" t="s">
        <v>34</v>
      </c>
      <c r="C170" s="35">
        <v>22.5</v>
      </c>
      <c r="D170" s="36">
        <f>Greenfield!P$16*(C170^Greenfield!P$15)</f>
        <v>8.9646647932761425</v>
      </c>
      <c r="E170" s="37">
        <v>1981</v>
      </c>
      <c r="F170" s="35">
        <v>0</v>
      </c>
      <c r="G170" s="36">
        <v>0.60207988766843201</v>
      </c>
      <c r="H170" s="38">
        <v>2003</v>
      </c>
      <c r="I170" s="35">
        <f t="shared" si="10"/>
        <v>22.5</v>
      </c>
      <c r="J170" s="36">
        <f t="shared" si="11"/>
        <v>9.5667446809445753</v>
      </c>
      <c r="K170" s="38">
        <f t="shared" si="12"/>
        <v>2003</v>
      </c>
      <c r="M170" s="21">
        <f t="shared" si="13"/>
        <v>3.1135153092103742</v>
      </c>
      <c r="N170" s="21">
        <f t="shared" si="14"/>
        <v>2.2582929888667844</v>
      </c>
    </row>
    <row r="171" spans="1:14" x14ac:dyDescent="0.2">
      <c r="A171" s="33">
        <v>1640</v>
      </c>
      <c r="B171" s="34" t="s">
        <v>34</v>
      </c>
      <c r="C171" s="35">
        <v>22.5</v>
      </c>
      <c r="D171" s="36">
        <f>Greenfield!P$16*(C171^Greenfield!P$15)</f>
        <v>8.9646647932761425</v>
      </c>
      <c r="E171" s="37">
        <v>1981</v>
      </c>
      <c r="F171" s="35">
        <v>37.800000000000004</v>
      </c>
      <c r="G171" s="36">
        <v>8.3244002844443177</v>
      </c>
      <c r="H171" s="38">
        <v>2015</v>
      </c>
      <c r="I171" s="35">
        <f t="shared" si="10"/>
        <v>60.300000000000004</v>
      </c>
      <c r="J171" s="36">
        <f t="shared" si="11"/>
        <v>17.289065077720458</v>
      </c>
      <c r="K171" s="38">
        <f t="shared" si="12"/>
        <v>2015</v>
      </c>
      <c r="M171" s="21">
        <f t="shared" si="13"/>
        <v>4.0993321037331398</v>
      </c>
      <c r="N171" s="21">
        <f t="shared" si="14"/>
        <v>2.8500742252268658</v>
      </c>
    </row>
    <row r="172" spans="1:14" x14ac:dyDescent="0.2">
      <c r="A172" s="33">
        <v>367</v>
      </c>
      <c r="B172" s="34" t="s">
        <v>34</v>
      </c>
      <c r="C172" s="35">
        <v>63</v>
      </c>
      <c r="D172" s="36">
        <f>Greenfield!P$16*(C172^Greenfield!P$15)</f>
        <v>17.13391125646034</v>
      </c>
      <c r="E172" s="37">
        <v>1988</v>
      </c>
      <c r="F172" s="35">
        <v>0</v>
      </c>
      <c r="G172" s="36">
        <v>0.55588557988620213</v>
      </c>
      <c r="H172" s="38">
        <v>2004</v>
      </c>
      <c r="I172" s="35">
        <f t="shared" si="10"/>
        <v>63</v>
      </c>
      <c r="J172" s="36">
        <f t="shared" si="11"/>
        <v>17.689796836346542</v>
      </c>
      <c r="K172" s="38">
        <f t="shared" si="12"/>
        <v>2004</v>
      </c>
      <c r="M172" s="21">
        <f t="shared" si="13"/>
        <v>4.1431347263915326</v>
      </c>
      <c r="N172" s="21">
        <f t="shared" si="14"/>
        <v>2.8729880234447238</v>
      </c>
    </row>
    <row r="173" spans="1:14" x14ac:dyDescent="0.2">
      <c r="A173" s="33">
        <v>650</v>
      </c>
      <c r="B173" s="34" t="s">
        <v>34</v>
      </c>
      <c r="C173" s="35">
        <v>37.800000000000004</v>
      </c>
      <c r="D173" s="36">
        <f>Greenfield!P$16*(C173^Greenfield!P$15)</f>
        <v>12.424641139055055</v>
      </c>
      <c r="E173" s="37">
        <v>1981</v>
      </c>
      <c r="F173" s="35">
        <v>37.800000000000004</v>
      </c>
      <c r="G173" s="36">
        <v>11.89537586181191</v>
      </c>
      <c r="H173" s="38">
        <v>2007</v>
      </c>
      <c r="I173" s="35">
        <f t="shared" si="10"/>
        <v>75.600000000000009</v>
      </c>
      <c r="J173" s="36">
        <f t="shared" si="11"/>
        <v>24.320017000866965</v>
      </c>
      <c r="K173" s="38">
        <f t="shared" si="12"/>
        <v>2007</v>
      </c>
      <c r="M173" s="21">
        <f t="shared" si="13"/>
        <v>4.3254562831854875</v>
      </c>
      <c r="N173" s="21">
        <f t="shared" si="14"/>
        <v>3.1912997561465279</v>
      </c>
    </row>
    <row r="174" spans="1:14" x14ac:dyDescent="0.2">
      <c r="A174" s="33">
        <v>902</v>
      </c>
      <c r="B174" s="34" t="s">
        <v>34</v>
      </c>
      <c r="C174" s="35">
        <v>37.800000000000004</v>
      </c>
      <c r="D174" s="36">
        <f>Greenfield!P$16*(C174^Greenfield!P$15)</f>
        <v>12.424641139055055</v>
      </c>
      <c r="E174" s="37">
        <v>2002</v>
      </c>
      <c r="F174" s="35">
        <v>0</v>
      </c>
      <c r="G174" s="36">
        <v>0.54699963688402187</v>
      </c>
      <c r="H174" s="38">
        <v>2009</v>
      </c>
      <c r="I174" s="35">
        <f t="shared" si="10"/>
        <v>37.800000000000004</v>
      </c>
      <c r="J174" s="36">
        <f t="shared" si="11"/>
        <v>12.971640775939077</v>
      </c>
      <c r="K174" s="38">
        <f t="shared" si="12"/>
        <v>2009</v>
      </c>
      <c r="M174" s="21">
        <f t="shared" si="13"/>
        <v>3.6323091026255421</v>
      </c>
      <c r="N174" s="21">
        <f t="shared" si="14"/>
        <v>2.5627654957966843</v>
      </c>
    </row>
    <row r="175" spans="1:14" x14ac:dyDescent="0.2">
      <c r="A175" s="33">
        <v>1202</v>
      </c>
      <c r="B175" s="34" t="s">
        <v>34</v>
      </c>
      <c r="C175" s="35">
        <v>22.5</v>
      </c>
      <c r="D175" s="36">
        <f>Greenfield!P$16*(C175^Greenfield!P$15)</f>
        <v>8.9646647932761425</v>
      </c>
      <c r="E175" s="37">
        <v>1989</v>
      </c>
      <c r="F175" s="35">
        <v>37.800000000000004</v>
      </c>
      <c r="G175" s="36">
        <v>10.745042225505973</v>
      </c>
      <c r="H175" s="38">
        <v>2012</v>
      </c>
      <c r="I175" s="35">
        <f t="shared" si="10"/>
        <v>60.300000000000004</v>
      </c>
      <c r="J175" s="36">
        <f t="shared" si="11"/>
        <v>19.709707018782115</v>
      </c>
      <c r="K175" s="38">
        <f t="shared" si="12"/>
        <v>2012</v>
      </c>
      <c r="M175" s="21">
        <f t="shared" si="13"/>
        <v>4.0993321037331398</v>
      </c>
      <c r="N175" s="21">
        <f t="shared" si="14"/>
        <v>2.9811112564565909</v>
      </c>
    </row>
    <row r="176" spans="1:14" x14ac:dyDescent="0.2">
      <c r="A176" s="33">
        <v>1338</v>
      </c>
      <c r="B176" s="34" t="s">
        <v>34</v>
      </c>
      <c r="C176" s="35">
        <v>13.23</v>
      </c>
      <c r="D176" s="36">
        <f>Greenfield!P$16*(C176^Greenfield!P$15)</f>
        <v>6.4186163633335918</v>
      </c>
      <c r="E176" s="37" t="s">
        <v>59</v>
      </c>
      <c r="F176" s="35">
        <v>22.500000000000004</v>
      </c>
      <c r="G176" s="36">
        <v>6.6635813355623759</v>
      </c>
      <c r="H176" s="38">
        <v>2013</v>
      </c>
      <c r="I176" s="35">
        <f t="shared" si="10"/>
        <v>35.730000000000004</v>
      </c>
      <c r="J176" s="36">
        <f t="shared" si="11"/>
        <v>13.082197698895968</v>
      </c>
      <c r="K176" s="38">
        <f t="shared" si="12"/>
        <v>2013</v>
      </c>
      <c r="M176" s="21">
        <f t="shared" si="13"/>
        <v>3.5759906720353185</v>
      </c>
      <c r="N176" s="21">
        <f t="shared" si="14"/>
        <v>2.5712523517085777</v>
      </c>
    </row>
    <row r="177" spans="1:14" x14ac:dyDescent="0.2">
      <c r="A177" s="33">
        <v>212</v>
      </c>
      <c r="B177" s="34" t="s">
        <v>34</v>
      </c>
      <c r="C177" s="35">
        <v>69.12</v>
      </c>
      <c r="D177" s="36">
        <f>Greenfield!P$16*(C177^Greenfield!P$15)</f>
        <v>18.162994901592619</v>
      </c>
      <c r="E177" s="37">
        <v>1978</v>
      </c>
      <c r="F177" s="35">
        <v>45</v>
      </c>
      <c r="G177" s="36">
        <v>4.6264535731184777</v>
      </c>
      <c r="H177" s="38">
        <v>2003</v>
      </c>
      <c r="I177" s="35">
        <f t="shared" si="10"/>
        <v>114.12</v>
      </c>
      <c r="J177" s="36">
        <f t="shared" si="11"/>
        <v>22.789448474711097</v>
      </c>
      <c r="K177" s="38">
        <f t="shared" si="12"/>
        <v>2003</v>
      </c>
      <c r="M177" s="21">
        <f t="shared" si="13"/>
        <v>4.7372505263452993</v>
      </c>
      <c r="N177" s="21">
        <f t="shared" si="14"/>
        <v>3.1262976426449316</v>
      </c>
    </row>
    <row r="178" spans="1:14" x14ac:dyDescent="0.2">
      <c r="A178" s="33">
        <v>653</v>
      </c>
      <c r="B178" s="34" t="s">
        <v>34</v>
      </c>
      <c r="C178" s="35">
        <v>114.12</v>
      </c>
      <c r="D178" s="36">
        <f>Greenfield!P$16*(C178^Greenfield!P$15)</f>
        <v>24.899264033876754</v>
      </c>
      <c r="E178" s="37">
        <v>1977</v>
      </c>
      <c r="F178" s="35">
        <v>0</v>
      </c>
      <c r="G178" s="36">
        <v>0.56894692945086811</v>
      </c>
      <c r="H178" s="38">
        <v>2007</v>
      </c>
      <c r="I178" s="35">
        <f t="shared" si="10"/>
        <v>114.12</v>
      </c>
      <c r="J178" s="36">
        <f t="shared" si="11"/>
        <v>25.468210963327621</v>
      </c>
      <c r="K178" s="38">
        <f t="shared" si="12"/>
        <v>2007</v>
      </c>
      <c r="M178" s="21">
        <f t="shared" si="13"/>
        <v>4.7372505263452993</v>
      </c>
      <c r="N178" s="21">
        <f t="shared" si="14"/>
        <v>3.2374310455870812</v>
      </c>
    </row>
    <row r="179" spans="1:14" x14ac:dyDescent="0.2">
      <c r="A179" s="33">
        <v>1679</v>
      </c>
      <c r="B179" s="34" t="s">
        <v>34</v>
      </c>
      <c r="C179" s="35">
        <v>114.12</v>
      </c>
      <c r="D179" s="36">
        <f>Greenfield!P$16*(C179^Greenfield!P$15)</f>
        <v>24.899264033876754</v>
      </c>
      <c r="E179" s="37">
        <v>1977</v>
      </c>
      <c r="F179" s="35">
        <v>0</v>
      </c>
      <c r="G179" s="36">
        <v>3.0359489017822221</v>
      </c>
      <c r="H179" s="38">
        <v>2016</v>
      </c>
      <c r="I179" s="35">
        <f t="shared" si="10"/>
        <v>114.12</v>
      </c>
      <c r="J179" s="36">
        <f t="shared" si="11"/>
        <v>27.935212935658978</v>
      </c>
      <c r="K179" s="38">
        <f t="shared" si="12"/>
        <v>2016</v>
      </c>
      <c r="M179" s="21">
        <f t="shared" si="13"/>
        <v>4.7372505263452993</v>
      </c>
      <c r="N179" s="21">
        <f t="shared" si="14"/>
        <v>3.3298880054222066</v>
      </c>
    </row>
    <row r="180" spans="1:14" x14ac:dyDescent="0.2">
      <c r="A180" s="33">
        <v>1382</v>
      </c>
      <c r="B180" s="34" t="s">
        <v>34</v>
      </c>
      <c r="C180" s="35">
        <v>60.300000000000004</v>
      </c>
      <c r="D180" s="36">
        <f>Greenfield!P$16*(C180^Greenfield!P$15)</f>
        <v>16.668186148257472</v>
      </c>
      <c r="E180" s="37" t="s">
        <v>59</v>
      </c>
      <c r="F180" s="35">
        <v>0</v>
      </c>
      <c r="G180" s="36">
        <v>2.4484361075925429</v>
      </c>
      <c r="H180" s="38">
        <v>2013</v>
      </c>
      <c r="I180" s="35">
        <f t="shared" si="10"/>
        <v>60.300000000000004</v>
      </c>
      <c r="J180" s="36">
        <f t="shared" si="11"/>
        <v>19.116622255850015</v>
      </c>
      <c r="K180" s="38">
        <f t="shared" si="12"/>
        <v>2013</v>
      </c>
      <c r="M180" s="21">
        <f t="shared" si="13"/>
        <v>4.0993321037331398</v>
      </c>
      <c r="N180" s="21">
        <f t="shared" si="14"/>
        <v>2.9505582317581034</v>
      </c>
    </row>
    <row r="181" spans="1:14" x14ac:dyDescent="0.2">
      <c r="A181" s="33">
        <v>1638</v>
      </c>
      <c r="B181" s="34" t="s">
        <v>34</v>
      </c>
      <c r="C181" s="35">
        <v>60.300000000000004</v>
      </c>
      <c r="D181" s="36">
        <f>Greenfield!P$16*(C181^Greenfield!P$15)</f>
        <v>16.668186148257472</v>
      </c>
      <c r="E181" s="37" t="s">
        <v>59</v>
      </c>
      <c r="F181" s="35">
        <v>15.3</v>
      </c>
      <c r="G181" s="36">
        <v>1.4307693737810239</v>
      </c>
      <c r="H181" s="38">
        <v>2015</v>
      </c>
      <c r="I181" s="35">
        <f t="shared" si="10"/>
        <v>75.600000000000009</v>
      </c>
      <c r="J181" s="36">
        <f t="shared" si="11"/>
        <v>18.098955522038498</v>
      </c>
      <c r="K181" s="38">
        <f t="shared" si="12"/>
        <v>2015</v>
      </c>
      <c r="M181" s="21">
        <f t="shared" si="13"/>
        <v>4.3254562831854875</v>
      </c>
      <c r="N181" s="21">
        <f t="shared" si="14"/>
        <v>2.8958542306420028</v>
      </c>
    </row>
    <row r="182" spans="1:14" x14ac:dyDescent="0.2">
      <c r="A182" s="33">
        <v>874</v>
      </c>
      <c r="B182" s="34" t="s">
        <v>34</v>
      </c>
      <c r="C182" s="35">
        <v>7.5600000000000005</v>
      </c>
      <c r="D182" s="36">
        <f>Greenfield!P$16*(C182^Greenfield!P$15)</f>
        <v>4.5137535670735058</v>
      </c>
      <c r="E182" s="37">
        <v>1997</v>
      </c>
      <c r="F182" s="35">
        <v>14.940000000000001</v>
      </c>
      <c r="G182" s="36">
        <v>3.6333602061432981</v>
      </c>
      <c r="H182" s="38">
        <v>2009</v>
      </c>
      <c r="I182" s="35">
        <f t="shared" si="10"/>
        <v>22.5</v>
      </c>
      <c r="J182" s="36">
        <f t="shared" si="11"/>
        <v>8.1471137732168035</v>
      </c>
      <c r="K182" s="38">
        <f t="shared" si="12"/>
        <v>2009</v>
      </c>
      <c r="M182" s="21">
        <f t="shared" si="13"/>
        <v>3.1135153092103742</v>
      </c>
      <c r="N182" s="21">
        <f t="shared" si="14"/>
        <v>2.0976637262754037</v>
      </c>
    </row>
    <row r="183" spans="1:14" x14ac:dyDescent="0.2">
      <c r="A183" s="33">
        <v>491</v>
      </c>
      <c r="B183" s="34" t="s">
        <v>34</v>
      </c>
      <c r="C183" s="35">
        <v>75.600000000000009</v>
      </c>
      <c r="D183" s="36">
        <f>Greenfield!P$16*(C183^Greenfield!P$15)</f>
        <v>19.216405367193271</v>
      </c>
      <c r="E183" s="37">
        <v>1984</v>
      </c>
      <c r="F183" s="35">
        <v>0</v>
      </c>
      <c r="G183" s="36">
        <v>0.19252271805052243</v>
      </c>
      <c r="H183" s="38">
        <v>2006</v>
      </c>
      <c r="I183" s="35">
        <f t="shared" si="10"/>
        <v>75.600000000000009</v>
      </c>
      <c r="J183" s="36">
        <f t="shared" si="11"/>
        <v>19.408928085243794</v>
      </c>
      <c r="K183" s="38">
        <f t="shared" si="12"/>
        <v>2006</v>
      </c>
      <c r="M183" s="21">
        <f t="shared" si="13"/>
        <v>4.3254562831854875</v>
      </c>
      <c r="N183" s="21">
        <f t="shared" si="14"/>
        <v>2.9657331707844494</v>
      </c>
    </row>
    <row r="184" spans="1:14" x14ac:dyDescent="0.2">
      <c r="A184" s="33">
        <v>1396</v>
      </c>
      <c r="B184" s="34" t="s">
        <v>34</v>
      </c>
      <c r="C184" s="35">
        <v>37.800000000000004</v>
      </c>
      <c r="D184" s="36">
        <f>Greenfield!P$16*(C184^Greenfield!P$15)</f>
        <v>12.424641139055055</v>
      </c>
      <c r="E184" s="37">
        <v>2009</v>
      </c>
      <c r="F184" s="35">
        <v>0</v>
      </c>
      <c r="G184" s="36">
        <v>0.37351117224616898</v>
      </c>
      <c r="H184" s="38">
        <v>2013</v>
      </c>
      <c r="I184" s="35">
        <f t="shared" ref="I184:I246" si="20">C184+F184</f>
        <v>37.800000000000004</v>
      </c>
      <c r="J184" s="36">
        <f t="shared" ref="J184:J246" si="21">D184+G184</f>
        <v>12.798152311301223</v>
      </c>
      <c r="K184" s="38">
        <f t="shared" ref="K184:K246" si="22">MAX(E184,H184)</f>
        <v>2013</v>
      </c>
      <c r="M184" s="21">
        <f t="shared" ref="M184:M246" si="23">LN(I184)</f>
        <v>3.6323091026255421</v>
      </c>
      <c r="N184" s="21">
        <f t="shared" ref="N184:N246" si="24">LN(J184)</f>
        <v>2.5493008098264176</v>
      </c>
    </row>
    <row r="185" spans="1:14" x14ac:dyDescent="0.2">
      <c r="A185" s="33">
        <v>1597</v>
      </c>
      <c r="B185" s="34" t="s">
        <v>34</v>
      </c>
      <c r="C185" s="35">
        <v>37.800000000000004</v>
      </c>
      <c r="D185" s="36">
        <f>Greenfield!P$16*(C185^Greenfield!P$15)</f>
        <v>12.424641139055055</v>
      </c>
      <c r="E185" s="37">
        <v>2009</v>
      </c>
      <c r="F185" s="35">
        <v>37.800000000000004</v>
      </c>
      <c r="G185" s="36">
        <v>4.2355817632178319</v>
      </c>
      <c r="H185" s="38">
        <v>2015</v>
      </c>
      <c r="I185" s="35">
        <f t="shared" si="20"/>
        <v>75.600000000000009</v>
      </c>
      <c r="J185" s="36">
        <f t="shared" si="21"/>
        <v>16.660222902272885</v>
      </c>
      <c r="K185" s="38">
        <f t="shared" si="22"/>
        <v>2015</v>
      </c>
      <c r="M185" s="21">
        <f t="shared" si="23"/>
        <v>4.3254562831854875</v>
      </c>
      <c r="N185" s="21">
        <f t="shared" si="24"/>
        <v>2.8130240161373603</v>
      </c>
    </row>
    <row r="186" spans="1:14" x14ac:dyDescent="0.2">
      <c r="A186" s="33">
        <v>1292</v>
      </c>
      <c r="B186" s="34" t="s">
        <v>34</v>
      </c>
      <c r="C186" s="35">
        <v>25.290000000000003</v>
      </c>
      <c r="D186" s="36">
        <f>Greenfield!P$16*(C186^Greenfield!P$15)</f>
        <v>9.6487906385782178</v>
      </c>
      <c r="E186" s="37" t="s">
        <v>59</v>
      </c>
      <c r="F186" s="35">
        <v>12.51</v>
      </c>
      <c r="G186" s="36">
        <v>4.47116983018676</v>
      </c>
      <c r="H186" s="38">
        <v>2013</v>
      </c>
      <c r="I186" s="35">
        <f t="shared" si="20"/>
        <v>37.800000000000004</v>
      </c>
      <c r="J186" s="36">
        <f t="shared" si="21"/>
        <v>14.119960468764978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2.64758943239864</v>
      </c>
    </row>
    <row r="187" spans="1:14" x14ac:dyDescent="0.2">
      <c r="A187" s="33">
        <v>364</v>
      </c>
      <c r="B187" s="34" t="s">
        <v>34</v>
      </c>
      <c r="C187" s="35">
        <v>80.100000000000009</v>
      </c>
      <c r="D187" s="36">
        <f>Greenfield!P$16*(C187^Greenfield!P$15)</f>
        <v>19.928296094540467</v>
      </c>
      <c r="E187" s="37">
        <v>1975</v>
      </c>
      <c r="F187" s="35">
        <v>0</v>
      </c>
      <c r="G187" s="36">
        <v>1.3174901179839253</v>
      </c>
      <c r="H187" s="38">
        <v>2004</v>
      </c>
      <c r="I187" s="35">
        <f t="shared" si="20"/>
        <v>80.100000000000009</v>
      </c>
      <c r="J187" s="36">
        <f t="shared" si="21"/>
        <v>21.245786212524393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3.0561585798259929</v>
      </c>
    </row>
    <row r="188" spans="1:14" x14ac:dyDescent="0.2">
      <c r="A188" s="33">
        <v>1306</v>
      </c>
      <c r="B188" s="34" t="s">
        <v>34</v>
      </c>
      <c r="C188" s="35">
        <v>37.800000000000004</v>
      </c>
      <c r="D188" s="36">
        <f>Greenfield!P$16*(C188^Greenfield!P$15)</f>
        <v>12.424641139055055</v>
      </c>
      <c r="E188" s="37">
        <v>1985</v>
      </c>
      <c r="F188" s="35">
        <v>37.800000000000004</v>
      </c>
      <c r="G188" s="36">
        <v>5.9848606370399509</v>
      </c>
      <c r="H188" s="38">
        <v>2013</v>
      </c>
      <c r="I188" s="35">
        <f t="shared" si="20"/>
        <v>75.600000000000009</v>
      </c>
      <c r="J188" s="36">
        <f t="shared" si="21"/>
        <v>18.409501776095006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2.9128669322006218</v>
      </c>
    </row>
    <row r="189" spans="1:14" x14ac:dyDescent="0.2">
      <c r="A189" s="33">
        <v>858</v>
      </c>
      <c r="B189" s="34" t="s">
        <v>34</v>
      </c>
      <c r="C189" s="35">
        <v>37.800000000000004</v>
      </c>
      <c r="D189" s="36">
        <f>Greenfield!P$16*(C189^Greenfield!P$15)</f>
        <v>12.424641139055055</v>
      </c>
      <c r="E189" s="37">
        <v>2009</v>
      </c>
      <c r="F189" s="35">
        <v>37.800000000000004</v>
      </c>
      <c r="G189" s="36">
        <v>5.4358775042665943</v>
      </c>
      <c r="H189" s="38">
        <v>2010</v>
      </c>
      <c r="I189" s="35">
        <f t="shared" si="20"/>
        <v>75.600000000000009</v>
      </c>
      <c r="J189" s="36">
        <f t="shared" si="21"/>
        <v>17.860518643321647</v>
      </c>
      <c r="K189" s="38">
        <f t="shared" si="22"/>
        <v>2010</v>
      </c>
      <c r="M189" s="21">
        <f t="shared" si="23"/>
        <v>4.3254562831854875</v>
      </c>
      <c r="N189" s="21">
        <f t="shared" si="24"/>
        <v>2.88259261440643</v>
      </c>
    </row>
    <row r="190" spans="1:14" x14ac:dyDescent="0.2">
      <c r="A190" s="33">
        <v>1454</v>
      </c>
      <c r="B190" s="34" t="s">
        <v>34</v>
      </c>
      <c r="C190" s="35">
        <v>75.600000000000009</v>
      </c>
      <c r="D190" s="36">
        <f>Greenfield!P$16*(C190^Greenfield!P$15)</f>
        <v>19.216405367193271</v>
      </c>
      <c r="E190" s="37">
        <v>2009</v>
      </c>
      <c r="F190" s="35">
        <v>0</v>
      </c>
      <c r="G190" s="36">
        <v>0.45762240995573644</v>
      </c>
      <c r="H190" s="38">
        <v>2013</v>
      </c>
      <c r="I190" s="35">
        <f t="shared" si="20"/>
        <v>75.600000000000009</v>
      </c>
      <c r="J190" s="36">
        <f t="shared" si="21"/>
        <v>19.674027777149007</v>
      </c>
      <c r="K190" s="38">
        <f t="shared" si="22"/>
        <v>2013</v>
      </c>
      <c r="M190" s="21">
        <f t="shared" si="23"/>
        <v>4.3254562831854875</v>
      </c>
      <c r="N190" s="21">
        <f t="shared" si="24"/>
        <v>2.9792993789605164</v>
      </c>
    </row>
    <row r="191" spans="1:14" x14ac:dyDescent="0.2">
      <c r="A191" s="33">
        <v>637</v>
      </c>
      <c r="B191" s="34" t="s">
        <v>34</v>
      </c>
      <c r="C191" s="35">
        <v>22.5</v>
      </c>
      <c r="D191" s="36">
        <f>Greenfield!P$16*(C191^Greenfield!P$15)</f>
        <v>8.9646647932761425</v>
      </c>
      <c r="E191" s="37">
        <v>1989</v>
      </c>
      <c r="F191" s="35">
        <v>22.5</v>
      </c>
      <c r="G191" s="36">
        <v>6.7668934628874311</v>
      </c>
      <c r="H191" s="38">
        <v>2007</v>
      </c>
      <c r="I191" s="35">
        <f t="shared" si="20"/>
        <v>45</v>
      </c>
      <c r="J191" s="36">
        <f t="shared" si="21"/>
        <v>15.731558256163574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2.7556687748569724</v>
      </c>
    </row>
    <row r="192" spans="1:14" x14ac:dyDescent="0.2">
      <c r="A192" s="33">
        <v>1254</v>
      </c>
      <c r="B192" s="34" t="s">
        <v>34</v>
      </c>
      <c r="C192" s="35">
        <v>45</v>
      </c>
      <c r="D192" s="36">
        <f>Greenfield!P$16*(C192^Greenfield!P$15)</f>
        <v>13.865079137545369</v>
      </c>
      <c r="E192" s="37">
        <v>1989</v>
      </c>
      <c r="F192" s="35">
        <v>30.6</v>
      </c>
      <c r="G192" s="36">
        <v>6.528436764593768</v>
      </c>
      <c r="H192" s="38">
        <v>2012</v>
      </c>
      <c r="I192" s="35">
        <f t="shared" si="20"/>
        <v>75.599999999999994</v>
      </c>
      <c r="J192" s="36">
        <f t="shared" si="21"/>
        <v>20.393515902139136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3.0152170023914535</v>
      </c>
    </row>
    <row r="193" spans="1:14" x14ac:dyDescent="0.2">
      <c r="A193" s="33">
        <v>734</v>
      </c>
      <c r="B193" s="34" t="s">
        <v>34</v>
      </c>
      <c r="C193" s="35">
        <v>37.800000000000004</v>
      </c>
      <c r="D193" s="36">
        <f>Greenfield!P$16*(C193^Greenfield!P$15)</f>
        <v>12.424641139055055</v>
      </c>
      <c r="E193" s="37">
        <v>1974</v>
      </c>
      <c r="F193" s="35">
        <v>37.800000000000004</v>
      </c>
      <c r="G193" s="36">
        <v>11.261124599264825</v>
      </c>
      <c r="H193" s="38">
        <v>2011</v>
      </c>
      <c r="I193" s="35">
        <f t="shared" ref="I193" si="25">C193+F193</f>
        <v>75.600000000000009</v>
      </c>
      <c r="J193" s="36">
        <f t="shared" ref="J193" si="26">D193+G193</f>
        <v>23.68576573831988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3.1648742659489448</v>
      </c>
    </row>
    <row r="194" spans="1:14" x14ac:dyDescent="0.2">
      <c r="A194" s="33">
        <v>1594</v>
      </c>
      <c r="B194" s="34" t="s">
        <v>34</v>
      </c>
      <c r="C194" s="35">
        <v>75.600000000000009</v>
      </c>
      <c r="D194" s="36">
        <f>Greenfield!P$16*(C194^Greenfield!P$15)</f>
        <v>19.216405367193271</v>
      </c>
      <c r="E194" s="37">
        <v>1974</v>
      </c>
      <c r="F194" s="35">
        <v>0</v>
      </c>
      <c r="G194" s="36">
        <v>17.2334453477478</v>
      </c>
      <c r="H194" s="38">
        <v>2017</v>
      </c>
      <c r="I194" s="35">
        <f t="shared" si="20"/>
        <v>75.600000000000009</v>
      </c>
      <c r="J194" s="36">
        <f t="shared" si="21"/>
        <v>36.449850714941071</v>
      </c>
      <c r="K194" s="38">
        <f t="shared" si="22"/>
        <v>2017</v>
      </c>
      <c r="M194" s="21">
        <f t="shared" si="23"/>
        <v>4.3254562831854875</v>
      </c>
      <c r="N194" s="21">
        <f t="shared" si="24"/>
        <v>3.5959373628342384</v>
      </c>
    </row>
    <row r="195" spans="1:14" x14ac:dyDescent="0.2">
      <c r="A195" s="33">
        <v>1674</v>
      </c>
      <c r="B195" s="34" t="s">
        <v>34</v>
      </c>
      <c r="C195" s="35">
        <v>25.2</v>
      </c>
      <c r="D195" s="36">
        <f>Greenfield!P$16*(C195^Greenfield!P$15)</f>
        <v>9.6271735652459007</v>
      </c>
      <c r="E195" s="37">
        <v>0</v>
      </c>
      <c r="F195" s="35">
        <v>37.800000000000004</v>
      </c>
      <c r="G195" s="36">
        <v>10.327278566796926</v>
      </c>
      <c r="H195" s="38">
        <v>2016</v>
      </c>
      <c r="I195" s="35">
        <f t="shared" si="20"/>
        <v>63</v>
      </c>
      <c r="J195" s="36">
        <f t="shared" si="21"/>
        <v>19.954452132042825</v>
      </c>
      <c r="K195" s="38">
        <f t="shared" si="22"/>
        <v>2016</v>
      </c>
      <c r="M195" s="21">
        <f t="shared" si="23"/>
        <v>4.1431347263915326</v>
      </c>
      <c r="N195" s="21">
        <f t="shared" si="24"/>
        <v>2.9934522829518011</v>
      </c>
    </row>
    <row r="196" spans="1:14" x14ac:dyDescent="0.2">
      <c r="A196" s="33">
        <v>711</v>
      </c>
      <c r="B196" s="34" t="s">
        <v>34</v>
      </c>
      <c r="C196" s="35">
        <v>22.5</v>
      </c>
      <c r="D196" s="36">
        <f>Greenfield!P$16*(C196^Greenfield!P$15)</f>
        <v>8.9646647932761425</v>
      </c>
      <c r="E196" s="37">
        <v>1976</v>
      </c>
      <c r="F196" s="35">
        <v>22.5</v>
      </c>
      <c r="G196" s="36">
        <v>9.2617881543087019</v>
      </c>
      <c r="H196" s="38">
        <v>2009</v>
      </c>
      <c r="I196" s="35">
        <f t="shared" si="20"/>
        <v>45</v>
      </c>
      <c r="J196" s="36">
        <f t="shared" si="21"/>
        <v>18.226452947584846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2.902873997492605</v>
      </c>
    </row>
    <row r="197" spans="1:14" x14ac:dyDescent="0.2">
      <c r="A197" s="33">
        <v>408</v>
      </c>
      <c r="B197" s="34" t="s">
        <v>34</v>
      </c>
      <c r="C197" s="35">
        <v>84.600000000000009</v>
      </c>
      <c r="D197" s="36">
        <f>Greenfield!P$16*(C197^Greenfield!P$15)</f>
        <v>20.625498849150691</v>
      </c>
      <c r="E197" s="37">
        <v>1976</v>
      </c>
      <c r="F197" s="35">
        <v>0</v>
      </c>
      <c r="G197" s="36">
        <v>0.58015876995711901</v>
      </c>
      <c r="H197" s="38">
        <v>2004</v>
      </c>
      <c r="I197" s="35">
        <f t="shared" si="20"/>
        <v>84.600000000000009</v>
      </c>
      <c r="J197" s="36">
        <f t="shared" si="21"/>
        <v>21.205657619107811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3.0542680149006558</v>
      </c>
    </row>
    <row r="198" spans="1:14" x14ac:dyDescent="0.2">
      <c r="A198" s="33">
        <v>698</v>
      </c>
      <c r="B198" s="34" t="s">
        <v>34</v>
      </c>
      <c r="C198" s="35">
        <v>84.600000000000009</v>
      </c>
      <c r="D198" s="36">
        <f>Greenfield!P$16*(C198^Greenfield!P$15)</f>
        <v>20.625498849150691</v>
      </c>
      <c r="E198" s="37">
        <v>1976</v>
      </c>
      <c r="F198" s="35">
        <v>0</v>
      </c>
      <c r="G198" s="36">
        <v>1.4406821685518079</v>
      </c>
      <c r="H198" s="38">
        <v>2007</v>
      </c>
      <c r="I198" s="35">
        <f t="shared" si="20"/>
        <v>84.600000000000009</v>
      </c>
      <c r="J198" s="36">
        <f t="shared" si="21"/>
        <v>22.066181017702498</v>
      </c>
      <c r="K198" s="38">
        <f t="shared" si="22"/>
        <v>2007</v>
      </c>
      <c r="M198" s="21">
        <f t="shared" si="23"/>
        <v>4.4379342666121779</v>
      </c>
      <c r="N198" s="21">
        <f t="shared" si="24"/>
        <v>3.0940461657714513</v>
      </c>
    </row>
    <row r="199" spans="1:14" x14ac:dyDescent="0.2">
      <c r="A199" s="33">
        <v>696</v>
      </c>
      <c r="B199" s="34" t="s">
        <v>34</v>
      </c>
      <c r="C199" s="35">
        <v>25.2</v>
      </c>
      <c r="D199" s="36">
        <f>Greenfield!P$16*(C199^Greenfield!P$15)</f>
        <v>9.6271735652459007</v>
      </c>
      <c r="E199" s="37">
        <v>1981</v>
      </c>
      <c r="F199" s="35">
        <v>0</v>
      </c>
      <c r="G199" s="36">
        <v>0.26810351472539734</v>
      </c>
      <c r="H199" s="38">
        <v>2007</v>
      </c>
      <c r="I199" s="35">
        <f t="shared" si="20"/>
        <v>25.2</v>
      </c>
      <c r="J199" s="36">
        <f t="shared" si="21"/>
        <v>9.8952770799712972</v>
      </c>
      <c r="K199" s="38">
        <f t="shared" si="22"/>
        <v>2007</v>
      </c>
      <c r="M199" s="21">
        <f t="shared" si="23"/>
        <v>3.2268439945173775</v>
      </c>
      <c r="N199" s="21">
        <f t="shared" si="24"/>
        <v>2.2920575806808019</v>
      </c>
    </row>
    <row r="200" spans="1:14" x14ac:dyDescent="0.2">
      <c r="A200" s="33">
        <v>1636</v>
      </c>
      <c r="B200" s="34" t="s">
        <v>34</v>
      </c>
      <c r="C200" s="35">
        <v>22.5</v>
      </c>
      <c r="D200" s="36">
        <f>Greenfield!P$16*(C200^Greenfield!P$15)</f>
        <v>8.9646647932761425</v>
      </c>
      <c r="E200" s="37">
        <v>1981</v>
      </c>
      <c r="F200" s="35">
        <v>37.800000000000004</v>
      </c>
      <c r="G200" s="36">
        <v>6.6058972937468434</v>
      </c>
      <c r="H200" s="38">
        <v>2015</v>
      </c>
      <c r="I200" s="35">
        <f t="shared" si="20"/>
        <v>60.300000000000004</v>
      </c>
      <c r="J200" s="36">
        <f t="shared" si="21"/>
        <v>15.570562087022985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2.7453820858380316</v>
      </c>
    </row>
    <row r="201" spans="1:14" x14ac:dyDescent="0.2">
      <c r="A201" s="33">
        <v>1185</v>
      </c>
      <c r="B201" s="34" t="s">
        <v>34</v>
      </c>
      <c r="C201" s="35">
        <v>63</v>
      </c>
      <c r="D201" s="36">
        <f>Greenfield!P$16*(C201^Greenfield!P$15)</f>
        <v>17.13391125646034</v>
      </c>
      <c r="E201" s="37">
        <v>1988</v>
      </c>
      <c r="F201" s="35">
        <v>0</v>
      </c>
      <c r="G201" s="36">
        <v>2.8087836612562955</v>
      </c>
      <c r="H201" s="38">
        <v>2011</v>
      </c>
      <c r="I201" s="35">
        <f t="shared" si="20"/>
        <v>63</v>
      </c>
      <c r="J201" s="36">
        <f t="shared" si="21"/>
        <v>19.942694917716636</v>
      </c>
      <c r="K201" s="38">
        <f t="shared" si="22"/>
        <v>2011</v>
      </c>
      <c r="M201" s="21">
        <f t="shared" si="23"/>
        <v>4.1431347263915326</v>
      </c>
      <c r="N201" s="21">
        <f t="shared" si="24"/>
        <v>2.9928629067414243</v>
      </c>
    </row>
    <row r="202" spans="1:14" x14ac:dyDescent="0.2">
      <c r="A202" s="33">
        <v>568</v>
      </c>
      <c r="B202" s="34" t="s">
        <v>34</v>
      </c>
      <c r="C202" s="35">
        <v>75.600000000000009</v>
      </c>
      <c r="D202" s="36">
        <f>Greenfield!P$16*(C202^Greenfield!P$15)</f>
        <v>19.216405367193271</v>
      </c>
      <c r="E202" s="37">
        <v>1978</v>
      </c>
      <c r="F202" s="35">
        <v>0</v>
      </c>
      <c r="G202" s="36">
        <v>2.8818936071529556E-2</v>
      </c>
      <c r="H202" s="38">
        <v>2006</v>
      </c>
      <c r="I202" s="35">
        <f t="shared" si="20"/>
        <v>75.600000000000009</v>
      </c>
      <c r="J202" s="36">
        <f t="shared" si="21"/>
        <v>19.245224303264802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2.9572629418127514</v>
      </c>
    </row>
    <row r="203" spans="1:14" x14ac:dyDescent="0.2">
      <c r="A203" s="33">
        <v>853</v>
      </c>
      <c r="B203" s="34" t="s">
        <v>34</v>
      </c>
      <c r="C203" s="35">
        <v>45</v>
      </c>
      <c r="D203" s="36">
        <f>Greenfield!P$16*(C203^Greenfield!P$15)</f>
        <v>13.865079137545369</v>
      </c>
      <c r="E203" s="37">
        <v>1991</v>
      </c>
      <c r="F203" s="35">
        <v>30.6</v>
      </c>
      <c r="G203" s="36">
        <v>4.2556245512411124</v>
      </c>
      <c r="H203" s="38">
        <v>2009</v>
      </c>
      <c r="I203" s="35">
        <f t="shared" si="20"/>
        <v>75.599999999999994</v>
      </c>
      <c r="J203" s="36">
        <f t="shared" si="21"/>
        <v>18.120703688786481</v>
      </c>
      <c r="K203" s="38">
        <f t="shared" si="22"/>
        <v>2009</v>
      </c>
      <c r="M203" s="21">
        <f t="shared" si="23"/>
        <v>4.3254562831854875</v>
      </c>
      <c r="N203" s="21">
        <f t="shared" si="24"/>
        <v>2.8970551347827684</v>
      </c>
    </row>
    <row r="204" spans="1:14" x14ac:dyDescent="0.2">
      <c r="A204" s="33">
        <v>1201</v>
      </c>
      <c r="B204" s="34" t="s">
        <v>34</v>
      </c>
      <c r="C204" s="35">
        <v>25.2</v>
      </c>
      <c r="D204" s="36">
        <f>Greenfield!P$16*(C204^Greenfield!P$15)</f>
        <v>9.6271735652459007</v>
      </c>
      <c r="E204" s="37" t="s">
        <v>59</v>
      </c>
      <c r="F204" s="35">
        <v>37.800000000000004</v>
      </c>
      <c r="G204" s="36">
        <v>7.6364894321569698</v>
      </c>
      <c r="H204" s="38">
        <v>2012</v>
      </c>
      <c r="I204" s="35">
        <f t="shared" si="20"/>
        <v>63</v>
      </c>
      <c r="J204" s="36">
        <f t="shared" si="21"/>
        <v>17.263662997402871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2.8486038877855653</v>
      </c>
    </row>
    <row r="205" spans="1:14" x14ac:dyDescent="0.2">
      <c r="A205" s="33">
        <v>654</v>
      </c>
      <c r="B205" s="34" t="s">
        <v>34</v>
      </c>
      <c r="C205" s="35">
        <v>22.5</v>
      </c>
      <c r="D205" s="36">
        <f>Greenfield!P$16*(C205^Greenfield!P$15)</f>
        <v>8.9646647932761425</v>
      </c>
      <c r="E205" s="37">
        <v>1976</v>
      </c>
      <c r="F205" s="35">
        <v>0</v>
      </c>
      <c r="G205" s="36">
        <v>0.73672544554632269</v>
      </c>
      <c r="H205" s="38">
        <v>2007</v>
      </c>
      <c r="I205" s="35">
        <f t="shared" si="20"/>
        <v>22.5</v>
      </c>
      <c r="J205" s="36">
        <f t="shared" si="21"/>
        <v>9.7013902388224658</v>
      </c>
      <c r="K205" s="38">
        <f t="shared" si="22"/>
        <v>2007</v>
      </c>
      <c r="M205" s="21">
        <f t="shared" si="23"/>
        <v>3.1135153092103742</v>
      </c>
      <c r="N205" s="21">
        <f t="shared" si="24"/>
        <v>2.2722691988294375</v>
      </c>
    </row>
    <row r="206" spans="1:14" x14ac:dyDescent="0.2">
      <c r="A206" s="33">
        <v>1394</v>
      </c>
      <c r="B206" s="34" t="s">
        <v>34</v>
      </c>
      <c r="C206" s="35">
        <v>22.5</v>
      </c>
      <c r="D206" s="36">
        <f>Greenfield!P$16*(C206^Greenfield!P$15)</f>
        <v>8.9646647932761425</v>
      </c>
      <c r="E206" s="37">
        <v>1976</v>
      </c>
      <c r="F206" s="35">
        <v>37.800000000000004</v>
      </c>
      <c r="G206" s="36">
        <v>5.0057806862702598</v>
      </c>
      <c r="H206" s="38">
        <v>2014</v>
      </c>
      <c r="I206" s="35">
        <f t="shared" si="20"/>
        <v>60.300000000000004</v>
      </c>
      <c r="J206" s="36">
        <f t="shared" si="21"/>
        <v>13.970445479546402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2.6369440610601202</v>
      </c>
    </row>
    <row r="207" spans="1:14" x14ac:dyDescent="0.2">
      <c r="A207" s="33">
        <v>1294</v>
      </c>
      <c r="B207" s="34" t="s">
        <v>34</v>
      </c>
      <c r="C207" s="35">
        <v>13.41</v>
      </c>
      <c r="D207" s="36">
        <f>Greenfield!P$16*(C207^Greenfield!P$15)</f>
        <v>6.4734197198346308</v>
      </c>
      <c r="E207" s="37">
        <v>0</v>
      </c>
      <c r="F207" s="35">
        <v>22.5</v>
      </c>
      <c r="G207" s="36">
        <v>4.5619922667121129</v>
      </c>
      <c r="H207" s="38">
        <v>2014</v>
      </c>
      <c r="I207" s="35">
        <f t="shared" si="20"/>
        <v>35.909999999999997</v>
      </c>
      <c r="J207" s="36">
        <f t="shared" si="21"/>
        <v>11.035411986546745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2.4011093735425262</v>
      </c>
    </row>
    <row r="208" spans="1:14" x14ac:dyDescent="0.2">
      <c r="A208" s="33">
        <v>1670</v>
      </c>
      <c r="B208" s="34" t="s">
        <v>34</v>
      </c>
      <c r="C208" s="35">
        <v>75.600000000000009</v>
      </c>
      <c r="D208" s="36">
        <f>Greenfield!P$16*(C208^Greenfield!P$15)</f>
        <v>19.216405367193271</v>
      </c>
      <c r="E208" s="37">
        <v>0</v>
      </c>
      <c r="F208" s="35">
        <v>0</v>
      </c>
      <c r="G208" s="36">
        <v>2.7943521582603679</v>
      </c>
      <c r="H208" s="38">
        <v>2016</v>
      </c>
      <c r="I208" s="35">
        <f t="shared" si="20"/>
        <v>75.600000000000009</v>
      </c>
      <c r="J208" s="36">
        <f t="shared" si="21"/>
        <v>22.010757525453638</v>
      </c>
      <c r="K208" s="38">
        <f t="shared" si="22"/>
        <v>2016</v>
      </c>
      <c r="M208" s="21">
        <f t="shared" si="23"/>
        <v>4.3254562831854875</v>
      </c>
      <c r="N208" s="21">
        <f t="shared" si="24"/>
        <v>3.0915313122770316</v>
      </c>
    </row>
    <row r="209" spans="1:14" x14ac:dyDescent="0.2">
      <c r="A209" s="33">
        <v>579</v>
      </c>
      <c r="B209" s="34" t="s">
        <v>34</v>
      </c>
      <c r="C209" s="35">
        <v>27</v>
      </c>
      <c r="D209" s="36">
        <f>Greenfield!P$16*(C209^Greenfield!P$15)</f>
        <v>10.05425031506722</v>
      </c>
      <c r="E209" s="37" t="s">
        <v>59</v>
      </c>
      <c r="F209" s="35">
        <v>27</v>
      </c>
      <c r="G209" s="36">
        <v>3.6516230200538073</v>
      </c>
      <c r="H209" s="38">
        <v>2008</v>
      </c>
      <c r="I209" s="35">
        <f t="shared" si="20"/>
        <v>54</v>
      </c>
      <c r="J209" s="36">
        <f t="shared" si="21"/>
        <v>13.705873335121026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2.6178244515567251</v>
      </c>
    </row>
    <row r="210" spans="1:14" x14ac:dyDescent="0.2">
      <c r="A210" s="33">
        <v>1670</v>
      </c>
      <c r="B210" s="34" t="s">
        <v>34</v>
      </c>
      <c r="C210" s="35">
        <v>63.089999999999996</v>
      </c>
      <c r="D210" s="36">
        <f>Greenfield!P$16*(C210^Greenfield!P$15)</f>
        <v>17.149306510322386</v>
      </c>
      <c r="E210" s="37">
        <v>0</v>
      </c>
      <c r="F210" s="35">
        <v>37.800000000000004</v>
      </c>
      <c r="G210" s="36">
        <v>18.363697996227653</v>
      </c>
      <c r="H210" s="38">
        <v>2016</v>
      </c>
      <c r="I210" s="35">
        <f t="shared" si="20"/>
        <v>100.89</v>
      </c>
      <c r="J210" s="36">
        <f t="shared" si="21"/>
        <v>35.51300450655004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3.5698989535292385</v>
      </c>
    </row>
    <row r="211" spans="1:14" x14ac:dyDescent="0.2">
      <c r="A211" s="33">
        <v>1083</v>
      </c>
      <c r="B211" s="34" t="s">
        <v>34</v>
      </c>
      <c r="C211" s="35">
        <v>37.800000000000004</v>
      </c>
      <c r="D211" s="36">
        <f>Greenfield!P$16*(C211^Greenfield!P$15)</f>
        <v>12.424641139055055</v>
      </c>
      <c r="E211" s="37">
        <v>1981</v>
      </c>
      <c r="F211" s="35">
        <v>45</v>
      </c>
      <c r="G211" s="36">
        <v>7.4125108979310461</v>
      </c>
      <c r="H211" s="38">
        <v>2011</v>
      </c>
      <c r="I211" s="35">
        <f t="shared" si="20"/>
        <v>82.800000000000011</v>
      </c>
      <c r="J211" s="36">
        <f t="shared" si="21"/>
        <v>19.837152036986101</v>
      </c>
      <c r="K211" s="38">
        <f t="shared" si="22"/>
        <v>2011</v>
      </c>
      <c r="M211" s="21">
        <f t="shared" si="23"/>
        <v>4.4164280613912146</v>
      </c>
      <c r="N211" s="21">
        <f t="shared" si="24"/>
        <v>2.9875565450300607</v>
      </c>
    </row>
    <row r="212" spans="1:14" x14ac:dyDescent="0.2">
      <c r="A212" s="33">
        <v>552</v>
      </c>
      <c r="B212" s="34" t="s">
        <v>34</v>
      </c>
      <c r="C212" s="35">
        <v>37.800000000000004</v>
      </c>
      <c r="D212" s="36">
        <f>Greenfield!P$16*(C212^Greenfield!P$15)</f>
        <v>12.424641139055055</v>
      </c>
      <c r="E212" s="37">
        <v>1991</v>
      </c>
      <c r="F212" s="35">
        <v>0</v>
      </c>
      <c r="G212" s="36">
        <v>1.1457716756011658</v>
      </c>
      <c r="H212" s="38">
        <v>2006</v>
      </c>
      <c r="I212" s="35">
        <f t="shared" si="20"/>
        <v>37.800000000000004</v>
      </c>
      <c r="J212" s="36">
        <f t="shared" si="21"/>
        <v>13.570412814656221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2.6078918945083256</v>
      </c>
    </row>
    <row r="213" spans="1:14" x14ac:dyDescent="0.2">
      <c r="A213" s="33">
        <v>1311</v>
      </c>
      <c r="B213" s="34" t="s">
        <v>34</v>
      </c>
      <c r="C213" s="35">
        <v>37.800000000000004</v>
      </c>
      <c r="D213" s="36">
        <f>Greenfield!P$16*(C213^Greenfield!P$15)</f>
        <v>12.424641139055055</v>
      </c>
      <c r="E213" s="37">
        <v>1991</v>
      </c>
      <c r="F213" s="35">
        <v>37.800000000000004</v>
      </c>
      <c r="G213" s="36">
        <v>5.9841430822776953</v>
      </c>
      <c r="H213" s="38">
        <v>2013</v>
      </c>
      <c r="I213" s="35">
        <f t="shared" si="20"/>
        <v>75.600000000000009</v>
      </c>
      <c r="J213" s="36">
        <f t="shared" si="21"/>
        <v>18.408784221332752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2.9128279540275264</v>
      </c>
    </row>
    <row r="214" spans="1:14" x14ac:dyDescent="0.2">
      <c r="A214" s="33">
        <v>1078</v>
      </c>
      <c r="B214" s="34" t="s">
        <v>34</v>
      </c>
      <c r="C214" s="35">
        <v>64.350000000000009</v>
      </c>
      <c r="D214" s="36">
        <f>Greenfield!P$16*(C214^Greenfield!P$15)</f>
        <v>17.363992236963103</v>
      </c>
      <c r="E214" s="37">
        <v>1957</v>
      </c>
      <c r="F214" s="35">
        <v>0</v>
      </c>
      <c r="G214" s="36">
        <v>1.0936387702296273</v>
      </c>
      <c r="H214" s="38">
        <v>2011</v>
      </c>
      <c r="I214" s="35">
        <f t="shared" si="20"/>
        <v>64.350000000000009</v>
      </c>
      <c r="J214" s="36">
        <f t="shared" si="21"/>
        <v>18.457631007192731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2.9154778897015725</v>
      </c>
    </row>
    <row r="215" spans="1:14" x14ac:dyDescent="0.2">
      <c r="A215" s="33">
        <v>495</v>
      </c>
      <c r="B215" s="34" t="s">
        <v>34</v>
      </c>
      <c r="C215" s="35">
        <v>37.440000000000005</v>
      </c>
      <c r="D215" s="36">
        <f>Greenfield!P$16*(C215^Greenfield!P$15)</f>
        <v>12.350063681588722</v>
      </c>
      <c r="E215" s="37">
        <v>1982</v>
      </c>
      <c r="F215" s="35">
        <v>37.440000000000005</v>
      </c>
      <c r="G215" s="36">
        <v>3.5907902166068872</v>
      </c>
      <c r="H215" s="38">
        <v>2006</v>
      </c>
      <c r="I215" s="35">
        <f t="shared" si="20"/>
        <v>74.88000000000001</v>
      </c>
      <c r="J215" s="36">
        <f t="shared" si="21"/>
        <v>15.940853898195609</v>
      </c>
      <c r="K215" s="38">
        <f t="shared" si="22"/>
        <v>2006</v>
      </c>
      <c r="M215" s="21">
        <f t="shared" si="23"/>
        <v>4.3158868321693369</v>
      </c>
      <c r="N215" s="21">
        <f t="shared" si="24"/>
        <v>2.7688852414502101</v>
      </c>
    </row>
    <row r="216" spans="1:14" x14ac:dyDescent="0.2">
      <c r="A216" s="33">
        <v>383</v>
      </c>
      <c r="B216" s="34" t="s">
        <v>34</v>
      </c>
      <c r="C216" s="35">
        <v>54</v>
      </c>
      <c r="D216" s="36">
        <f>Greenfield!P$16*(C216^Greenfield!P$15)</f>
        <v>15.550272040473315</v>
      </c>
      <c r="E216" s="37">
        <v>1984</v>
      </c>
      <c r="F216" s="35">
        <v>45</v>
      </c>
      <c r="G216" s="36">
        <v>3.9501723720469593</v>
      </c>
      <c r="H216" s="38">
        <v>2005</v>
      </c>
      <c r="I216" s="35">
        <f t="shared" si="20"/>
        <v>99</v>
      </c>
      <c r="J216" s="36">
        <f t="shared" si="21"/>
        <v>19.500444412520274</v>
      </c>
      <c r="K216" s="38">
        <f t="shared" si="22"/>
        <v>2005</v>
      </c>
      <c r="M216" s="21">
        <f t="shared" si="23"/>
        <v>4.5951198501345898</v>
      </c>
      <c r="N216" s="21">
        <f t="shared" si="24"/>
        <v>2.9704372556956593</v>
      </c>
    </row>
    <row r="217" spans="1:14" x14ac:dyDescent="0.2">
      <c r="A217" s="33">
        <v>1020</v>
      </c>
      <c r="B217" s="34" t="s">
        <v>34</v>
      </c>
      <c r="C217" s="35">
        <v>29.97</v>
      </c>
      <c r="D217" s="36">
        <f>Greenfield!P$16*(C217^Greenfield!P$15)</f>
        <v>10.736529809996902</v>
      </c>
      <c r="E217" s="37">
        <v>1977</v>
      </c>
      <c r="F217" s="35">
        <v>45</v>
      </c>
      <c r="G217" s="36">
        <v>7.3449786888029998</v>
      </c>
      <c r="H217" s="38">
        <v>2010</v>
      </c>
      <c r="I217" s="35">
        <f t="shared" si="20"/>
        <v>74.97</v>
      </c>
      <c r="J217" s="36">
        <f t="shared" si="21"/>
        <v>18.081508498799902</v>
      </c>
      <c r="K217" s="38">
        <f t="shared" si="22"/>
        <v>2010</v>
      </c>
      <c r="M217" s="21">
        <f t="shared" si="23"/>
        <v>4.3170880335149704</v>
      </c>
      <c r="N217" s="21">
        <f t="shared" si="24"/>
        <v>2.8948897861516882</v>
      </c>
    </row>
    <row r="218" spans="1:14" x14ac:dyDescent="0.2">
      <c r="A218" s="33">
        <v>1364</v>
      </c>
      <c r="B218" s="34" t="s">
        <v>34</v>
      </c>
      <c r="C218" s="35">
        <v>29.7</v>
      </c>
      <c r="D218" s="36">
        <f>Greenfield!P$16*(C218^Greenfield!P$15)</f>
        <v>10.675574403245825</v>
      </c>
      <c r="E218" s="37">
        <v>0</v>
      </c>
      <c r="F218" s="35">
        <v>45</v>
      </c>
      <c r="G218" s="36">
        <v>8.7951197470845859</v>
      </c>
      <c r="H218" s="38">
        <v>2013</v>
      </c>
      <c r="I218" s="35">
        <f t="shared" si="20"/>
        <v>74.7</v>
      </c>
      <c r="J218" s="36">
        <f t="shared" si="21"/>
        <v>19.470694150330409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2.9689104710511178</v>
      </c>
    </row>
    <row r="219" spans="1:14" x14ac:dyDescent="0.2">
      <c r="A219" s="33">
        <v>503</v>
      </c>
      <c r="B219" s="34" t="s">
        <v>34</v>
      </c>
      <c r="C219" s="35">
        <v>45</v>
      </c>
      <c r="D219" s="36">
        <f>Greenfield!P$16*(C219^Greenfield!P$15)</f>
        <v>13.865079137545369</v>
      </c>
      <c r="E219" s="37">
        <v>1972</v>
      </c>
      <c r="F219" s="35">
        <v>45</v>
      </c>
      <c r="G219" s="36">
        <v>3.8033222269089473</v>
      </c>
      <c r="H219" s="38">
        <v>2007</v>
      </c>
      <c r="I219" s="35">
        <f t="shared" si="20"/>
        <v>90</v>
      </c>
      <c r="J219" s="36">
        <f t="shared" si="21"/>
        <v>17.668401364454315</v>
      </c>
      <c r="K219" s="38">
        <f t="shared" si="22"/>
        <v>2007</v>
      </c>
      <c r="M219" s="21">
        <f t="shared" si="23"/>
        <v>4.499809670330265</v>
      </c>
      <c r="N219" s="21">
        <f t="shared" si="24"/>
        <v>2.8717778105044567</v>
      </c>
    </row>
    <row r="220" spans="1:14" x14ac:dyDescent="0.2">
      <c r="A220" s="33">
        <v>925</v>
      </c>
      <c r="B220" s="34" t="s">
        <v>34</v>
      </c>
      <c r="C220" s="35">
        <v>90</v>
      </c>
      <c r="D220" s="36">
        <f>Greenfield!P$16*(C220^Greenfield!P$15)</f>
        <v>21.44423956984804</v>
      </c>
      <c r="E220" s="37">
        <v>1972</v>
      </c>
      <c r="F220" s="35">
        <v>0</v>
      </c>
      <c r="G220" s="36">
        <v>3.3164697860941139</v>
      </c>
      <c r="H220" s="38">
        <v>2011</v>
      </c>
      <c r="I220" s="35">
        <f t="shared" si="20"/>
        <v>90</v>
      </c>
      <c r="J220" s="36">
        <f t="shared" si="21"/>
        <v>24.760709355942154</v>
      </c>
      <c r="K220" s="38">
        <f t="shared" si="22"/>
        <v>2011</v>
      </c>
      <c r="M220" s="21">
        <f t="shared" si="23"/>
        <v>4.499809670330265</v>
      </c>
      <c r="N220" s="21">
        <f t="shared" si="24"/>
        <v>3.2092580966766975</v>
      </c>
    </row>
    <row r="221" spans="1:14" x14ac:dyDescent="0.2">
      <c r="A221" s="33">
        <v>821</v>
      </c>
      <c r="B221" s="34" t="s">
        <v>34</v>
      </c>
      <c r="C221" s="35">
        <v>45</v>
      </c>
      <c r="D221" s="36">
        <f>Greenfield!P$16*(C221^Greenfield!P$15)</f>
        <v>13.865079137545369</v>
      </c>
      <c r="E221" s="37">
        <v>2006</v>
      </c>
      <c r="F221" s="35">
        <v>45</v>
      </c>
      <c r="G221" s="36">
        <v>9.4177371403666275</v>
      </c>
      <c r="H221" s="38">
        <v>2011</v>
      </c>
      <c r="I221" s="35">
        <f t="shared" si="20"/>
        <v>90</v>
      </c>
      <c r="J221" s="36">
        <f t="shared" si="21"/>
        <v>23.282816277911998</v>
      </c>
      <c r="K221" s="38">
        <f t="shared" si="22"/>
        <v>2011</v>
      </c>
      <c r="M221" s="21">
        <f t="shared" si="23"/>
        <v>4.499809670330265</v>
      </c>
      <c r="N221" s="21">
        <f t="shared" si="24"/>
        <v>3.1477155896835693</v>
      </c>
    </row>
    <row r="222" spans="1:14" x14ac:dyDescent="0.2">
      <c r="A222" s="33">
        <v>486</v>
      </c>
      <c r="B222" s="34" t="s">
        <v>34</v>
      </c>
      <c r="C222" s="35">
        <v>11.97</v>
      </c>
      <c r="D222" s="36">
        <f>Greenfield!P$16*(C222^Greenfield!P$15)</f>
        <v>6.026923234065638</v>
      </c>
      <c r="E222" s="37">
        <v>1993</v>
      </c>
      <c r="F222" s="35">
        <v>2.4299999999999993</v>
      </c>
      <c r="G222" s="36">
        <v>0.34692120274319505</v>
      </c>
      <c r="H222" s="38">
        <v>2005</v>
      </c>
      <c r="I222" s="35">
        <f t="shared" si="20"/>
        <v>14.4</v>
      </c>
      <c r="J222" s="36">
        <f t="shared" si="21"/>
        <v>6.3738444368088327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1.8522028097997372</v>
      </c>
    </row>
    <row r="223" spans="1:14" x14ac:dyDescent="0.2">
      <c r="A223" s="33">
        <v>779</v>
      </c>
      <c r="B223" s="34" t="s">
        <v>34</v>
      </c>
      <c r="C223" s="35">
        <v>14.4</v>
      </c>
      <c r="D223" s="36">
        <f>Greenfield!P$16*(C223^Greenfield!P$15)</f>
        <v>6.7701022402896305</v>
      </c>
      <c r="E223" s="37">
        <v>1993</v>
      </c>
      <c r="F223" s="35">
        <v>23.040000000000003</v>
      </c>
      <c r="G223" s="36">
        <v>0.91575874480529229</v>
      </c>
      <c r="H223" s="38">
        <v>2008</v>
      </c>
      <c r="I223" s="35">
        <f t="shared" si="20"/>
        <v>37.440000000000005</v>
      </c>
      <c r="J223" s="36">
        <f t="shared" si="21"/>
        <v>7.6858609850949229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2.039382405210274</v>
      </c>
    </row>
    <row r="224" spans="1:14" x14ac:dyDescent="0.2">
      <c r="A224" s="33">
        <v>1416</v>
      </c>
      <c r="B224" s="34" t="s">
        <v>34</v>
      </c>
      <c r="C224" s="35">
        <v>37.440000000000005</v>
      </c>
      <c r="D224" s="36">
        <f>Greenfield!P$16*(C224^Greenfield!P$15)</f>
        <v>12.350063681588722</v>
      </c>
      <c r="E224" s="37">
        <v>1993</v>
      </c>
      <c r="F224" s="35">
        <v>0</v>
      </c>
      <c r="G224" s="36">
        <v>1.4181567457767223</v>
      </c>
      <c r="H224" s="38">
        <v>2014</v>
      </c>
      <c r="I224" s="35">
        <f t="shared" si="20"/>
        <v>37.440000000000005</v>
      </c>
      <c r="J224" s="36">
        <f t="shared" si="21"/>
        <v>13.768220427365444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2.6223630689034949</v>
      </c>
    </row>
    <row r="225" spans="1:14" x14ac:dyDescent="0.2">
      <c r="A225" s="33">
        <v>554</v>
      </c>
      <c r="B225" s="34" t="s">
        <v>34</v>
      </c>
      <c r="C225" s="35">
        <v>119.88</v>
      </c>
      <c r="D225" s="36">
        <f>Greenfield!P$16*(C225^Greenfield!P$15)</f>
        <v>25.682691177374007</v>
      </c>
      <c r="E225" s="37">
        <v>1968</v>
      </c>
      <c r="F225" s="35">
        <v>0</v>
      </c>
      <c r="G225" s="36">
        <v>1.061095708813089</v>
      </c>
      <c r="H225" s="38">
        <v>2006</v>
      </c>
      <c r="I225" s="35">
        <f t="shared" si="20"/>
        <v>119.88</v>
      </c>
      <c r="J225" s="36">
        <f t="shared" si="21"/>
        <v>26.743786886187095</v>
      </c>
      <c r="K225" s="38">
        <f t="shared" si="22"/>
        <v>2006</v>
      </c>
      <c r="M225" s="21">
        <f t="shared" si="23"/>
        <v>4.786491242448462</v>
      </c>
      <c r="N225" s="21">
        <f t="shared" si="24"/>
        <v>3.2863021804271741</v>
      </c>
    </row>
    <row r="226" spans="1:14" x14ac:dyDescent="0.2">
      <c r="A226" s="33">
        <v>1581</v>
      </c>
      <c r="B226" s="34" t="s">
        <v>34</v>
      </c>
      <c r="C226" s="35">
        <v>11.700000000000001</v>
      </c>
      <c r="D226" s="36">
        <f>Greenfield!P$16*(C226^Greenfield!P$15)</f>
        <v>5.9410336948157587</v>
      </c>
      <c r="E226" s="37" t="s">
        <v>59</v>
      </c>
      <c r="F226" s="35">
        <v>33.300000000000004</v>
      </c>
      <c r="G226" s="36">
        <v>5.3848313505476417</v>
      </c>
      <c r="H226" s="38">
        <v>2015</v>
      </c>
      <c r="I226" s="35">
        <f t="shared" si="20"/>
        <v>45.000000000000007</v>
      </c>
      <c r="J226" s="36">
        <f t="shared" si="21"/>
        <v>11.3258650453634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2.4270890521485593</v>
      </c>
    </row>
    <row r="227" spans="1:14" x14ac:dyDescent="0.2">
      <c r="A227" s="33">
        <v>880</v>
      </c>
      <c r="B227" s="34" t="s">
        <v>34</v>
      </c>
      <c r="C227" s="35">
        <v>29.7</v>
      </c>
      <c r="D227" s="36">
        <f>Greenfield!P$16*(C227^Greenfield!P$15)</f>
        <v>10.675574403245825</v>
      </c>
      <c r="E227" s="37">
        <v>1966</v>
      </c>
      <c r="F227" s="35">
        <v>30.239999999999995</v>
      </c>
      <c r="G227" s="36">
        <v>4.5763928166345611</v>
      </c>
      <c r="H227" s="38">
        <v>2010</v>
      </c>
      <c r="I227" s="35">
        <f t="shared" si="20"/>
        <v>59.94</v>
      </c>
      <c r="J227" s="36">
        <f t="shared" si="21"/>
        <v>15.251967219880386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2.7247084927588343</v>
      </c>
    </row>
    <row r="228" spans="1:14" x14ac:dyDescent="0.2">
      <c r="A228" s="33">
        <v>1047</v>
      </c>
      <c r="B228" s="34" t="s">
        <v>34</v>
      </c>
      <c r="C228" s="35">
        <v>14.4</v>
      </c>
      <c r="D228" s="36">
        <f>Greenfield!P$16*(C228^Greenfield!P$15)</f>
        <v>6.7701022402896305</v>
      </c>
      <c r="E228" s="37">
        <v>1965</v>
      </c>
      <c r="F228" s="35">
        <v>15.3</v>
      </c>
      <c r="G228" s="36">
        <v>6.2586429220605622</v>
      </c>
      <c r="H228" s="38">
        <v>2012</v>
      </c>
      <c r="I228" s="35">
        <f t="shared" si="20"/>
        <v>29.700000000000003</v>
      </c>
      <c r="J228" s="36">
        <f t="shared" si="21"/>
        <v>13.028745162350193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2.5671580827655749</v>
      </c>
    </row>
    <row r="229" spans="1:14" x14ac:dyDescent="0.2">
      <c r="A229" s="33">
        <v>1045</v>
      </c>
      <c r="B229" s="34" t="s">
        <v>34</v>
      </c>
      <c r="C229" s="35">
        <v>69.84</v>
      </c>
      <c r="D229" s="36">
        <f>Greenfield!P$16*(C229^Greenfield!P$15)</f>
        <v>18.28179693695267</v>
      </c>
      <c r="E229" s="37">
        <v>1971</v>
      </c>
      <c r="F229" s="35">
        <v>21.6</v>
      </c>
      <c r="G229" s="36">
        <v>3.8009199870921253</v>
      </c>
      <c r="H229" s="38">
        <v>2011</v>
      </c>
      <c r="I229" s="35">
        <f t="shared" si="20"/>
        <v>91.44</v>
      </c>
      <c r="J229" s="36">
        <f t="shared" si="21"/>
        <v>22.082716924044796</v>
      </c>
      <c r="K229" s="38">
        <f t="shared" si="22"/>
        <v>2011</v>
      </c>
      <c r="M229" s="21">
        <f t="shared" si="23"/>
        <v>4.5156830194865556</v>
      </c>
      <c r="N229" s="21">
        <f t="shared" si="24"/>
        <v>3.0947952629352073</v>
      </c>
    </row>
    <row r="230" spans="1:14" x14ac:dyDescent="0.2">
      <c r="A230" s="33">
        <v>1616</v>
      </c>
      <c r="B230" s="34" t="s">
        <v>34</v>
      </c>
      <c r="C230" s="35">
        <v>74.88000000000001</v>
      </c>
      <c r="D230" s="36">
        <f>Greenfield!P$16*(C230^Greenfield!P$15)</f>
        <v>19.101061138101382</v>
      </c>
      <c r="E230" s="37" t="s">
        <v>59</v>
      </c>
      <c r="F230" s="35">
        <v>0</v>
      </c>
      <c r="G230" s="36">
        <v>0.84818580502502572</v>
      </c>
      <c r="H230" s="38">
        <v>2015</v>
      </c>
      <c r="I230" s="35">
        <f t="shared" si="20"/>
        <v>74.88000000000001</v>
      </c>
      <c r="J230" s="36">
        <f t="shared" si="21"/>
        <v>19.949246943126408</v>
      </c>
      <c r="K230" s="38">
        <f t="shared" si="22"/>
        <v>2015</v>
      </c>
      <c r="M230" s="21">
        <f t="shared" si="23"/>
        <v>4.3158868321693369</v>
      </c>
      <c r="N230" s="21">
        <f t="shared" si="24"/>
        <v>2.9931913954117197</v>
      </c>
    </row>
    <row r="231" spans="1:14" x14ac:dyDescent="0.2">
      <c r="A231" s="33">
        <v>362</v>
      </c>
      <c r="B231" s="34" t="s">
        <v>34</v>
      </c>
      <c r="C231" s="35">
        <v>84.600000000000009</v>
      </c>
      <c r="D231" s="36">
        <f>Greenfield!P$16*(C231^Greenfield!P$15)</f>
        <v>20.625498849150691</v>
      </c>
      <c r="E231" s="37">
        <v>1971</v>
      </c>
      <c r="F231" s="35">
        <v>0</v>
      </c>
      <c r="G231" s="36">
        <v>0.78848028183233532</v>
      </c>
      <c r="H231" s="38">
        <v>2004</v>
      </c>
      <c r="I231" s="35">
        <f t="shared" si="20"/>
        <v>84.600000000000009</v>
      </c>
      <c r="J231" s="36">
        <f t="shared" si="21"/>
        <v>21.413979130983027</v>
      </c>
      <c r="K231" s="38">
        <f t="shared" si="22"/>
        <v>2004</v>
      </c>
      <c r="M231" s="21">
        <f t="shared" si="23"/>
        <v>4.4379342666121779</v>
      </c>
      <c r="N231" s="21">
        <f t="shared" si="24"/>
        <v>3.0640439391854506</v>
      </c>
    </row>
    <row r="232" spans="1:14" x14ac:dyDescent="0.2">
      <c r="A232" s="33">
        <v>924</v>
      </c>
      <c r="B232" s="34" t="s">
        <v>34</v>
      </c>
      <c r="C232" s="35">
        <v>90</v>
      </c>
      <c r="D232" s="36">
        <f>Greenfield!P$16*(C232^Greenfield!P$15)</f>
        <v>21.44423956984804</v>
      </c>
      <c r="E232" s="37">
        <v>1982</v>
      </c>
      <c r="F232" s="35">
        <v>0</v>
      </c>
      <c r="G232" s="36">
        <v>1.4264307906682692</v>
      </c>
      <c r="H232" s="38">
        <v>2010</v>
      </c>
      <c r="I232" s="35">
        <f t="shared" si="20"/>
        <v>90</v>
      </c>
      <c r="J232" s="36">
        <f t="shared" si="21"/>
        <v>22.870670360516311</v>
      </c>
      <c r="K232" s="38">
        <f t="shared" si="22"/>
        <v>2010</v>
      </c>
      <c r="M232" s="21">
        <f t="shared" si="23"/>
        <v>4.499809670330265</v>
      </c>
      <c r="N232" s="21">
        <f t="shared" si="24"/>
        <v>3.1298553193898173</v>
      </c>
    </row>
    <row r="233" spans="1:14" x14ac:dyDescent="0.2">
      <c r="A233" s="33">
        <v>1241</v>
      </c>
      <c r="B233" s="34" t="s">
        <v>34</v>
      </c>
      <c r="C233" s="35">
        <v>37.440000000000005</v>
      </c>
      <c r="D233" s="36">
        <f>Greenfield!P$16*(C233^Greenfield!P$15)</f>
        <v>12.350063681588722</v>
      </c>
      <c r="E233" s="37" t="s">
        <v>59</v>
      </c>
      <c r="F233" s="35">
        <v>0</v>
      </c>
      <c r="G233" s="36">
        <v>2.625007735639064</v>
      </c>
      <c r="H233" s="38">
        <v>2012</v>
      </c>
      <c r="I233" s="35">
        <f t="shared" si="20"/>
        <v>37.440000000000005</v>
      </c>
      <c r="J233" s="36">
        <f t="shared" si="21"/>
        <v>14.975071417227786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2.706386913087155</v>
      </c>
    </row>
    <row r="234" spans="1:14" x14ac:dyDescent="0.2">
      <c r="A234" s="33">
        <v>438</v>
      </c>
      <c r="B234" s="34" t="s">
        <v>34</v>
      </c>
      <c r="C234" s="35">
        <v>27</v>
      </c>
      <c r="D234" s="36">
        <f>Greenfield!P$16*(C234^Greenfield!P$15)</f>
        <v>10.05425031506722</v>
      </c>
      <c r="E234" s="37">
        <v>1978</v>
      </c>
      <c r="F234" s="35">
        <v>1.5030000000000017</v>
      </c>
      <c r="G234" s="36">
        <v>0.18095315250984781</v>
      </c>
      <c r="H234" s="38">
        <v>2004</v>
      </c>
      <c r="I234" s="35">
        <f t="shared" si="20"/>
        <v>28.503</v>
      </c>
      <c r="J234" s="36">
        <f t="shared" si="21"/>
        <v>10.235203467577067</v>
      </c>
      <c r="K234" s="38">
        <f t="shared" si="22"/>
        <v>2004</v>
      </c>
      <c r="M234" s="21">
        <f t="shared" si="23"/>
        <v>3.350009344892722</v>
      </c>
      <c r="N234" s="21">
        <f t="shared" si="24"/>
        <v>2.3258330985030593</v>
      </c>
    </row>
    <row r="235" spans="1:14" x14ac:dyDescent="0.2">
      <c r="A235" s="33">
        <v>748</v>
      </c>
      <c r="B235" s="34" t="s">
        <v>34</v>
      </c>
      <c r="C235" s="35">
        <v>37.53</v>
      </c>
      <c r="D235" s="36">
        <f>Greenfield!P$16*(C235^Greenfield!P$15)</f>
        <v>12.368732886221991</v>
      </c>
      <c r="E235" s="37">
        <v>1995</v>
      </c>
      <c r="F235" s="35">
        <v>0</v>
      </c>
      <c r="G235" s="36">
        <v>0.38858476644316492</v>
      </c>
      <c r="H235" s="38">
        <v>2008</v>
      </c>
      <c r="I235" s="35">
        <f t="shared" si="20"/>
        <v>37.53</v>
      </c>
      <c r="J235" s="36">
        <f t="shared" si="21"/>
        <v>12.757317652665156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2.5461050405099357</v>
      </c>
    </row>
    <row r="236" spans="1:14" x14ac:dyDescent="0.2">
      <c r="A236" s="33">
        <v>1319</v>
      </c>
      <c r="B236" s="34" t="s">
        <v>34</v>
      </c>
      <c r="C236" s="35">
        <v>36</v>
      </c>
      <c r="D236" s="36">
        <f>Greenfield!P$16*(C236^Greenfield!P$15)</f>
        <v>12.049053670439671</v>
      </c>
      <c r="E236" s="37">
        <v>0</v>
      </c>
      <c r="F236" s="35">
        <v>19.440000000000001</v>
      </c>
      <c r="G236" s="36">
        <v>3.2376779482440865</v>
      </c>
      <c r="H236" s="38">
        <v>2014</v>
      </c>
      <c r="I236" s="35">
        <f t="shared" si="20"/>
        <v>55.44</v>
      </c>
      <c r="J236" s="36">
        <f t="shared" si="21"/>
        <v>15.286731618683756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2.7269852376852706</v>
      </c>
    </row>
    <row r="237" spans="1:14" x14ac:dyDescent="0.2">
      <c r="A237" s="33">
        <v>892</v>
      </c>
      <c r="B237" s="34" t="s">
        <v>34</v>
      </c>
      <c r="C237" s="35">
        <v>27</v>
      </c>
      <c r="D237" s="36">
        <f>Greenfield!P$16*(C237^Greenfield!P$15)</f>
        <v>10.05425031506722</v>
      </c>
      <c r="E237" s="37">
        <v>1972</v>
      </c>
      <c r="F237" s="35">
        <v>13.5</v>
      </c>
      <c r="G237" s="36">
        <v>3.2490818561124843</v>
      </c>
      <c r="H237" s="38">
        <v>2011</v>
      </c>
      <c r="I237" s="35">
        <f t="shared" si="20"/>
        <v>40.5</v>
      </c>
      <c r="J237" s="36">
        <f t="shared" si="21"/>
        <v>13.303332171179704</v>
      </c>
      <c r="K237" s="38">
        <f t="shared" si="22"/>
        <v>2011</v>
      </c>
      <c r="M237" s="21">
        <f t="shared" si="23"/>
        <v>3.7013019741124933</v>
      </c>
      <c r="N237" s="21">
        <f t="shared" si="24"/>
        <v>2.588014543034451</v>
      </c>
    </row>
    <row r="238" spans="1:14" x14ac:dyDescent="0.2">
      <c r="A238" s="33">
        <v>504</v>
      </c>
      <c r="B238" s="34" t="s">
        <v>34</v>
      </c>
      <c r="C238" s="35">
        <v>11.97</v>
      </c>
      <c r="D238" s="36">
        <f>Greenfield!P$16*(C238^Greenfield!P$15)</f>
        <v>6.026923234065638</v>
      </c>
      <c r="E238" s="37">
        <v>2007</v>
      </c>
      <c r="F238" s="35">
        <v>22.499999999999996</v>
      </c>
      <c r="G238" s="36">
        <v>2.1923137026225539</v>
      </c>
      <c r="H238" s="38">
        <v>2006</v>
      </c>
      <c r="I238" s="35">
        <f t="shared" si="20"/>
        <v>34.47</v>
      </c>
      <c r="J238" s="36">
        <f t="shared" si="21"/>
        <v>8.2192369366881923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2.1064773746725147</v>
      </c>
    </row>
    <row r="239" spans="1:14" x14ac:dyDescent="0.2">
      <c r="A239" s="33">
        <v>618</v>
      </c>
      <c r="B239" s="34" t="s">
        <v>34</v>
      </c>
      <c r="C239" s="35">
        <v>22.5</v>
      </c>
      <c r="D239" s="36">
        <f>Greenfield!P$16*(C239^Greenfield!P$15)</f>
        <v>8.9646647932761425</v>
      </c>
      <c r="E239" s="37">
        <v>1995</v>
      </c>
      <c r="F239" s="35">
        <v>14.940000000000001</v>
      </c>
      <c r="G239" s="36">
        <v>2.3464649770982668</v>
      </c>
      <c r="H239" s="38">
        <v>2006</v>
      </c>
      <c r="I239" s="35">
        <f t="shared" si="20"/>
        <v>37.44</v>
      </c>
      <c r="J239" s="36">
        <f t="shared" si="21"/>
        <v>11.311129770374409</v>
      </c>
      <c r="K239" s="38">
        <f t="shared" si="22"/>
        <v>2006</v>
      </c>
      <c r="M239" s="21">
        <f t="shared" si="23"/>
        <v>3.622739651609391</v>
      </c>
      <c r="N239" s="21">
        <f t="shared" si="24"/>
        <v>2.425787176419016</v>
      </c>
    </row>
    <row r="240" spans="1:14" x14ac:dyDescent="0.2">
      <c r="A240" s="33">
        <v>712</v>
      </c>
      <c r="B240" s="34" t="s">
        <v>34</v>
      </c>
      <c r="C240" s="35">
        <v>14.940000000000001</v>
      </c>
      <c r="D240" s="36">
        <f>Greenfield!P$16*(C240^Greenfield!P$15)</f>
        <v>6.9287340672583815</v>
      </c>
      <c r="E240" s="37">
        <v>1980</v>
      </c>
      <c r="F240" s="35">
        <v>14.940000000000001</v>
      </c>
      <c r="G240" s="36">
        <v>7.8904141673966368</v>
      </c>
      <c r="H240" s="38">
        <v>2011</v>
      </c>
      <c r="I240" s="35">
        <f t="shared" si="20"/>
        <v>29.880000000000003</v>
      </c>
      <c r="J240" s="36">
        <f t="shared" si="21"/>
        <v>14.819148234655017</v>
      </c>
      <c r="K240" s="38">
        <f t="shared" si="22"/>
        <v>2011</v>
      </c>
      <c r="M240" s="21">
        <f t="shared" si="23"/>
        <v>3.3971893602646168</v>
      </c>
      <c r="N240" s="21">
        <f t="shared" si="24"/>
        <v>2.695920144171374</v>
      </c>
    </row>
    <row r="241" spans="1:14" x14ac:dyDescent="0.2">
      <c r="A241" s="33">
        <v>726</v>
      </c>
      <c r="B241" s="34" t="s">
        <v>34</v>
      </c>
      <c r="C241" s="35">
        <v>119.7</v>
      </c>
      <c r="D241" s="36">
        <f>Greenfield!P$16*(C241^Greenfield!P$15)</f>
        <v>25.658423363562132</v>
      </c>
      <c r="E241" s="37">
        <v>1982</v>
      </c>
      <c r="F241" s="35">
        <v>0</v>
      </c>
      <c r="G241" s="36">
        <v>1.031633192087684</v>
      </c>
      <c r="H241" s="38">
        <v>2008</v>
      </c>
      <c r="I241" s="35">
        <f t="shared" si="20"/>
        <v>119.7</v>
      </c>
      <c r="J241" s="36">
        <f t="shared" si="21"/>
        <v>26.690056555649818</v>
      </c>
      <c r="K241" s="38">
        <f t="shared" si="22"/>
        <v>2008</v>
      </c>
      <c r="M241" s="21">
        <f t="shared" si="23"/>
        <v>4.7849886125639278</v>
      </c>
      <c r="N241" s="21">
        <f t="shared" si="24"/>
        <v>3.2842910823969458</v>
      </c>
    </row>
    <row r="242" spans="1:14" x14ac:dyDescent="0.2">
      <c r="A242" s="33">
        <v>530</v>
      </c>
      <c r="B242" s="34" t="s">
        <v>34</v>
      </c>
      <c r="C242" s="35">
        <v>37.440000000000005</v>
      </c>
      <c r="D242" s="36">
        <f>Greenfield!P$16*(C242^Greenfield!P$15)</f>
        <v>12.350063681588722</v>
      </c>
      <c r="E242" s="37">
        <v>1982</v>
      </c>
      <c r="F242" s="35">
        <v>37.440000000000005</v>
      </c>
      <c r="G242" s="36">
        <v>4.5022608459814819</v>
      </c>
      <c r="H242" s="38">
        <v>2006</v>
      </c>
      <c r="I242" s="35">
        <f t="shared" si="20"/>
        <v>74.88000000000001</v>
      </c>
      <c r="J242" s="36">
        <f t="shared" si="21"/>
        <v>16.852324527570204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2.8244886014420398</v>
      </c>
    </row>
    <row r="243" spans="1:14" x14ac:dyDescent="0.2">
      <c r="A243" s="33">
        <v>755</v>
      </c>
      <c r="B243" s="34" t="s">
        <v>34</v>
      </c>
      <c r="C243" s="35">
        <v>23.400000000000002</v>
      </c>
      <c r="D243" s="36">
        <f>Greenfield!P$16*(C243^Greenfield!P$15)</f>
        <v>9.1886204601009744</v>
      </c>
      <c r="E243" s="37">
        <v>1983</v>
      </c>
      <c r="F243" s="35">
        <v>0</v>
      </c>
      <c r="G243" s="36">
        <v>0.74649134624932623</v>
      </c>
      <c r="H243" s="38">
        <v>2008</v>
      </c>
      <c r="I243" s="35">
        <f t="shared" si="20"/>
        <v>23.400000000000002</v>
      </c>
      <c r="J243" s="36">
        <f t="shared" si="21"/>
        <v>9.9351118063503012</v>
      </c>
      <c r="K243" s="38">
        <f t="shared" si="22"/>
        <v>2008</v>
      </c>
      <c r="M243" s="21">
        <f t="shared" si="23"/>
        <v>3.1527360223636558</v>
      </c>
      <c r="N243" s="21">
        <f t="shared" si="24"/>
        <v>2.2960751297250872</v>
      </c>
    </row>
    <row r="244" spans="1:14" x14ac:dyDescent="0.2">
      <c r="A244" s="33">
        <v>1081</v>
      </c>
      <c r="B244" s="34" t="s">
        <v>34</v>
      </c>
      <c r="C244" s="35">
        <v>23.400000000000002</v>
      </c>
      <c r="D244" s="36">
        <f>Greenfield!P$16*(C244^Greenfield!P$15)</f>
        <v>9.1886204601009744</v>
      </c>
      <c r="E244" s="37">
        <v>1983</v>
      </c>
      <c r="F244" s="35">
        <v>0</v>
      </c>
      <c r="G244" s="36">
        <v>0.74615854172219498</v>
      </c>
      <c r="H244" s="38">
        <v>2010</v>
      </c>
      <c r="I244" s="35">
        <f t="shared" si="20"/>
        <v>23.400000000000002</v>
      </c>
      <c r="J244" s="36">
        <f t="shared" si="21"/>
        <v>9.9347790018231699</v>
      </c>
      <c r="K244" s="38">
        <f t="shared" si="22"/>
        <v>2010</v>
      </c>
      <c r="M244" s="21">
        <f t="shared" si="23"/>
        <v>3.1527360223636558</v>
      </c>
      <c r="N244" s="21">
        <f t="shared" si="24"/>
        <v>2.2960416313500454</v>
      </c>
    </row>
    <row r="245" spans="1:14" x14ac:dyDescent="0.2">
      <c r="A245" s="33">
        <v>307</v>
      </c>
      <c r="B245" s="34" t="s">
        <v>34</v>
      </c>
      <c r="C245" s="35">
        <v>11.97</v>
      </c>
      <c r="D245" s="36">
        <f>Greenfield!P$16*(C245^Greenfield!P$15)</f>
        <v>6.026923234065638</v>
      </c>
      <c r="E245" s="37">
        <v>1985</v>
      </c>
      <c r="F245" s="35">
        <v>1.9799999999999993</v>
      </c>
      <c r="G245" s="36">
        <v>2.5230801807757093</v>
      </c>
      <c r="H245" s="38">
        <v>2003</v>
      </c>
      <c r="I245" s="35">
        <f t="shared" si="20"/>
        <v>13.95</v>
      </c>
      <c r="J245" s="36">
        <f t="shared" si="21"/>
        <v>8.5500034148413473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2.1459316823452377</v>
      </c>
    </row>
    <row r="246" spans="1:14" x14ac:dyDescent="0.2">
      <c r="A246" s="33">
        <v>1466</v>
      </c>
      <c r="B246" s="34" t="s">
        <v>34</v>
      </c>
      <c r="C246" s="35">
        <v>13.950000000000001</v>
      </c>
      <c r="D246" s="36">
        <f>Greenfield!P$16*(C246^Greenfield!P$15)</f>
        <v>6.6362164773907439</v>
      </c>
      <c r="E246" s="37">
        <v>1985</v>
      </c>
      <c r="F246" s="35">
        <v>8.5500000000000007</v>
      </c>
      <c r="G246" s="36">
        <v>4.634839878669343</v>
      </c>
      <c r="H246" s="38">
        <v>2015</v>
      </c>
      <c r="I246" s="35">
        <f t="shared" si="20"/>
        <v>22.5</v>
      </c>
      <c r="J246" s="36">
        <f t="shared" si="21"/>
        <v>11.271056356060086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2.4222380553414955</v>
      </c>
    </row>
    <row r="247" spans="1:14" x14ac:dyDescent="0.2">
      <c r="A247" s="33">
        <v>1091</v>
      </c>
      <c r="B247" s="34" t="s">
        <v>34</v>
      </c>
      <c r="C247" s="35">
        <v>22.5</v>
      </c>
      <c r="D247" s="36">
        <f>Greenfield!P$16*(C247^Greenfield!P$15)</f>
        <v>8.9646647932761425</v>
      </c>
      <c r="E247" s="37">
        <v>1982</v>
      </c>
      <c r="F247" s="35">
        <v>37.800000000000004</v>
      </c>
      <c r="G247" s="36">
        <v>7.6638380518522098</v>
      </c>
      <c r="H247" s="38">
        <v>2011</v>
      </c>
      <c r="I247" s="35">
        <f t="shared" ref="I247:I289" si="30">C247+F247</f>
        <v>60.300000000000004</v>
      </c>
      <c r="J247" s="36">
        <f t="shared" ref="J247:J289" si="31">D247+G247</f>
        <v>16.628502845128352</v>
      </c>
      <c r="K247" s="38">
        <f t="shared" ref="K247:K289" si="32">MAX(E247,H247)</f>
        <v>2011</v>
      </c>
      <c r="M247" s="21">
        <f t="shared" ref="M247:M289" si="33">LN(I247)</f>
        <v>4.0993321037331398</v>
      </c>
      <c r="N247" s="21">
        <f t="shared" ref="N247:N289" si="34">LN(J247)</f>
        <v>2.8111182617996566</v>
      </c>
    </row>
    <row r="248" spans="1:14" x14ac:dyDescent="0.2">
      <c r="A248" s="33">
        <v>666</v>
      </c>
      <c r="B248" s="34" t="s">
        <v>34</v>
      </c>
      <c r="C248" s="35">
        <v>37.440000000000005</v>
      </c>
      <c r="D248" s="36">
        <f>Greenfield!P$16*(C248^Greenfield!P$15)</f>
        <v>12.350063681588722</v>
      </c>
      <c r="E248" s="37">
        <v>1987</v>
      </c>
      <c r="F248" s="35">
        <v>37.799999999999997</v>
      </c>
      <c r="G248" s="36">
        <v>3.7978038117047683</v>
      </c>
      <c r="H248" s="38">
        <v>2008</v>
      </c>
      <c r="I248" s="35">
        <f t="shared" si="30"/>
        <v>75.240000000000009</v>
      </c>
      <c r="J248" s="36">
        <f t="shared" si="31"/>
        <v>16.147867493293489</v>
      </c>
      <c r="K248" s="38">
        <f t="shared" si="32"/>
        <v>2008</v>
      </c>
      <c r="M248" s="21">
        <f t="shared" si="33"/>
        <v>4.3206830044328299</v>
      </c>
      <c r="N248" s="21">
        <f t="shared" si="34"/>
        <v>2.7817879971912038</v>
      </c>
    </row>
    <row r="249" spans="1:14" x14ac:dyDescent="0.2">
      <c r="A249" s="33">
        <v>556</v>
      </c>
      <c r="B249" s="34" t="s">
        <v>34</v>
      </c>
      <c r="C249" s="35">
        <v>11.97</v>
      </c>
      <c r="D249" s="36">
        <f>Greenfield!P$16*(C249^Greenfield!P$15)</f>
        <v>6.026923234065638</v>
      </c>
      <c r="E249" s="37">
        <v>1985</v>
      </c>
      <c r="F249" s="35">
        <v>22.499999999999996</v>
      </c>
      <c r="G249" s="36">
        <v>4.169357216226925</v>
      </c>
      <c r="H249" s="38">
        <v>2007</v>
      </c>
      <c r="I249" s="35">
        <f t="shared" si="30"/>
        <v>34.47</v>
      </c>
      <c r="J249" s="36">
        <f t="shared" si="31"/>
        <v>10.196280450292562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2.3220229920489426</v>
      </c>
    </row>
    <row r="250" spans="1:14" x14ac:dyDescent="0.2">
      <c r="A250" s="33">
        <v>452</v>
      </c>
      <c r="B250" s="34" t="s">
        <v>34</v>
      </c>
      <c r="C250" s="35">
        <v>14.4</v>
      </c>
      <c r="D250" s="36">
        <f>Greenfield!P$16*(C250^Greenfield!P$15)</f>
        <v>6.7701022402896305</v>
      </c>
      <c r="E250" s="37">
        <v>1986</v>
      </c>
      <c r="F250" s="35">
        <v>0</v>
      </c>
      <c r="G250" s="36">
        <v>3.4437072461958511</v>
      </c>
      <c r="H250" s="38">
        <v>2005</v>
      </c>
      <c r="I250" s="35">
        <f t="shared" si="30"/>
        <v>14.4</v>
      </c>
      <c r="J250" s="36">
        <f t="shared" si="31"/>
        <v>10.213809486485481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2.3237406758570081</v>
      </c>
    </row>
    <row r="251" spans="1:14" x14ac:dyDescent="0.2">
      <c r="A251" s="33">
        <v>613</v>
      </c>
      <c r="B251" s="34" t="s">
        <v>34</v>
      </c>
      <c r="C251" s="35">
        <v>22.5</v>
      </c>
      <c r="D251" s="36">
        <f>Greenfield!P$16*(C251^Greenfield!P$15)</f>
        <v>8.9646647932761425</v>
      </c>
      <c r="E251" s="37">
        <v>1999</v>
      </c>
      <c r="F251" s="35">
        <v>0</v>
      </c>
      <c r="G251" s="36">
        <v>0.43131820582676678</v>
      </c>
      <c r="H251" s="38">
        <v>2006</v>
      </c>
      <c r="I251" s="35">
        <f t="shared" si="30"/>
        <v>22.5</v>
      </c>
      <c r="J251" s="36">
        <f t="shared" si="31"/>
        <v>9.3959829991029089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2.2402822574190089</v>
      </c>
    </row>
    <row r="252" spans="1:14" x14ac:dyDescent="0.2">
      <c r="A252" s="33">
        <v>778</v>
      </c>
      <c r="B252" s="34" t="s">
        <v>34</v>
      </c>
      <c r="C252" s="35">
        <v>74.88000000000001</v>
      </c>
      <c r="D252" s="36">
        <f>Greenfield!P$16*(C252^Greenfield!P$15)</f>
        <v>19.101061138101382</v>
      </c>
      <c r="E252" s="37">
        <v>1988</v>
      </c>
      <c r="F252" s="35">
        <v>0</v>
      </c>
      <c r="G252" s="36">
        <v>0.48701021540648831</v>
      </c>
      <c r="H252" s="38">
        <v>2008</v>
      </c>
      <c r="I252" s="35">
        <f t="shared" si="30"/>
        <v>74.88000000000001</v>
      </c>
      <c r="J252" s="36">
        <f t="shared" si="31"/>
        <v>19.588071353507871</v>
      </c>
      <c r="K252" s="38">
        <f t="shared" si="32"/>
        <v>2008</v>
      </c>
      <c r="M252" s="21">
        <f t="shared" si="33"/>
        <v>4.3158868321693369</v>
      </c>
      <c r="N252" s="21">
        <f t="shared" si="34"/>
        <v>2.9749207765487657</v>
      </c>
    </row>
    <row r="253" spans="1:14" x14ac:dyDescent="0.2">
      <c r="A253" s="33">
        <v>1571</v>
      </c>
      <c r="B253" s="34" t="s">
        <v>34</v>
      </c>
      <c r="C253" s="35">
        <v>74.88000000000001</v>
      </c>
      <c r="D253" s="36">
        <f>Greenfield!P$16*(C253^Greenfield!P$15)</f>
        <v>19.101061138101382</v>
      </c>
      <c r="E253" s="37">
        <v>1988</v>
      </c>
      <c r="F253" s="35">
        <v>0</v>
      </c>
      <c r="G253" s="36">
        <v>1.5920457896917759</v>
      </c>
      <c r="H253" s="38">
        <v>2016</v>
      </c>
      <c r="I253" s="35">
        <f t="shared" si="30"/>
        <v>74.88000000000001</v>
      </c>
      <c r="J253" s="36">
        <f t="shared" si="31"/>
        <v>20.69310692779316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3.0298006461576237</v>
      </c>
    </row>
    <row r="254" spans="1:14" x14ac:dyDescent="0.2">
      <c r="A254" s="33">
        <v>525</v>
      </c>
      <c r="B254" s="34" t="s">
        <v>34</v>
      </c>
      <c r="C254" s="35">
        <v>150.30000000000001</v>
      </c>
      <c r="D254" s="36">
        <f>Greenfield!P$16*(C254^Greenfield!P$15)</f>
        <v>29.609373827404156</v>
      </c>
      <c r="E254" s="37">
        <v>1995</v>
      </c>
      <c r="F254" s="35">
        <v>45</v>
      </c>
      <c r="G254" s="36">
        <v>2.107818995325883</v>
      </c>
      <c r="H254" s="38">
        <v>2006</v>
      </c>
      <c r="I254" s="35">
        <f t="shared" si="30"/>
        <v>195.3</v>
      </c>
      <c r="J254" s="36">
        <f t="shared" si="31"/>
        <v>31.717192822730038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3.4568588941975111</v>
      </c>
    </row>
    <row r="255" spans="1:14" x14ac:dyDescent="0.2">
      <c r="A255" s="33">
        <v>1324</v>
      </c>
      <c r="B255" s="34" t="s">
        <v>34</v>
      </c>
      <c r="C255" s="35">
        <v>90</v>
      </c>
      <c r="D255" s="36">
        <f>Greenfield!P$16*(C255^Greenfield!P$15)</f>
        <v>21.44423956984804</v>
      </c>
      <c r="E255" s="37">
        <v>2012</v>
      </c>
      <c r="F255" s="35">
        <v>0</v>
      </c>
      <c r="G255" s="36">
        <v>2.2692987542218521</v>
      </c>
      <c r="H255" s="38">
        <v>2014</v>
      </c>
      <c r="I255" s="35">
        <f t="shared" si="30"/>
        <v>90</v>
      </c>
      <c r="J255" s="36">
        <f t="shared" si="31"/>
        <v>23.713538324069894</v>
      </c>
      <c r="K255" s="38">
        <f t="shared" si="32"/>
        <v>2014</v>
      </c>
      <c r="M255" s="21">
        <f t="shared" si="33"/>
        <v>4.499809670330265</v>
      </c>
      <c r="N255" s="21">
        <f t="shared" si="34"/>
        <v>3.1660461223496918</v>
      </c>
    </row>
    <row r="256" spans="1:14" x14ac:dyDescent="0.2">
      <c r="A256" s="33">
        <v>511</v>
      </c>
      <c r="B256" s="34" t="s">
        <v>34</v>
      </c>
      <c r="C256" s="35">
        <v>225</v>
      </c>
      <c r="D256" s="36">
        <f>Greenfield!P$16*(C256^Greenfield!P$15)</f>
        <v>38.165272004490625</v>
      </c>
      <c r="E256" s="37">
        <v>2004</v>
      </c>
      <c r="F256" s="35">
        <v>0</v>
      </c>
      <c r="G256" s="36">
        <v>0.42903557118440139</v>
      </c>
      <c r="H256" s="38">
        <v>2004</v>
      </c>
      <c r="I256" s="35">
        <f t="shared" si="30"/>
        <v>225</v>
      </c>
      <c r="J256" s="36">
        <f t="shared" si="31"/>
        <v>38.594307575675025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3.6531047934629295</v>
      </c>
    </row>
    <row r="257" spans="1:14" x14ac:dyDescent="0.2">
      <c r="A257" s="33">
        <v>1094</v>
      </c>
      <c r="B257" s="34" t="s">
        <v>34</v>
      </c>
      <c r="C257" s="35">
        <v>225</v>
      </c>
      <c r="D257" s="36">
        <f>Greenfield!P$16*(C257^Greenfield!P$15)</f>
        <v>38.165272004490625</v>
      </c>
      <c r="E257" s="37">
        <v>2004</v>
      </c>
      <c r="F257" s="35">
        <v>0</v>
      </c>
      <c r="G257" s="36">
        <v>1.0646458657975095</v>
      </c>
      <c r="H257" s="38">
        <v>2011</v>
      </c>
      <c r="I257" s="35">
        <f t="shared" si="30"/>
        <v>225</v>
      </c>
      <c r="J257" s="36">
        <f t="shared" si="31"/>
        <v>39.229917870288133</v>
      </c>
      <c r="K257" s="38">
        <f t="shared" si="32"/>
        <v>2011</v>
      </c>
      <c r="M257" s="21">
        <f t="shared" si="33"/>
        <v>5.4161004022044201</v>
      </c>
      <c r="N257" s="21">
        <f t="shared" si="34"/>
        <v>3.6694396666757605</v>
      </c>
    </row>
    <row r="258" spans="1:14" x14ac:dyDescent="0.2">
      <c r="A258" s="33">
        <v>775</v>
      </c>
      <c r="B258" s="34" t="s">
        <v>34</v>
      </c>
      <c r="C258" s="35">
        <v>14.940000000000001</v>
      </c>
      <c r="D258" s="36">
        <f>Greenfield!P$16*(C258^Greenfield!P$15)</f>
        <v>6.9287340672583815</v>
      </c>
      <c r="E258" s="37">
        <v>2002</v>
      </c>
      <c r="F258" s="35">
        <v>0</v>
      </c>
      <c r="G258" s="36">
        <v>1.4058744428987999</v>
      </c>
      <c r="H258" s="38">
        <v>2008</v>
      </c>
      <c r="I258" s="35">
        <f t="shared" si="30"/>
        <v>14.940000000000001</v>
      </c>
      <c r="J258" s="36">
        <f t="shared" si="31"/>
        <v>8.3346085101571816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2.1204165457124002</v>
      </c>
    </row>
    <row r="259" spans="1:14" x14ac:dyDescent="0.2">
      <c r="A259" s="33">
        <v>1646</v>
      </c>
      <c r="B259" s="34" t="s">
        <v>34</v>
      </c>
      <c r="C259" s="35">
        <v>7.2</v>
      </c>
      <c r="D259" s="36">
        <f>Greenfield!P$16*(C259^Greenfield!P$15)</f>
        <v>4.377306223666392</v>
      </c>
      <c r="E259" s="37" t="s">
        <v>59</v>
      </c>
      <c r="F259" s="35">
        <v>14.940000000000001</v>
      </c>
      <c r="G259" s="36">
        <v>6.6895680450065891</v>
      </c>
      <c r="H259" s="38">
        <v>2016</v>
      </c>
      <c r="I259" s="35">
        <f t="shared" si="30"/>
        <v>22.14</v>
      </c>
      <c r="J259" s="36">
        <f t="shared" si="31"/>
        <v>11.066874268672981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2.4039563462958191</v>
      </c>
    </row>
    <row r="260" spans="1:14" x14ac:dyDescent="0.2">
      <c r="A260" s="33">
        <v>467</v>
      </c>
      <c r="B260" s="34" t="s">
        <v>34</v>
      </c>
      <c r="C260" s="35">
        <v>11.97</v>
      </c>
      <c r="D260" s="36">
        <f>Greenfield!P$16*(C260^Greenfield!P$15)</f>
        <v>6.026923234065638</v>
      </c>
      <c r="E260" s="37">
        <v>1996</v>
      </c>
      <c r="F260" s="35">
        <v>31.5</v>
      </c>
      <c r="G260" s="36">
        <v>3.4855022233326953</v>
      </c>
      <c r="H260" s="38">
        <v>2005</v>
      </c>
      <c r="I260" s="35">
        <f t="shared" si="30"/>
        <v>43.47</v>
      </c>
      <c r="J260" s="36">
        <f t="shared" si="31"/>
        <v>9.5124254573983329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2.2525988868783444</v>
      </c>
    </row>
    <row r="261" spans="1:14" x14ac:dyDescent="0.2">
      <c r="A261" s="33">
        <v>437</v>
      </c>
      <c r="B261" s="34" t="s">
        <v>34</v>
      </c>
      <c r="C261" s="35">
        <v>42.03</v>
      </c>
      <c r="D261" s="36">
        <f>Greenfield!P$16*(C261^Greenfield!P$15)</f>
        <v>13.282094176368091</v>
      </c>
      <c r="E261" s="37">
        <v>2001</v>
      </c>
      <c r="F261" s="35">
        <v>45</v>
      </c>
      <c r="G261" s="36">
        <v>3.6313804067567292</v>
      </c>
      <c r="H261" s="38">
        <v>2008</v>
      </c>
      <c r="I261" s="35">
        <f t="shared" si="30"/>
        <v>87.03</v>
      </c>
      <c r="J261" s="36">
        <f t="shared" si="31"/>
        <v>16.91347458312482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2.8281106168551156</v>
      </c>
    </row>
    <row r="262" spans="1:14" x14ac:dyDescent="0.2">
      <c r="A262" s="33">
        <v>1233</v>
      </c>
      <c r="B262" s="34" t="s">
        <v>34</v>
      </c>
      <c r="C262" s="35">
        <v>87.03</v>
      </c>
      <c r="D262" s="36">
        <f>Greenfield!P$16*(C262^Greenfield!P$15)</f>
        <v>20.996260155667439</v>
      </c>
      <c r="E262" s="37">
        <v>2001</v>
      </c>
      <c r="F262" s="35">
        <v>0</v>
      </c>
      <c r="G262" s="36">
        <v>3.8904117673360803</v>
      </c>
      <c r="H262" s="38">
        <v>2011</v>
      </c>
      <c r="I262" s="35">
        <f t="shared" si="30"/>
        <v>87.03</v>
      </c>
      <c r="J262" s="36">
        <f t="shared" si="31"/>
        <v>24.886671923003519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3.2143323960292696</v>
      </c>
    </row>
    <row r="263" spans="1:14" x14ac:dyDescent="0.2">
      <c r="A263" s="33">
        <v>361</v>
      </c>
      <c r="B263" s="34" t="s">
        <v>34</v>
      </c>
      <c r="C263" s="35">
        <v>27.900000000000002</v>
      </c>
      <c r="D263" s="36">
        <f>Greenfield!P$16*(C263^Greenfield!P$15)</f>
        <v>10.263815631111795</v>
      </c>
      <c r="E263" s="37">
        <v>1986</v>
      </c>
      <c r="F263" s="35">
        <v>32.4</v>
      </c>
      <c r="G263" s="36">
        <v>1.1719780512644304</v>
      </c>
      <c r="H263" s="38">
        <v>2002</v>
      </c>
      <c r="I263" s="35">
        <f t="shared" si="30"/>
        <v>60.3</v>
      </c>
      <c r="J263" s="36">
        <f t="shared" si="31"/>
        <v>11.435793682376225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2.4367482332319357</v>
      </c>
    </row>
    <row r="264" spans="1:14" x14ac:dyDescent="0.2">
      <c r="A264" s="33">
        <v>645</v>
      </c>
      <c r="B264" s="34" t="s">
        <v>34</v>
      </c>
      <c r="C264" s="35">
        <v>60.300000000000004</v>
      </c>
      <c r="D264" s="36">
        <f>Greenfield!P$16*(C264^Greenfield!P$15)</f>
        <v>16.668186148257472</v>
      </c>
      <c r="E264" s="37">
        <v>1986</v>
      </c>
      <c r="F264" s="35">
        <v>0</v>
      </c>
      <c r="G264" s="36">
        <v>0.22667756309168191</v>
      </c>
      <c r="H264" s="38">
        <v>2006</v>
      </c>
      <c r="I264" s="35">
        <f t="shared" si="30"/>
        <v>60.300000000000004</v>
      </c>
      <c r="J264" s="36">
        <f t="shared" si="31"/>
        <v>16.894863711349153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2.8270096533298781</v>
      </c>
    </row>
    <row r="265" spans="1:14" x14ac:dyDescent="0.2">
      <c r="A265" s="33">
        <v>720</v>
      </c>
      <c r="B265" s="34" t="s">
        <v>34</v>
      </c>
      <c r="C265" s="35">
        <v>36.9</v>
      </c>
      <c r="D265" s="36">
        <f>Greenfield!P$16*(C265^Greenfield!P$15)</f>
        <v>12.237696843360935</v>
      </c>
      <c r="E265" s="37">
        <v>1974</v>
      </c>
      <c r="F265" s="35">
        <v>13.5</v>
      </c>
      <c r="G265" s="36">
        <v>3.214674226156069</v>
      </c>
      <c r="H265" s="38">
        <v>2009</v>
      </c>
      <c r="I265" s="35">
        <f t="shared" si="30"/>
        <v>50.4</v>
      </c>
      <c r="J265" s="36">
        <f t="shared" si="31"/>
        <v>15.452371069517003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2.7377624588515097</v>
      </c>
    </row>
    <row r="266" spans="1:14" x14ac:dyDescent="0.2">
      <c r="A266" s="33">
        <v>1554</v>
      </c>
      <c r="B266" s="34" t="s">
        <v>34</v>
      </c>
      <c r="C266" s="35">
        <v>22.5</v>
      </c>
      <c r="D266" s="36">
        <f>Greenfield!P$16*(C266^Greenfield!P$15)</f>
        <v>8.9646647932761425</v>
      </c>
      <c r="E266" s="37">
        <v>2013</v>
      </c>
      <c r="F266" s="35">
        <v>22.5</v>
      </c>
      <c r="G266" s="36">
        <v>4.0040929633677633</v>
      </c>
      <c r="H266" s="38">
        <v>2015</v>
      </c>
      <c r="I266" s="35">
        <f t="shared" si="30"/>
        <v>45</v>
      </c>
      <c r="J266" s="36">
        <f t="shared" si="31"/>
        <v>12.968757756643907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2.5625432155334558</v>
      </c>
    </row>
    <row r="267" spans="1:14" x14ac:dyDescent="0.2">
      <c r="A267" s="33">
        <v>1570</v>
      </c>
      <c r="B267" s="34" t="s">
        <v>34</v>
      </c>
      <c r="C267" s="35">
        <v>22.5</v>
      </c>
      <c r="D267" s="36">
        <f>Greenfield!P$16*(C267^Greenfield!P$15)</f>
        <v>8.9646647932761425</v>
      </c>
      <c r="E267" s="37">
        <v>0</v>
      </c>
      <c r="F267" s="35">
        <v>22.5</v>
      </c>
      <c r="G267" s="36">
        <v>5.7128729653456798</v>
      </c>
      <c r="H267" s="38">
        <v>2016</v>
      </c>
      <c r="I267" s="35">
        <f t="shared" si="30"/>
        <v>45</v>
      </c>
      <c r="J267" s="36">
        <f t="shared" si="31"/>
        <v>14.677537758621822</v>
      </c>
      <c r="K267" s="38">
        <f t="shared" si="32"/>
        <v>2016</v>
      </c>
      <c r="M267" s="21">
        <f t="shared" si="33"/>
        <v>3.8066624897703196</v>
      </c>
      <c r="N267" s="21">
        <f t="shared" si="34"/>
        <v>2.686318281504203</v>
      </c>
    </row>
    <row r="268" spans="1:14" x14ac:dyDescent="0.2">
      <c r="A268" s="33">
        <v>1280</v>
      </c>
      <c r="B268" s="34" t="s">
        <v>34</v>
      </c>
      <c r="C268" s="35">
        <v>22.5</v>
      </c>
      <c r="D268" s="36">
        <f>Greenfield!P$16*(C268^Greenfield!P$15)</f>
        <v>8.9646647932761425</v>
      </c>
      <c r="E268" s="37">
        <v>0</v>
      </c>
      <c r="F268" s="35">
        <v>22.5</v>
      </c>
      <c r="G268" s="36">
        <v>3.9567117678399111</v>
      </c>
      <c r="H268" s="38">
        <v>2013</v>
      </c>
      <c r="I268" s="35">
        <f t="shared" si="30"/>
        <v>45</v>
      </c>
      <c r="J268" s="36">
        <f t="shared" si="31"/>
        <v>12.921376561116054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2.5588830376569653</v>
      </c>
    </row>
    <row r="269" spans="1:14" x14ac:dyDescent="0.2">
      <c r="A269" s="33">
        <v>659</v>
      </c>
      <c r="B269" s="34" t="s">
        <v>34</v>
      </c>
      <c r="C269" s="35">
        <v>134.46</v>
      </c>
      <c r="D269" s="36">
        <f>Greenfield!P$16*(C269^Greenfield!P$15)</f>
        <v>27.605816237882486</v>
      </c>
      <c r="E269" s="37">
        <v>1974</v>
      </c>
      <c r="F269" s="35">
        <v>0</v>
      </c>
      <c r="G269" s="36">
        <v>0.19038861907506671</v>
      </c>
      <c r="H269" s="38">
        <v>2006</v>
      </c>
      <c r="I269" s="35">
        <f t="shared" si="30"/>
        <v>134.46</v>
      </c>
      <c r="J269" s="36">
        <f t="shared" si="31"/>
        <v>27.796204856957551</v>
      </c>
      <c r="K269" s="38">
        <f t="shared" si="32"/>
        <v>2006</v>
      </c>
      <c r="M269" s="21">
        <f t="shared" si="33"/>
        <v>4.901266757040891</v>
      </c>
      <c r="N269" s="21">
        <f t="shared" si="34"/>
        <v>3.3248994954406639</v>
      </c>
    </row>
    <row r="270" spans="1:14" x14ac:dyDescent="0.2">
      <c r="A270" s="33">
        <v>1240</v>
      </c>
      <c r="B270" s="34" t="s">
        <v>34</v>
      </c>
      <c r="C270" s="35">
        <v>15.03</v>
      </c>
      <c r="D270" s="36">
        <f>Greenfield!P$16*(C270^Greenfield!P$15)</f>
        <v>6.9549644784465308</v>
      </c>
      <c r="E270" s="37">
        <v>0</v>
      </c>
      <c r="F270" s="35">
        <v>0</v>
      </c>
      <c r="G270" s="36">
        <v>2.4762389627807444</v>
      </c>
      <c r="H270" s="38">
        <v>2013</v>
      </c>
      <c r="I270" s="35">
        <f t="shared" si="30"/>
        <v>15.03</v>
      </c>
      <c r="J270" s="36">
        <f t="shared" si="31"/>
        <v>9.4312034412272752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2.2440237068726412</v>
      </c>
    </row>
    <row r="271" spans="1:14" x14ac:dyDescent="0.2">
      <c r="A271" s="33">
        <v>317</v>
      </c>
      <c r="B271" s="34" t="s">
        <v>34</v>
      </c>
      <c r="C271" s="35">
        <v>42.300000000000004</v>
      </c>
      <c r="D271" s="36">
        <f>Greenfield!P$16*(C271^Greenfield!P$15)</f>
        <v>13.335710639836499</v>
      </c>
      <c r="E271" s="37">
        <v>1978</v>
      </c>
      <c r="F271" s="35">
        <v>37.800000000000004</v>
      </c>
      <c r="G271" s="36">
        <v>3.7336154837609361</v>
      </c>
      <c r="H271" s="38">
        <v>2002</v>
      </c>
      <c r="I271" s="35">
        <f t="shared" si="30"/>
        <v>80.100000000000009</v>
      </c>
      <c r="J271" s="36">
        <f t="shared" si="31"/>
        <v>17.069326123597435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2.8372830587920372</v>
      </c>
    </row>
    <row r="272" spans="1:14" x14ac:dyDescent="0.2">
      <c r="A272" s="33">
        <v>1510</v>
      </c>
      <c r="B272" s="34" t="s">
        <v>34</v>
      </c>
      <c r="C272" s="35">
        <v>80.100000000000009</v>
      </c>
      <c r="D272" s="36">
        <f>Greenfield!P$16*(C272^Greenfield!P$15)</f>
        <v>19.928296094540467</v>
      </c>
      <c r="E272" s="37">
        <v>1978</v>
      </c>
      <c r="F272" s="35">
        <v>0</v>
      </c>
      <c r="G272" s="36">
        <v>1.0378442790997116</v>
      </c>
      <c r="H272" s="38">
        <v>2014</v>
      </c>
      <c r="I272" s="35">
        <f t="shared" si="30"/>
        <v>80.100000000000009</v>
      </c>
      <c r="J272" s="36">
        <f t="shared" si="31"/>
        <v>20.966140373640179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3.0429087733070315</v>
      </c>
    </row>
    <row r="273" spans="1:14" x14ac:dyDescent="0.2">
      <c r="A273" s="33">
        <v>1678</v>
      </c>
      <c r="B273" s="34" t="s">
        <v>34</v>
      </c>
      <c r="C273" s="35">
        <v>450</v>
      </c>
      <c r="D273" s="36">
        <f>Greenfield!P$16*(C273^Greenfield!P$15)</f>
        <v>59.027808495985482</v>
      </c>
      <c r="E273" s="37">
        <v>0</v>
      </c>
      <c r="F273" s="35">
        <v>0</v>
      </c>
      <c r="G273" s="36">
        <v>0.1876880715541229</v>
      </c>
      <c r="H273" s="38">
        <v>2015</v>
      </c>
      <c r="I273" s="35">
        <f t="shared" si="30"/>
        <v>450</v>
      </c>
      <c r="J273" s="36">
        <f t="shared" si="31"/>
        <v>59.215496567539603</v>
      </c>
      <c r="K273" s="38">
        <f t="shared" si="32"/>
        <v>2015</v>
      </c>
      <c r="M273" s="21">
        <f t="shared" si="33"/>
        <v>6.1092475827643655</v>
      </c>
      <c r="N273" s="21">
        <f t="shared" si="34"/>
        <v>4.0811832739787031</v>
      </c>
    </row>
    <row r="274" spans="1:14" x14ac:dyDescent="0.2">
      <c r="A274" s="33">
        <v>409</v>
      </c>
      <c r="B274" s="34" t="s">
        <v>34</v>
      </c>
      <c r="C274" s="35">
        <v>56.7</v>
      </c>
      <c r="D274" s="36">
        <f>Greenfield!P$16*(C274^Greenfield!P$15)</f>
        <v>16.034997851454683</v>
      </c>
      <c r="E274" s="37" t="s">
        <v>59</v>
      </c>
      <c r="F274" s="35">
        <v>56.7</v>
      </c>
      <c r="G274" s="36">
        <v>6.9500275644125207</v>
      </c>
      <c r="H274" s="38">
        <v>2004</v>
      </c>
      <c r="I274" s="35">
        <f t="shared" si="30"/>
        <v>113.4</v>
      </c>
      <c r="J274" s="36">
        <f t="shared" si="31"/>
        <v>22.985025415867206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3.1348429350164317</v>
      </c>
    </row>
    <row r="275" spans="1:14" x14ac:dyDescent="0.2">
      <c r="A275" s="33">
        <v>620</v>
      </c>
      <c r="B275" s="34" t="s">
        <v>34</v>
      </c>
      <c r="C275" s="35">
        <v>120.06</v>
      </c>
      <c r="D275" s="36">
        <f>Greenfield!P$16*(C275^Greenfield!P$15)</f>
        <v>25.706945481278712</v>
      </c>
      <c r="E275" s="37" t="s">
        <v>59</v>
      </c>
      <c r="F275" s="35">
        <v>0</v>
      </c>
      <c r="G275" s="36">
        <v>5.2327101351069411E-2</v>
      </c>
      <c r="H275" s="38">
        <v>2006</v>
      </c>
      <c r="I275" s="35">
        <f t="shared" si="30"/>
        <v>120.06</v>
      </c>
      <c r="J275" s="36">
        <f t="shared" si="31"/>
        <v>25.75927258262978</v>
      </c>
      <c r="K275" s="38">
        <f t="shared" si="32"/>
        <v>2006</v>
      </c>
      <c r="M275" s="21">
        <f t="shared" si="33"/>
        <v>4.787991617823697</v>
      </c>
      <c r="N275" s="21">
        <f t="shared" si="34"/>
        <v>3.2487946625854964</v>
      </c>
    </row>
    <row r="276" spans="1:14" x14ac:dyDescent="0.2">
      <c r="A276" s="33">
        <v>1085</v>
      </c>
      <c r="B276" s="34" t="s">
        <v>34</v>
      </c>
      <c r="C276" s="35">
        <v>120.06</v>
      </c>
      <c r="D276" s="36">
        <f>Greenfield!P$16*(C276^Greenfield!P$15)</f>
        <v>25.706945481278712</v>
      </c>
      <c r="E276" s="37" t="s">
        <v>59</v>
      </c>
      <c r="F276" s="35">
        <v>0</v>
      </c>
      <c r="G276" s="36">
        <v>7.9312358901564406E-2</v>
      </c>
      <c r="H276" s="38">
        <v>2010</v>
      </c>
      <c r="I276" s="35">
        <f t="shared" si="30"/>
        <v>120.06</v>
      </c>
      <c r="J276" s="36">
        <f t="shared" si="31"/>
        <v>25.786257840180276</v>
      </c>
      <c r="K276" s="38">
        <f t="shared" si="32"/>
        <v>2010</v>
      </c>
      <c r="M276" s="21">
        <f t="shared" si="33"/>
        <v>4.787991617823697</v>
      </c>
      <c r="N276" s="21">
        <f t="shared" si="34"/>
        <v>3.2498417081700306</v>
      </c>
    </row>
    <row r="277" spans="1:14" x14ac:dyDescent="0.2">
      <c r="A277" s="33">
        <v>589</v>
      </c>
      <c r="B277" s="34" t="s">
        <v>34</v>
      </c>
      <c r="C277" s="35">
        <v>81</v>
      </c>
      <c r="D277" s="36">
        <f>Greenfield!P$16*(C277^Greenfield!P$15)</f>
        <v>20.068875709796909</v>
      </c>
      <c r="E277" s="37">
        <v>1974</v>
      </c>
      <c r="F277" s="35">
        <v>14.4</v>
      </c>
      <c r="G277" s="36">
        <v>3.2007376892660457E-2</v>
      </c>
      <c r="H277" s="38">
        <v>2005</v>
      </c>
      <c r="I277" s="35">
        <f t="shared" si="30"/>
        <v>95.4</v>
      </c>
      <c r="J277" s="36">
        <f t="shared" si="31"/>
        <v>20.100883086689571</v>
      </c>
      <c r="K277" s="38">
        <f t="shared" si="32"/>
        <v>2005</v>
      </c>
      <c r="M277" s="21">
        <f t="shared" si="33"/>
        <v>4.558078578454241</v>
      </c>
      <c r="N277" s="21">
        <f t="shared" si="34"/>
        <v>3.0007637487611039</v>
      </c>
    </row>
    <row r="278" spans="1:14" x14ac:dyDescent="0.2">
      <c r="A278" s="33">
        <v>836</v>
      </c>
      <c r="B278" s="34" t="s">
        <v>34</v>
      </c>
      <c r="C278" s="35">
        <v>95.4</v>
      </c>
      <c r="D278" s="36">
        <f>Greenfield!P$16*(C278^Greenfield!P$15)</f>
        <v>22.244950230273911</v>
      </c>
      <c r="E278" s="37">
        <v>1974</v>
      </c>
      <c r="F278" s="35">
        <v>0</v>
      </c>
      <c r="G278" s="36">
        <v>0.20824846319974696</v>
      </c>
      <c r="H278" s="38">
        <v>2008</v>
      </c>
      <c r="I278" s="35">
        <f t="shared" si="30"/>
        <v>95.4</v>
      </c>
      <c r="J278" s="36">
        <f t="shared" si="31"/>
        <v>22.453198693473659</v>
      </c>
      <c r="K278" s="38">
        <f t="shared" si="32"/>
        <v>2008</v>
      </c>
      <c r="M278" s="21">
        <f t="shared" si="33"/>
        <v>4.558078578454241</v>
      </c>
      <c r="N278" s="21">
        <f t="shared" si="34"/>
        <v>3.1114330848171781</v>
      </c>
    </row>
    <row r="279" spans="1:14" x14ac:dyDescent="0.2">
      <c r="A279" s="33">
        <v>1417</v>
      </c>
      <c r="B279" s="34" t="s">
        <v>34</v>
      </c>
      <c r="C279" s="35">
        <v>90</v>
      </c>
      <c r="D279" s="36">
        <f>Greenfield!P$16*(C279^Greenfield!P$15)</f>
        <v>21.44423956984804</v>
      </c>
      <c r="E279" s="37">
        <v>0</v>
      </c>
      <c r="F279" s="35">
        <v>0</v>
      </c>
      <c r="G279" s="36">
        <v>0.36631755287404399</v>
      </c>
      <c r="H279" s="38">
        <v>2013</v>
      </c>
      <c r="I279" s="35">
        <f t="shared" si="30"/>
        <v>90</v>
      </c>
      <c r="J279" s="36">
        <f t="shared" si="31"/>
        <v>21.810557122722084</v>
      </c>
      <c r="K279" s="38">
        <f t="shared" si="32"/>
        <v>2013</v>
      </c>
      <c r="M279" s="21">
        <f t="shared" si="33"/>
        <v>4.499809670330265</v>
      </c>
      <c r="N279" s="21">
        <f t="shared" si="34"/>
        <v>3.0823941242578536</v>
      </c>
    </row>
    <row r="280" spans="1:14" x14ac:dyDescent="0.2">
      <c r="A280" s="33">
        <v>1575</v>
      </c>
      <c r="B280" s="34" t="s">
        <v>34</v>
      </c>
      <c r="C280" s="35">
        <v>261.72000000000003</v>
      </c>
      <c r="D280" s="36">
        <f>Greenfield!P$16*(C280^Greenfield!P$15)</f>
        <v>41.973365518314509</v>
      </c>
      <c r="E280" s="37">
        <v>0</v>
      </c>
      <c r="F280" s="35">
        <v>0</v>
      </c>
      <c r="G280" s="36">
        <v>8.4606138058298655E-2</v>
      </c>
      <c r="H280" s="38">
        <v>2014</v>
      </c>
      <c r="I280" s="35">
        <f t="shared" si="30"/>
        <v>261.72000000000003</v>
      </c>
      <c r="J280" s="36">
        <f t="shared" si="31"/>
        <v>42.057971656372807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3.7390489441086667</v>
      </c>
    </row>
    <row r="281" spans="1:14" x14ac:dyDescent="0.2">
      <c r="A281" s="33">
        <v>1480</v>
      </c>
      <c r="B281" s="34" t="s">
        <v>34</v>
      </c>
      <c r="C281" s="35">
        <v>180</v>
      </c>
      <c r="D281" s="36">
        <f>Greenfield!P$16*(C281^Greenfield!P$15)</f>
        <v>33.166446881921502</v>
      </c>
      <c r="E281" s="37">
        <v>0</v>
      </c>
      <c r="F281" s="35">
        <v>0</v>
      </c>
      <c r="G281" s="36">
        <v>1.4186292000498641</v>
      </c>
      <c r="H281" s="38">
        <v>2015</v>
      </c>
      <c r="I281" s="35">
        <f t="shared" si="30"/>
        <v>180</v>
      </c>
      <c r="J281" s="36">
        <f t="shared" si="31"/>
        <v>34.585076081971366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3.5434222619047291</v>
      </c>
    </row>
    <row r="282" spans="1:14" x14ac:dyDescent="0.2">
      <c r="A282" s="33">
        <v>1644</v>
      </c>
      <c r="B282" s="34" t="s">
        <v>34</v>
      </c>
      <c r="C282" s="48">
        <v>45</v>
      </c>
      <c r="D282" s="36">
        <f>Greenfield!P$16*(C282^Greenfield!P$15)</f>
        <v>13.865079137545369</v>
      </c>
      <c r="E282" s="37">
        <v>0</v>
      </c>
      <c r="F282" s="48">
        <v>45</v>
      </c>
      <c r="G282" s="36">
        <v>6.4881768587089867</v>
      </c>
      <c r="H282" s="38">
        <v>2016</v>
      </c>
      <c r="I282" s="35">
        <f t="shared" si="30"/>
        <v>90</v>
      </c>
      <c r="J282" s="36">
        <f t="shared" si="31"/>
        <v>20.353255996254354</v>
      </c>
      <c r="K282" s="38">
        <f t="shared" si="32"/>
        <v>2016</v>
      </c>
      <c r="M282" s="21">
        <f t="shared" si="33"/>
        <v>4.499809670330265</v>
      </c>
      <c r="N282" s="21">
        <f t="shared" si="34"/>
        <v>3.0132408989059374</v>
      </c>
    </row>
    <row r="283" spans="1:14" x14ac:dyDescent="0.2">
      <c r="A283" s="33">
        <v>1276</v>
      </c>
      <c r="B283" s="34" t="s">
        <v>34</v>
      </c>
      <c r="C283" s="35">
        <v>154.80000000000001</v>
      </c>
      <c r="D283" s="36">
        <f>Greenfield!P$16*(C283^Greenfield!P$15)</f>
        <v>30.164051709050597</v>
      </c>
      <c r="E283" s="37" t="s">
        <v>59</v>
      </c>
      <c r="F283" s="35">
        <v>0</v>
      </c>
      <c r="G283" s="36">
        <v>0.69755192087391271</v>
      </c>
      <c r="H283" s="38">
        <v>2012</v>
      </c>
      <c r="I283" s="35">
        <f t="shared" si="30"/>
        <v>154.80000000000001</v>
      </c>
      <c r="J283" s="36">
        <f t="shared" si="31"/>
        <v>30.86160362992451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3.4295128102616479</v>
      </c>
    </row>
    <row r="284" spans="1:14" x14ac:dyDescent="0.2">
      <c r="A284" s="33">
        <v>823</v>
      </c>
      <c r="B284" s="34" t="s">
        <v>34</v>
      </c>
      <c r="C284" s="35">
        <v>54</v>
      </c>
      <c r="D284" s="36">
        <f>Greenfield!P$16*(C284^Greenfield!P$15)</f>
        <v>15.550272040473315</v>
      </c>
      <c r="E284" s="37" t="s">
        <v>59</v>
      </c>
      <c r="F284" s="35">
        <v>36</v>
      </c>
      <c r="G284" s="36">
        <v>12.939055822706036</v>
      </c>
      <c r="H284" s="38">
        <v>2009</v>
      </c>
      <c r="I284" s="35">
        <f t="shared" si="30"/>
        <v>90</v>
      </c>
      <c r="J284" s="36">
        <f t="shared" si="31"/>
        <v>28.489327863179351</v>
      </c>
      <c r="K284" s="38">
        <f t="shared" si="32"/>
        <v>2009</v>
      </c>
      <c r="M284" s="21">
        <f t="shared" si="33"/>
        <v>4.499809670330265</v>
      </c>
      <c r="N284" s="21">
        <f t="shared" si="34"/>
        <v>3.3495295562055238</v>
      </c>
    </row>
    <row r="285" spans="1:14" x14ac:dyDescent="0.2">
      <c r="A285" s="33">
        <v>1601</v>
      </c>
      <c r="B285" s="34" t="s">
        <v>34</v>
      </c>
      <c r="C285" s="35">
        <v>120.24</v>
      </c>
      <c r="D285" s="36">
        <f>Greenfield!P$16*(C285^Greenfield!P$15)</f>
        <v>25.731186303035056</v>
      </c>
      <c r="E285" s="37">
        <v>0</v>
      </c>
      <c r="F285" s="35">
        <v>0</v>
      </c>
      <c r="G285" s="36">
        <v>4.0094648670350015</v>
      </c>
      <c r="H285" s="38">
        <v>2015</v>
      </c>
      <c r="I285" s="35">
        <f t="shared" si="30"/>
        <v>120.24</v>
      </c>
      <c r="J285" s="36">
        <f t="shared" si="31"/>
        <v>29.740651170070059</v>
      </c>
      <c r="K285" s="38">
        <f t="shared" si="32"/>
        <v>2015</v>
      </c>
      <c r="M285" s="21">
        <f t="shared" si="33"/>
        <v>4.7894897454447189</v>
      </c>
      <c r="N285" s="21">
        <f t="shared" si="34"/>
        <v>3.3925148362216975</v>
      </c>
    </row>
    <row r="286" spans="1:14" x14ac:dyDescent="0.2">
      <c r="A286" s="33">
        <v>1046</v>
      </c>
      <c r="B286" s="34" t="s">
        <v>34</v>
      </c>
      <c r="C286" s="35">
        <v>54</v>
      </c>
      <c r="D286" s="36">
        <f>Greenfield!P$16*(C286^Greenfield!P$15)</f>
        <v>15.550272040473315</v>
      </c>
      <c r="E286" s="37" t="s">
        <v>59</v>
      </c>
      <c r="F286" s="35">
        <v>45</v>
      </c>
      <c r="G286" s="36">
        <v>13.838101419471103</v>
      </c>
      <c r="H286" s="38">
        <v>2011</v>
      </c>
      <c r="I286" s="35">
        <f t="shared" si="30"/>
        <v>99</v>
      </c>
      <c r="J286" s="36">
        <f t="shared" si="31"/>
        <v>29.388373459944418</v>
      </c>
      <c r="K286" s="38">
        <f t="shared" si="32"/>
        <v>2011</v>
      </c>
      <c r="M286" s="21">
        <f t="shared" si="33"/>
        <v>4.5951198501345898</v>
      </c>
      <c r="N286" s="21">
        <f t="shared" si="34"/>
        <v>3.3805991355833847</v>
      </c>
    </row>
    <row r="287" spans="1:14" x14ac:dyDescent="0.2">
      <c r="A287" s="33">
        <v>873</v>
      </c>
      <c r="B287" s="34" t="s">
        <v>34</v>
      </c>
      <c r="C287" s="35">
        <v>69.03</v>
      </c>
      <c r="D287" s="36">
        <f>Greenfield!P$16*(C287^Greenfield!P$15)</f>
        <v>18.148112448623394</v>
      </c>
      <c r="E287" s="37" t="s">
        <v>59</v>
      </c>
      <c r="F287" s="35">
        <v>45</v>
      </c>
      <c r="G287" s="36">
        <v>10.835025062169574</v>
      </c>
      <c r="H287" s="38">
        <v>2011</v>
      </c>
      <c r="I287" s="35">
        <f t="shared" si="30"/>
        <v>114.03</v>
      </c>
      <c r="J287" s="36">
        <f t="shared" si="31"/>
        <v>28.983137510792968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3.3667141957249864</v>
      </c>
    </row>
    <row r="288" spans="1:14" x14ac:dyDescent="0.2">
      <c r="A288" s="33">
        <v>630</v>
      </c>
      <c r="B288" s="34" t="s">
        <v>34</v>
      </c>
      <c r="C288" s="35">
        <v>101.97</v>
      </c>
      <c r="D288" s="36">
        <f>Greenfield!P$16*(C288^Greenfield!P$15)</f>
        <v>23.19682505562567</v>
      </c>
      <c r="E288" s="37" t="s">
        <v>59</v>
      </c>
      <c r="F288" s="35">
        <v>0</v>
      </c>
      <c r="G288" s="36">
        <v>0.76181860016629799</v>
      </c>
      <c r="H288" s="38">
        <v>2007</v>
      </c>
      <c r="I288" s="35">
        <f t="shared" si="30"/>
        <v>101.97</v>
      </c>
      <c r="J288" s="36">
        <f t="shared" si="31"/>
        <v>23.958643655791967</v>
      </c>
      <c r="K288" s="38">
        <f t="shared" si="32"/>
        <v>2007</v>
      </c>
      <c r="M288" s="21">
        <f t="shared" si="33"/>
        <v>4.6246786523761347</v>
      </c>
      <c r="N288" s="21">
        <f t="shared" si="34"/>
        <v>3.1763291629550987</v>
      </c>
    </row>
    <row r="289" spans="1:20" x14ac:dyDescent="0.2">
      <c r="A289" s="33">
        <v>1107</v>
      </c>
      <c r="B289" s="34" t="s">
        <v>34</v>
      </c>
      <c r="C289" s="35">
        <v>45</v>
      </c>
      <c r="D289" s="36">
        <f>Greenfield!P$16*(C289^Greenfield!P$15)</f>
        <v>13.865079137545369</v>
      </c>
      <c r="E289" s="37">
        <v>2010</v>
      </c>
      <c r="F289" s="35">
        <v>45</v>
      </c>
      <c r="G289" s="36">
        <v>7.7000094501504579</v>
      </c>
      <c r="H289" s="38">
        <v>2014</v>
      </c>
      <c r="I289" s="35">
        <f t="shared" si="30"/>
        <v>90</v>
      </c>
      <c r="J289" s="36">
        <f t="shared" si="31"/>
        <v>21.565088587695826</v>
      </c>
      <c r="K289" s="38">
        <f t="shared" si="32"/>
        <v>2014</v>
      </c>
      <c r="M289" s="21">
        <f t="shared" si="33"/>
        <v>4.499809670330265</v>
      </c>
      <c r="N289" s="21">
        <f t="shared" si="34"/>
        <v>3.0710757380299651</v>
      </c>
    </row>
    <row r="290" spans="1:20" x14ac:dyDescent="0.2">
      <c r="A290" s="33">
        <v>682</v>
      </c>
      <c r="B290" s="34" t="s">
        <v>34</v>
      </c>
      <c r="C290" s="35">
        <v>27</v>
      </c>
      <c r="D290" s="36">
        <f>Greenfield!P$16*(C290^Greenfield!P$15)</f>
        <v>10.05425031506722</v>
      </c>
      <c r="E290" s="37">
        <v>2005</v>
      </c>
      <c r="F290" s="35">
        <v>27</v>
      </c>
      <c r="G290" s="36">
        <v>4.2252233548626927</v>
      </c>
      <c r="H290" s="38">
        <v>2009</v>
      </c>
      <c r="I290" s="35">
        <f t="shared" ref="I290" si="35">C290+F290</f>
        <v>54</v>
      </c>
      <c r="J290" s="36">
        <f t="shared" ref="J290" si="36">D290+G290</f>
        <v>14.279473669929914</v>
      </c>
      <c r="K290" s="38">
        <f t="shared" ref="K290" si="37">MAX(E290,H290)</f>
        <v>2009</v>
      </c>
      <c r="M290" s="21">
        <f t="shared" ref="M290" si="38">LN(I290)</f>
        <v>3.9889840465642745</v>
      </c>
      <c r="N290" s="21">
        <f t="shared" ref="N290" si="39">LN(J290)</f>
        <v>2.6588230983841257</v>
      </c>
    </row>
    <row r="291" spans="1:20" x14ac:dyDescent="0.2">
      <c r="A291" s="33">
        <v>677</v>
      </c>
      <c r="B291" s="34" t="s">
        <v>34</v>
      </c>
      <c r="C291" s="35">
        <v>279</v>
      </c>
      <c r="D291" s="36">
        <f>Greenfield!P$16*(C291^Greenfield!P$15)</f>
        <v>43.696147530148693</v>
      </c>
      <c r="E291" s="37" t="s">
        <v>59</v>
      </c>
      <c r="F291" s="35">
        <v>45</v>
      </c>
      <c r="G291" s="36">
        <v>5.9672660834890454</v>
      </c>
      <c r="H291" s="38">
        <v>2009</v>
      </c>
      <c r="I291" s="35">
        <f t="shared" ref="I291:I292" si="40">C291+F291</f>
        <v>324</v>
      </c>
      <c r="J291" s="36">
        <f t="shared" ref="J291:J292" si="41">D291+G291</f>
        <v>49.663413613637736</v>
      </c>
      <c r="K291" s="38">
        <f t="shared" ref="K291:K292" si="42">MAX(E291,H291)</f>
        <v>2009</v>
      </c>
      <c r="M291" s="21">
        <f t="shared" ref="M291:M292" si="43">LN(I291)</f>
        <v>5.780743515792329</v>
      </c>
      <c r="N291" s="21">
        <f t="shared" ref="N291:N292" si="44">LN(J291)</f>
        <v>3.9052685174202888</v>
      </c>
    </row>
    <row r="292" spans="1:20" x14ac:dyDescent="0.2">
      <c r="A292" s="33">
        <v>643</v>
      </c>
      <c r="B292" s="34" t="s">
        <v>34</v>
      </c>
      <c r="C292" s="35">
        <v>77.400000000000006</v>
      </c>
      <c r="D292" s="36">
        <f>Greenfield!P$16*(C292^Greenfield!P$15)</f>
        <v>19.50299812183831</v>
      </c>
      <c r="E292" s="37" t="s">
        <v>59</v>
      </c>
      <c r="F292" s="35">
        <v>42.570000000000014</v>
      </c>
      <c r="G292" s="36">
        <v>4.4086715648995529</v>
      </c>
      <c r="H292" s="38">
        <v>2009</v>
      </c>
      <c r="I292" s="35">
        <f t="shared" si="40"/>
        <v>119.97000000000003</v>
      </c>
      <c r="J292" s="36">
        <f t="shared" si="41"/>
        <v>23.911669686737863</v>
      </c>
      <c r="K292" s="38">
        <f t="shared" si="42"/>
        <v>2009</v>
      </c>
      <c r="M292" s="21">
        <f t="shared" si="43"/>
        <v>4.7872417115268373</v>
      </c>
      <c r="N292" s="21">
        <f t="shared" si="44"/>
        <v>3.1743666111833937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35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  <row r="297" spans="1:20" x14ac:dyDescent="0.2">
      <c r="F297" s="9">
        <f>COUNTIF(F118:F292,0)</f>
        <v>73</v>
      </c>
    </row>
  </sheetData>
  <pageMargins left="0.5" right="0.5" top="1" bottom="0.75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83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1'!A8</f>
        <v>476</v>
      </c>
      <c r="B8" s="25" t="str">
        <f>'GF + UG Iteration 1'!B8</f>
        <v>GF</v>
      </c>
      <c r="C8" s="18">
        <f>'GF + UG Iteration 1'!C8</f>
        <v>22.5</v>
      </c>
      <c r="D8" s="19">
        <f>'GF + UG Iteration 1'!D8</f>
        <v>16.861812370959647</v>
      </c>
      <c r="E8" s="30">
        <f>'GF + UG Iteration 1'!E8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0.62470496242523521</v>
      </c>
      <c r="Q8" s="22">
        <v>0.28447600368644022</v>
      </c>
      <c r="R8" s="5" t="s">
        <v>19</v>
      </c>
    </row>
    <row r="9" spans="1:20" x14ac:dyDescent="0.2">
      <c r="A9" s="25">
        <f>'GF + UG Iteration 1'!A9</f>
        <v>478</v>
      </c>
      <c r="B9" s="25" t="str">
        <f>'GF + UG Iteration 1'!B9</f>
        <v>GF</v>
      </c>
      <c r="C9" s="18">
        <f>'GF + UG Iteration 1'!C9</f>
        <v>15.03</v>
      </c>
      <c r="D9" s="19">
        <f>'GF + UG Iteration 1'!D9</f>
        <v>6.0182252638842719</v>
      </c>
      <c r="E9" s="30">
        <f>'GF + UG Iteration 1'!E9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2.9462801000916878E-2</v>
      </c>
      <c r="Q9" s="22">
        <v>0.11727979799923134</v>
      </c>
      <c r="R9" s="5" t="s">
        <v>21</v>
      </c>
    </row>
    <row r="10" spans="1:20" x14ac:dyDescent="0.2">
      <c r="A10" s="25">
        <f>'GF + UG Iteration 1'!A10</f>
        <v>473</v>
      </c>
      <c r="B10" s="25" t="str">
        <f>'GF + UG Iteration 1'!B10</f>
        <v>GF</v>
      </c>
      <c r="C10" s="18">
        <f>'GF + UG Iteration 1'!C10</f>
        <v>45</v>
      </c>
      <c r="D10" s="19">
        <f>'GF + UG Iteration 1'!D10</f>
        <v>14.998991377977235</v>
      </c>
      <c r="E10" s="30">
        <f>'GF + UG Iteration 1'!E10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0.61369126378256489</v>
      </c>
      <c r="Q10" s="22">
        <v>0.35290486029366419</v>
      </c>
      <c r="R10" s="5" t="s">
        <v>22</v>
      </c>
    </row>
    <row r="11" spans="1:20" x14ac:dyDescent="0.2">
      <c r="A11" s="25">
        <f>'GF + UG Iteration 1'!A11</f>
        <v>1042</v>
      </c>
      <c r="B11" s="25" t="str">
        <f>'GF + UG Iteration 1'!B11</f>
        <v>GF</v>
      </c>
      <c r="C11" s="18">
        <f>'GF + UG Iteration 1'!C11</f>
        <v>22.5</v>
      </c>
      <c r="D11" s="19">
        <f>'GF + UG Iteration 1'!D11</f>
        <v>11.164764224012115</v>
      </c>
      <c r="E11" s="30">
        <f>'GF + UG Iteration 1'!E11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449.57468306570365</v>
      </c>
      <c r="Q11" s="22">
        <v>283</v>
      </c>
      <c r="R11" s="5" t="s">
        <v>24</v>
      </c>
    </row>
    <row r="12" spans="1:20" x14ac:dyDescent="0.2">
      <c r="A12" s="25">
        <f>'GF + UG Iteration 1'!A12</f>
        <v>443</v>
      </c>
      <c r="B12" s="25" t="str">
        <f>'GF + UG Iteration 1'!B12</f>
        <v>GF</v>
      </c>
      <c r="C12" s="18">
        <f>'GF + UG Iteration 1'!C12</f>
        <v>35.1</v>
      </c>
      <c r="D12" s="19">
        <f>'GF + UG Iteration 1'!D12</f>
        <v>11.705577131494863</v>
      </c>
      <c r="E12" s="30">
        <f>'GF + UG Iteration 1'!E12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55.990858434742208</v>
      </c>
      <c r="Q12" s="22">
        <v>35.245340838546056</v>
      </c>
      <c r="R12" s="5" t="s">
        <v>26</v>
      </c>
    </row>
    <row r="13" spans="1:20" x14ac:dyDescent="0.2">
      <c r="A13" s="25">
        <f>'GF + UG Iteration 1'!A13</f>
        <v>1195</v>
      </c>
      <c r="B13" s="25" t="str">
        <f>'GF + UG Iteration 1'!B13</f>
        <v>GF</v>
      </c>
      <c r="C13" s="18">
        <f>'GF + UG Iteration 1'!C13</f>
        <v>45</v>
      </c>
      <c r="D13" s="19">
        <f>'GF + UG Iteration 1'!D13</f>
        <v>31.659927445331629</v>
      </c>
      <c r="E13" s="30">
        <f>'GF + UG Iteration 1'!E13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1'!A14</f>
        <v>420</v>
      </c>
      <c r="B14" s="25" t="str">
        <f>'GF + UG Iteration 1'!B14</f>
        <v>GF</v>
      </c>
      <c r="C14" s="18">
        <f>'GF + UG Iteration 1'!C14</f>
        <v>22.5</v>
      </c>
      <c r="D14" s="19">
        <f>'GF + UG Iteration 1'!D14</f>
        <v>9.6396451057157435</v>
      </c>
      <c r="E14" s="30">
        <f>'GF + UG Iteration 1'!E14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1'!A15</f>
        <v>440</v>
      </c>
      <c r="B15" s="25" t="str">
        <f>'GF + UG Iteration 1'!B15</f>
        <v>GF</v>
      </c>
      <c r="C15" s="18">
        <f>'GF + UG Iteration 1'!C15</f>
        <v>37.800000000000004</v>
      </c>
      <c r="D15" s="19">
        <f>'GF + UG Iteration 1'!D15</f>
        <v>17.226881731570497</v>
      </c>
      <c r="E15" s="30">
        <f>'GF + UG Iteration 1'!E15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0.62470496242523521</v>
      </c>
      <c r="Q15" s="31">
        <f>(P15-'GF + UG Iteration 1'!P15)/'GF + UG Iteration 1'!P15</f>
        <v>3.2417167861661447E-3</v>
      </c>
      <c r="R15" s="32" t="s">
        <v>30</v>
      </c>
    </row>
    <row r="16" spans="1:20" x14ac:dyDescent="0.2">
      <c r="A16" s="25">
        <f>'GF + UG Iteration 1'!A16</f>
        <v>1102</v>
      </c>
      <c r="B16" s="25" t="str">
        <f>'GF + UG Iteration 1'!B16</f>
        <v>GF</v>
      </c>
      <c r="C16" s="18">
        <f>'GF + UG Iteration 1'!C16</f>
        <v>45</v>
      </c>
      <c r="D16" s="19">
        <f>'GF + UG Iteration 1'!D16</f>
        <v>16.293644713264708</v>
      </c>
      <c r="E16" s="30">
        <f>'GF + UG Iteration 1'!E16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1.3290654202467447</v>
      </c>
      <c r="Q16" s="31">
        <f>(P16-'GF + UG Iteration 1'!P16)/'GF + UG Iteration 1'!P16</f>
        <v>2.8470348877470096E-3</v>
      </c>
      <c r="R16" s="32" t="s">
        <v>31</v>
      </c>
    </row>
    <row r="17" spans="1:18" x14ac:dyDescent="0.2">
      <c r="A17" s="25">
        <f>'GF + UG Iteration 1'!A17</f>
        <v>324</v>
      </c>
      <c r="B17" s="25" t="str">
        <f>'GF + UG Iteration 1'!B17</f>
        <v>GF</v>
      </c>
      <c r="C17" s="18">
        <f>'GF + UG Iteration 1'!C17</f>
        <v>22.5</v>
      </c>
      <c r="D17" s="19">
        <f>'GF + UG Iteration 1'!D17</f>
        <v>8.9094125785416409</v>
      </c>
      <c r="E17" s="30">
        <f>'GF + UG Iteration 1'!E17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1'!A18</f>
        <v>1103</v>
      </c>
      <c r="B18" s="25" t="str">
        <f>'GF + UG Iteration 1'!B18</f>
        <v>GF</v>
      </c>
      <c r="C18" s="18">
        <f>'GF + UG Iteration 1'!C18</f>
        <v>23.400000000000002</v>
      </c>
      <c r="D18" s="19">
        <f>'GF + UG Iteration 1'!D18</f>
        <v>17.299482978955592</v>
      </c>
      <c r="E18" s="30">
        <f>'GF + UG Iteration 1'!E18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1'!A19</f>
        <v>386</v>
      </c>
      <c r="B19" s="25" t="str">
        <f>'GF + UG Iteration 1'!B19</f>
        <v>GF</v>
      </c>
      <c r="C19" s="18">
        <f>'GF + UG Iteration 1'!C19</f>
        <v>14.940000000000001</v>
      </c>
      <c r="D19" s="19">
        <f>'GF + UG Iteration 1'!D19</f>
        <v>9.9511250787738224</v>
      </c>
      <c r="E19" s="30">
        <f>'GF + UG Iteration 1'!E19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1'!A20</f>
        <v>80</v>
      </c>
      <c r="B20" s="25" t="str">
        <f>'GF + UG Iteration 1'!B20</f>
        <v>GF</v>
      </c>
      <c r="C20" s="18">
        <f>'GF + UG Iteration 1'!C20</f>
        <v>14.940000000000001</v>
      </c>
      <c r="D20" s="19">
        <f>'GF + UG Iteration 1'!D20</f>
        <v>6.0754029342110369</v>
      </c>
      <c r="E20" s="30">
        <f>'GF + UG Iteration 1'!E20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1'!A21</f>
        <v>1052</v>
      </c>
      <c r="B21" s="25" t="str">
        <f>'GF + UG Iteration 1'!B21</f>
        <v>GF</v>
      </c>
      <c r="C21" s="18">
        <f>'GF + UG Iteration 1'!C21</f>
        <v>37.800000000000004</v>
      </c>
      <c r="D21" s="19">
        <f>'GF + UG Iteration 1'!D21</f>
        <v>10.90270245998838</v>
      </c>
      <c r="E21" s="30">
        <f>'GF + UG Iteration 1'!E21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1'!A22</f>
        <v>347</v>
      </c>
      <c r="B22" s="25" t="str">
        <f>'GF + UG Iteration 1'!B22</f>
        <v>GF</v>
      </c>
      <c r="C22" s="18">
        <f>'GF + UG Iteration 1'!C22</f>
        <v>75.600000000000009</v>
      </c>
      <c r="D22" s="19">
        <f>'GF + UG Iteration 1'!D22</f>
        <v>9.3004925979781259</v>
      </c>
      <c r="E22" s="30">
        <f>'GF + UG Iteration 1'!E22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1'!A23</f>
        <v>1358</v>
      </c>
      <c r="B23" s="25" t="str">
        <f>'GF + UG Iteration 1'!B23</f>
        <v>GF</v>
      </c>
      <c r="C23" s="18">
        <f>'GF + UG Iteration 1'!C23</f>
        <v>59.4</v>
      </c>
      <c r="D23" s="19">
        <f>'GF + UG Iteration 1'!D23</f>
        <v>13.07265503282744</v>
      </c>
      <c r="E23" s="30">
        <f>'GF + UG Iteration 1'!E23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1'!A24</f>
        <v>584</v>
      </c>
      <c r="B24" s="25" t="str">
        <f>'GF + UG Iteration 1'!B24</f>
        <v>GF</v>
      </c>
      <c r="C24" s="18">
        <f>'GF + UG Iteration 1'!C24</f>
        <v>37.800000000000004</v>
      </c>
      <c r="D24" s="19">
        <f>'GF + UG Iteration 1'!D24</f>
        <v>34.903749706800433</v>
      </c>
      <c r="E24" s="30">
        <f>'GF + UG Iteration 1'!E24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1'!A25</f>
        <v>422</v>
      </c>
      <c r="B25" s="25" t="str">
        <f>'GF + UG Iteration 1'!B25</f>
        <v>GF</v>
      </c>
      <c r="C25" s="18">
        <f>'GF + UG Iteration 1'!C25</f>
        <v>45</v>
      </c>
      <c r="D25" s="19">
        <f>'GF + UG Iteration 1'!D25</f>
        <v>13.650794587226329</v>
      </c>
      <c r="E25" s="30">
        <f>'GF + UG Iteration 1'!E25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1'!A26</f>
        <v>944</v>
      </c>
      <c r="B26" s="25" t="str">
        <f>'GF + UG Iteration 1'!B26</f>
        <v>GF</v>
      </c>
      <c r="C26" s="18">
        <f>'GF + UG Iteration 1'!C26</f>
        <v>135</v>
      </c>
      <c r="D26" s="19">
        <f>'GF + UG Iteration 1'!D26</f>
        <v>26.816090615909914</v>
      </c>
      <c r="E26" s="30">
        <f>'GF + UG Iteration 1'!E26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1'!A27</f>
        <v>387</v>
      </c>
      <c r="B27" s="25" t="str">
        <f>'GF + UG Iteration 1'!B27</f>
        <v>GF</v>
      </c>
      <c r="C27" s="18">
        <f>'GF + UG Iteration 1'!C27</f>
        <v>14.940000000000001</v>
      </c>
      <c r="D27" s="19">
        <f>'GF + UG Iteration 1'!D27</f>
        <v>9.5130592102135658</v>
      </c>
      <c r="E27" s="30">
        <f>'GF + UG Iteration 1'!E27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1'!A28</f>
        <v>587</v>
      </c>
      <c r="B28" s="25" t="str">
        <f>'GF + UG Iteration 1'!B28</f>
        <v>GF</v>
      </c>
      <c r="C28" s="18">
        <f>'GF + UG Iteration 1'!C28</f>
        <v>22.5</v>
      </c>
      <c r="D28" s="19">
        <f>'GF + UG Iteration 1'!D28</f>
        <v>20.241468864701357</v>
      </c>
      <c r="E28" s="30">
        <f>'GF + UG Iteration 1'!E28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1'!A29</f>
        <v>585</v>
      </c>
      <c r="B29" s="25" t="str">
        <f>'GF + UG Iteration 1'!B29</f>
        <v>GF</v>
      </c>
      <c r="C29" s="18">
        <f>'GF + UG Iteration 1'!C29</f>
        <v>37.800000000000004</v>
      </c>
      <c r="D29" s="19">
        <f>'GF + UG Iteration 1'!D29</f>
        <v>11.291169205189183</v>
      </c>
      <c r="E29" s="30">
        <f>'GF + UG Iteration 1'!E29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1'!A30</f>
        <v>831</v>
      </c>
      <c r="B30" s="25" t="str">
        <f>'GF + UG Iteration 1'!B30</f>
        <v>GF</v>
      </c>
      <c r="C30" s="18">
        <f>'GF + UG Iteration 1'!C30</f>
        <v>37.800000000000004</v>
      </c>
      <c r="D30" s="19">
        <f>'GF + UG Iteration 1'!D30</f>
        <v>20.965601428070691</v>
      </c>
      <c r="E30" s="30">
        <f>'GF + UG Iteration 1'!E30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1'!A31</f>
        <v>340</v>
      </c>
      <c r="B31" s="25" t="str">
        <f>'GF + UG Iteration 1'!B31</f>
        <v>GF</v>
      </c>
      <c r="C31" s="18">
        <f>'GF + UG Iteration 1'!C31</f>
        <v>45</v>
      </c>
      <c r="D31" s="19">
        <f>'GF + UG Iteration 1'!D31</f>
        <v>13.309615571039751</v>
      </c>
      <c r="E31" s="30">
        <f>'GF + UG Iteration 1'!E31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1'!A32</f>
        <v>334</v>
      </c>
      <c r="B32" s="25" t="str">
        <f>'GF + UG Iteration 1'!B32</f>
        <v>GF</v>
      </c>
      <c r="C32" s="18">
        <f>'GF + UG Iteration 1'!C32</f>
        <v>22.5</v>
      </c>
      <c r="D32" s="19">
        <f>'GF + UG Iteration 1'!D32</f>
        <v>7.9463711126733889</v>
      </c>
      <c r="E32" s="30">
        <f>'GF + UG Iteration 1'!E32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1'!A33</f>
        <v>343</v>
      </c>
      <c r="B33" s="25" t="str">
        <f>'GF + UG Iteration 1'!B33</f>
        <v>GF</v>
      </c>
      <c r="C33" s="18">
        <f>'GF + UG Iteration 1'!C33</f>
        <v>22.5</v>
      </c>
      <c r="D33" s="19">
        <f>'GF + UG Iteration 1'!D33</f>
        <v>13.99971574022935</v>
      </c>
      <c r="E33" s="30">
        <f>'GF + UG Iteration 1'!E33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1'!A34</f>
        <v>358</v>
      </c>
      <c r="B34" s="25" t="str">
        <f>'GF + UG Iteration 1'!B34</f>
        <v>GF</v>
      </c>
      <c r="C34" s="18">
        <f>'GF + UG Iteration 1'!C34</f>
        <v>35.1</v>
      </c>
      <c r="D34" s="19">
        <f>'GF + UG Iteration 1'!D34</f>
        <v>7.2248521864398549</v>
      </c>
      <c r="E34" s="30">
        <f>'GF + UG Iteration 1'!E34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1'!A35</f>
        <v>702</v>
      </c>
      <c r="B35" s="25" t="str">
        <f>'GF + UG Iteration 1'!B35</f>
        <v>GF</v>
      </c>
      <c r="C35" s="18">
        <f>'GF + UG Iteration 1'!C35</f>
        <v>37.800000000000004</v>
      </c>
      <c r="D35" s="19">
        <f>'GF + UG Iteration 1'!D35</f>
        <v>5.2101531080390755</v>
      </c>
      <c r="E35" s="30">
        <f>'GF + UG Iteration 1'!E35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1'!A36</f>
        <v>526</v>
      </c>
      <c r="B36" s="25" t="str">
        <f>'GF + UG Iteration 1'!B36</f>
        <v>GF</v>
      </c>
      <c r="C36" s="18">
        <f>'GF + UG Iteration 1'!C36</f>
        <v>22.5</v>
      </c>
      <c r="D36" s="19">
        <f>'GF + UG Iteration 1'!D36</f>
        <v>13.758834109767626</v>
      </c>
      <c r="E36" s="30">
        <f>'GF + UG Iteration 1'!E36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1'!A37</f>
        <v>288</v>
      </c>
      <c r="B37" s="25" t="str">
        <f>'GF + UG Iteration 1'!B37</f>
        <v>GF</v>
      </c>
      <c r="C37" s="18">
        <f>'GF + UG Iteration 1'!C37</f>
        <v>22.5</v>
      </c>
      <c r="D37" s="19">
        <f>'GF + UG Iteration 1'!D37</f>
        <v>4.4533584840568787</v>
      </c>
      <c r="E37" s="30">
        <f>'GF + UG Iteration 1'!E37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1'!A38</f>
        <v>851</v>
      </c>
      <c r="B38" s="25" t="str">
        <f>'GF + UG Iteration 1'!B38</f>
        <v>GF</v>
      </c>
      <c r="C38" s="18">
        <f>'GF + UG Iteration 1'!C38</f>
        <v>29.97</v>
      </c>
      <c r="D38" s="19">
        <f>'GF + UG Iteration 1'!D38</f>
        <v>12.931754132918639</v>
      </c>
      <c r="E38" s="30">
        <f>'GF + UG Iteration 1'!E38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1'!A39</f>
        <v>648</v>
      </c>
      <c r="B39" s="25" t="str">
        <f>'GF + UG Iteration 1'!B39</f>
        <v>GF</v>
      </c>
      <c r="C39" s="18">
        <f>'GF + UG Iteration 1'!C39</f>
        <v>45</v>
      </c>
      <c r="D39" s="19">
        <f>'GF + UG Iteration 1'!D39</f>
        <v>18.252962343541284</v>
      </c>
      <c r="E39" s="30">
        <f>'GF + UG Iteration 1'!E39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1'!A40</f>
        <v>855</v>
      </c>
      <c r="B40" s="25" t="str">
        <f>'GF + UG Iteration 1'!B40</f>
        <v>GF</v>
      </c>
      <c r="C40" s="18">
        <f>'GF + UG Iteration 1'!C40</f>
        <v>37.800000000000004</v>
      </c>
      <c r="D40" s="19">
        <f>'GF + UG Iteration 1'!D40</f>
        <v>28.66706963950903</v>
      </c>
      <c r="E40" s="30">
        <f>'GF + UG Iteration 1'!E40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1'!A41</f>
        <v>700</v>
      </c>
      <c r="B41" s="25" t="str">
        <f>'GF + UG Iteration 1'!B41</f>
        <v>GF</v>
      </c>
      <c r="C41" s="18">
        <f>'GF + UG Iteration 1'!C41</f>
        <v>37.800000000000004</v>
      </c>
      <c r="D41" s="19">
        <f>'GF + UG Iteration 1'!D41</f>
        <v>7.0657947644327148</v>
      </c>
      <c r="E41" s="30">
        <f>'GF + UG Iteration 1'!E41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1'!A42</f>
        <v>683</v>
      </c>
      <c r="B42" s="25" t="str">
        <f>'GF + UG Iteration 1'!B42</f>
        <v>GF</v>
      </c>
      <c r="C42" s="18">
        <f>'GF + UG Iteration 1'!C42</f>
        <v>90</v>
      </c>
      <c r="D42" s="19">
        <f>'GF + UG Iteration 1'!D42</f>
        <v>16.03232257186292</v>
      </c>
      <c r="E42" s="30">
        <f>'GF + UG Iteration 1'!E42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1'!A43</f>
        <v>559</v>
      </c>
      <c r="B43" s="25" t="str">
        <f>'GF + UG Iteration 1'!B43</f>
        <v>GF</v>
      </c>
      <c r="C43" s="18">
        <f>'GF + UG Iteration 1'!C43</f>
        <v>360</v>
      </c>
      <c r="D43" s="19">
        <f>'GF + UG Iteration 1'!D43</f>
        <v>56.859498956472109</v>
      </c>
      <c r="E43" s="30">
        <f>'GF + UG Iteration 1'!E43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1'!A44</f>
        <v>1074</v>
      </c>
      <c r="B44" s="25" t="str">
        <f>'GF + UG Iteration 1'!B44</f>
        <v>GF</v>
      </c>
      <c r="C44" s="18">
        <f>'GF + UG Iteration 1'!C44</f>
        <v>90</v>
      </c>
      <c r="D44" s="19">
        <f>'GF + UG Iteration 1'!D44</f>
        <v>43.13883453102715</v>
      </c>
      <c r="E44" s="30">
        <f>'GF + UG Iteration 1'!E44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1'!A45</f>
        <v>34</v>
      </c>
      <c r="B45" s="25" t="str">
        <f>'GF + UG Iteration 1'!B45</f>
        <v>GF</v>
      </c>
      <c r="C45" s="18">
        <f>'GF + UG Iteration 1'!C45</f>
        <v>45</v>
      </c>
      <c r="D45" s="19">
        <f>'GF + UG Iteration 1'!D45</f>
        <v>7.5134124542159286</v>
      </c>
      <c r="E45" s="30">
        <f>'GF + UG Iteration 1'!E45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1'!A46</f>
        <v>433</v>
      </c>
      <c r="B46" s="25" t="str">
        <f>'GF + UG Iteration 1'!B46</f>
        <v>GF</v>
      </c>
      <c r="C46" s="18">
        <f>'GF + UG Iteration 1'!C46</f>
        <v>90</v>
      </c>
      <c r="D46" s="19">
        <f>'GF + UG Iteration 1'!D46</f>
        <v>22.308265318441425</v>
      </c>
      <c r="E46" s="30">
        <f>'GF + UG Iteration 1'!E46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1'!A47</f>
        <v>79A</v>
      </c>
      <c r="B47" s="25" t="str">
        <f>'GF + UG Iteration 1'!B47</f>
        <v>GF</v>
      </c>
      <c r="C47" s="18">
        <f>'GF + UG Iteration 1'!C47</f>
        <v>37.440000000000005</v>
      </c>
      <c r="D47" s="19">
        <f>'GF + UG Iteration 1'!D47</f>
        <v>5.0823375539699818</v>
      </c>
      <c r="E47" s="30">
        <f>'GF + UG Iteration 1'!E47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1'!A48</f>
        <v>10A</v>
      </c>
      <c r="B48" s="25" t="str">
        <f>'GF + UG Iteration 1'!B48</f>
        <v>GF</v>
      </c>
      <c r="C48" s="18">
        <f>'GF + UG Iteration 1'!C48</f>
        <v>22.5</v>
      </c>
      <c r="D48" s="19">
        <f>'GF + UG Iteration 1'!D48</f>
        <v>8.9160103759227685</v>
      </c>
      <c r="E48" s="30">
        <f>'GF + UG Iteration 1'!E48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1'!A49</f>
        <v>345</v>
      </c>
      <c r="B49" s="25" t="str">
        <f>'GF + UG Iteration 1'!B49</f>
        <v>GF</v>
      </c>
      <c r="C49" s="18">
        <f>'GF + UG Iteration 1'!C49</f>
        <v>45</v>
      </c>
      <c r="D49" s="19">
        <f>'GF + UG Iteration 1'!D49</f>
        <v>8.3689831482940882</v>
      </c>
      <c r="E49" s="30">
        <f>'GF + UG Iteration 1'!E49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1'!A50</f>
        <v>1049</v>
      </c>
      <c r="B50" s="25" t="str">
        <f>'GF + UG Iteration 1'!B50</f>
        <v>GF</v>
      </c>
      <c r="C50" s="18">
        <f>'GF + UG Iteration 1'!C50</f>
        <v>90</v>
      </c>
      <c r="D50" s="19">
        <f>'GF + UG Iteration 1'!D50</f>
        <v>54.551770509232071</v>
      </c>
      <c r="E50" s="30">
        <f>'GF + UG Iteration 1'!E50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1'!A51</f>
        <v>230</v>
      </c>
      <c r="B51" s="25" t="str">
        <f>'GF + UG Iteration 1'!B51</f>
        <v>GF</v>
      </c>
      <c r="C51" s="18">
        <f>'GF + UG Iteration 1'!C51</f>
        <v>45</v>
      </c>
      <c r="D51" s="19">
        <f>'GF + UG Iteration 1'!D51</f>
        <v>10.739901169983137</v>
      </c>
      <c r="E51" s="30">
        <f>'GF + UG Iteration 1'!E51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1'!A52</f>
        <v>79B</v>
      </c>
      <c r="B52" s="25" t="str">
        <f>'GF + UG Iteration 1'!B52</f>
        <v>GF</v>
      </c>
      <c r="C52" s="18">
        <f>'GF + UG Iteration 1'!C52</f>
        <v>14.940000000000001</v>
      </c>
      <c r="D52" s="19">
        <f>'GF + UG Iteration 1'!D52</f>
        <v>3.3788339951362953</v>
      </c>
      <c r="E52" s="30">
        <f>'GF + UG Iteration 1'!E52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1'!A53</f>
        <v>10B</v>
      </c>
      <c r="B53" s="25" t="str">
        <f>'GF + UG Iteration 1'!B53</f>
        <v>GF</v>
      </c>
      <c r="C53" s="18">
        <f>'GF + UG Iteration 1'!C53</f>
        <v>22.5</v>
      </c>
      <c r="D53" s="19">
        <f>'GF + UG Iteration 1'!D53</f>
        <v>9.7991326901064184</v>
      </c>
      <c r="E53" s="30">
        <f>'GF + UG Iteration 1'!E53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1'!A54</f>
        <v>8</v>
      </c>
      <c r="B54" s="25" t="str">
        <f>'GF + UG Iteration 1'!B54</f>
        <v>GF</v>
      </c>
      <c r="C54" s="18">
        <f>'GF + UG Iteration 1'!C54</f>
        <v>42.03</v>
      </c>
      <c r="D54" s="19">
        <f>'GF + UG Iteration 1'!D54</f>
        <v>11.984110505191126</v>
      </c>
      <c r="E54" s="30">
        <f>'GF + UG Iteration 1'!E54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1'!A55</f>
        <v>487</v>
      </c>
      <c r="B55" s="25" t="str">
        <f>'GF + UG Iteration 1'!B55</f>
        <v>GF</v>
      </c>
      <c r="C55" s="18">
        <f>'GF + UG Iteration 1'!C55</f>
        <v>37.440000000000005</v>
      </c>
      <c r="D55" s="19">
        <f>'GF + UG Iteration 1'!D55</f>
        <v>16.813794941974642</v>
      </c>
      <c r="E55" s="30">
        <f>'GF + UG Iteration 1'!E55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1'!A56</f>
        <v>385</v>
      </c>
      <c r="B56" s="25" t="str">
        <f>'GF + UG Iteration 1'!B56</f>
        <v>GF</v>
      </c>
      <c r="C56" s="18">
        <f>'GF + UG Iteration 1'!C56</f>
        <v>14.940000000000001</v>
      </c>
      <c r="D56" s="19">
        <f>'GF + UG Iteration 1'!D56</f>
        <v>8.5880709825089685</v>
      </c>
      <c r="E56" s="30">
        <f>'GF + UG Iteration 1'!E56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1'!A57</f>
        <v>865</v>
      </c>
      <c r="B57" s="25" t="str">
        <f>'GF + UG Iteration 1'!B57</f>
        <v>GF</v>
      </c>
      <c r="C57" s="18">
        <f>'GF + UG Iteration 1'!C57</f>
        <v>29.97</v>
      </c>
      <c r="D57" s="19">
        <f>'GF + UG Iteration 1'!D57</f>
        <v>8.6091983279462436</v>
      </c>
      <c r="E57" s="30">
        <f>'GF + UG Iteration 1'!E57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1'!A58</f>
        <v>863</v>
      </c>
      <c r="B58" s="25" t="str">
        <f>'GF + UG Iteration 1'!B58</f>
        <v>GF</v>
      </c>
      <c r="C58" s="18">
        <f>'GF + UG Iteration 1'!C58</f>
        <v>29.97</v>
      </c>
      <c r="D58" s="19">
        <f>'GF + UG Iteration 1'!D58</f>
        <v>8.2434360504581008</v>
      </c>
      <c r="E58" s="30">
        <f>'GF + UG Iteration 1'!E58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1'!A59</f>
        <v>527</v>
      </c>
      <c r="B59" s="25" t="str">
        <f>'GF + UG Iteration 1'!B59</f>
        <v>GF</v>
      </c>
      <c r="C59" s="18">
        <f>'GF + UG Iteration 1'!C59</f>
        <v>22.5</v>
      </c>
      <c r="D59" s="19">
        <f>'GF + UG Iteration 1'!D59</f>
        <v>6.9318595783251213</v>
      </c>
      <c r="E59" s="30">
        <f>'GF + UG Iteration 1'!E59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1'!A60</f>
        <v>595</v>
      </c>
      <c r="B60" s="25" t="str">
        <f>'GF + UG Iteration 1'!B60</f>
        <v>GF</v>
      </c>
      <c r="C60" s="18">
        <f>'GF + UG Iteration 1'!C60</f>
        <v>37.800000000000004</v>
      </c>
      <c r="D60" s="19">
        <f>'GF + UG Iteration 1'!D60</f>
        <v>19.087371326529755</v>
      </c>
      <c r="E60" s="30">
        <f>'GF + UG Iteration 1'!E60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1'!A61</f>
        <v>528</v>
      </c>
      <c r="B61" s="25" t="str">
        <f>'GF + UG Iteration 1'!B61</f>
        <v>GF</v>
      </c>
      <c r="C61" s="18">
        <f>'GF + UG Iteration 1'!C61</f>
        <v>22.5</v>
      </c>
      <c r="D61" s="19">
        <f>'GF + UG Iteration 1'!D61</f>
        <v>5.2657663175025586</v>
      </c>
      <c r="E61" s="30">
        <f>'GF + UG Iteration 1'!E61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1'!A62</f>
        <v>529</v>
      </c>
      <c r="B62" s="25" t="str">
        <f>'GF + UG Iteration 1'!B62</f>
        <v>GF</v>
      </c>
      <c r="C62" s="18">
        <f>'GF + UG Iteration 1'!C62</f>
        <v>22.5</v>
      </c>
      <c r="D62" s="19">
        <f>'GF + UG Iteration 1'!D62</f>
        <v>7.7921694439597555</v>
      </c>
      <c r="E62" s="30">
        <f>'GF + UG Iteration 1'!E62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1'!A63</f>
        <v>1095</v>
      </c>
      <c r="B63" s="25" t="str">
        <f>'GF + UG Iteration 1'!B63</f>
        <v>GF</v>
      </c>
      <c r="C63" s="18">
        <f>'GF + UG Iteration 1'!C63</f>
        <v>22.5</v>
      </c>
      <c r="D63" s="19">
        <f>'GF + UG Iteration 1'!D63</f>
        <v>11.923356574074873</v>
      </c>
      <c r="E63" s="30">
        <f>'GF + UG Iteration 1'!E63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1'!A64</f>
        <v>561</v>
      </c>
      <c r="B64" s="25" t="str">
        <f>'GF + UG Iteration 1'!B64</f>
        <v>GF</v>
      </c>
      <c r="C64" s="18">
        <f>'GF + UG Iteration 1'!C64</f>
        <v>135</v>
      </c>
      <c r="D64" s="19">
        <f>'GF + UG Iteration 1'!D64</f>
        <v>58.100097147658744</v>
      </c>
      <c r="E64" s="30">
        <f>'GF + UG Iteration 1'!E64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1'!A65</f>
        <v>1018</v>
      </c>
      <c r="B65" s="25" t="str">
        <f>'GF + UG Iteration 1'!B65</f>
        <v>GF</v>
      </c>
      <c r="C65" s="18">
        <f>'GF + UG Iteration 1'!C65</f>
        <v>22.5</v>
      </c>
      <c r="D65" s="19">
        <f>'GF + UG Iteration 1'!D65</f>
        <v>10.634643135603309</v>
      </c>
      <c r="E65" s="30">
        <f>'GF + UG Iteration 1'!E65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1'!A66</f>
        <v>360</v>
      </c>
      <c r="B66" s="25" t="str">
        <f>'GF + UG Iteration 1'!B66</f>
        <v>GF</v>
      </c>
      <c r="C66" s="18">
        <f>'GF + UG Iteration 1'!C66</f>
        <v>37.800000000000004</v>
      </c>
      <c r="D66" s="19">
        <f>'GF + UG Iteration 1'!D66</f>
        <v>7.1174715515965792</v>
      </c>
      <c r="E66" s="30">
        <f>'GF + UG Iteration 1'!E66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1'!A67</f>
        <v>1106</v>
      </c>
      <c r="B67" s="25" t="str">
        <f>'GF + UG Iteration 1'!B67</f>
        <v>GF</v>
      </c>
      <c r="C67" s="18">
        <f>'GF + UG Iteration 1'!C67</f>
        <v>22.5</v>
      </c>
      <c r="D67" s="19">
        <f>'GF + UG Iteration 1'!D67</f>
        <v>20.217898457447252</v>
      </c>
      <c r="E67" s="30">
        <f>'GF + UG Iteration 1'!E67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1'!A68</f>
        <v>899</v>
      </c>
      <c r="B68" s="25" t="str">
        <f>'GF + UG Iteration 1'!B68</f>
        <v>GF</v>
      </c>
      <c r="C68" s="18">
        <f>'GF + UG Iteration 1'!C68</f>
        <v>45</v>
      </c>
      <c r="D68" s="19">
        <f>'GF + UG Iteration 1'!D68</f>
        <v>15.17251837286627</v>
      </c>
      <c r="E68" s="30">
        <f>'GF + UG Iteration 1'!E68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1'!A69</f>
        <v>1191</v>
      </c>
      <c r="B69" s="25" t="str">
        <f>'GF + UG Iteration 1'!B69</f>
        <v>GF</v>
      </c>
      <c r="C69" s="18">
        <f>'GF + UG Iteration 1'!C69</f>
        <v>14.940000000000001</v>
      </c>
      <c r="D69" s="19">
        <f>'GF + UG Iteration 1'!D69</f>
        <v>12.628076471206382</v>
      </c>
      <c r="E69" s="30">
        <f>'GF + UG Iteration 1'!E69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1'!A70</f>
        <v>1115</v>
      </c>
      <c r="B70" s="25" t="str">
        <f>'GF + UG Iteration 1'!B70</f>
        <v>GF</v>
      </c>
      <c r="C70" s="18">
        <f>'GF + UG Iteration 1'!C70</f>
        <v>22.5</v>
      </c>
      <c r="D70" s="19">
        <f>'GF + UG Iteration 1'!D70</f>
        <v>24.362790290493837</v>
      </c>
      <c r="E70" s="30">
        <f>'GF + UG Iteration 1'!E70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1'!A71</f>
        <v>1053</v>
      </c>
      <c r="B71" s="25" t="str">
        <f>'GF + UG Iteration 1'!B71</f>
        <v>GF</v>
      </c>
      <c r="C71" s="18">
        <f>'GF + UG Iteration 1'!C71</f>
        <v>14.940000000000001</v>
      </c>
      <c r="D71" s="19">
        <f>'GF + UG Iteration 1'!D71</f>
        <v>14.71443826778331</v>
      </c>
      <c r="E71" s="30">
        <f>'GF + UG Iteration 1'!E71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1'!A72</f>
        <v>864</v>
      </c>
      <c r="B72" s="25" t="str">
        <f>'GF + UG Iteration 1'!B72</f>
        <v>GF</v>
      </c>
      <c r="C72" s="18">
        <f>'GF + UG Iteration 1'!C72</f>
        <v>29.97</v>
      </c>
      <c r="D72" s="19">
        <f>'GF + UG Iteration 1'!D72</f>
        <v>9.825778201045452</v>
      </c>
      <c r="E72" s="30">
        <f>'GF + UG Iteration 1'!E72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1'!A73</f>
        <v>834</v>
      </c>
      <c r="B73" s="25" t="str">
        <f>'GF + UG Iteration 1'!B73</f>
        <v>GF</v>
      </c>
      <c r="C73" s="18">
        <f>'GF + UG Iteration 1'!C73</f>
        <v>45</v>
      </c>
      <c r="D73" s="19">
        <f>'GF + UG Iteration 1'!D73</f>
        <v>25.798393978216257</v>
      </c>
      <c r="E73" s="30">
        <f>'GF + UG Iteration 1'!E73</f>
        <v>2011</v>
      </c>
      <c r="F73" s="18"/>
      <c r="G73" s="19"/>
      <c r="H73" s="20"/>
      <c r="I73" s="18">
        <f t="shared" ref="I73:I118" si="5">C73+F73</f>
        <v>45</v>
      </c>
      <c r="J73" s="19">
        <f t="shared" ref="J73:J118" si="6">D73+G73</f>
        <v>25.798393978216257</v>
      </c>
      <c r="K73" s="20">
        <f t="shared" ref="K73:K118" si="7">MAX(E73,H73)</f>
        <v>2011</v>
      </c>
      <c r="M73" s="21">
        <f t="shared" ref="M73:M118" si="8">LN(I73)</f>
        <v>3.8066624897703196</v>
      </c>
      <c r="N73" s="21">
        <f t="shared" ref="N73:N118" si="9">LN(J73)</f>
        <v>3.2503122410836816</v>
      </c>
    </row>
    <row r="74" spans="1:14" x14ac:dyDescent="0.2">
      <c r="A74" s="25">
        <f>'GF + UG Iteration 1'!A74</f>
        <v>722</v>
      </c>
      <c r="B74" s="25" t="str">
        <f>'GF + UG Iteration 1'!B74</f>
        <v>GF</v>
      </c>
      <c r="C74" s="18">
        <f>'GF + UG Iteration 1'!C74</f>
        <v>22.5</v>
      </c>
      <c r="D74" s="19">
        <f>'GF + UG Iteration 1'!D74</f>
        <v>13.501544643115857</v>
      </c>
      <c r="E74" s="30">
        <f>'GF + UG Iteration 1'!E74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1'!A75</f>
        <v>927</v>
      </c>
      <c r="B75" s="25" t="str">
        <f>'GF + UG Iteration 1'!B75</f>
        <v>GF</v>
      </c>
      <c r="C75" s="18">
        <f>'GF + UG Iteration 1'!C75</f>
        <v>67.5</v>
      </c>
      <c r="D75" s="19">
        <f>'GF + UG Iteration 1'!D75</f>
        <v>25.887106037100622</v>
      </c>
      <c r="E75" s="30">
        <f>'GF + UG Iteration 1'!E75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1'!A76</f>
        <v>1068</v>
      </c>
      <c r="B76" s="25" t="str">
        <f>'GF + UG Iteration 1'!B76</f>
        <v>GF</v>
      </c>
      <c r="C76" s="18">
        <f>'GF + UG Iteration 1'!C76</f>
        <v>22.5</v>
      </c>
      <c r="D76" s="19">
        <f>'GF + UG Iteration 1'!D76</f>
        <v>26.918199168374588</v>
      </c>
      <c r="E76" s="30">
        <f>'GF + UG Iteration 1'!E76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1'!A77</f>
        <v>506</v>
      </c>
      <c r="B77" s="25" t="str">
        <f>'GF + UG Iteration 1'!B77</f>
        <v>GF</v>
      </c>
      <c r="C77" s="18">
        <f>'GF + UG Iteration 1'!C77</f>
        <v>113.4</v>
      </c>
      <c r="D77" s="19">
        <f>'GF + UG Iteration 1'!D77</f>
        <v>19.752251348773594</v>
      </c>
      <c r="E77" s="30">
        <f>'GF + UG Iteration 1'!E77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1'!A78</f>
        <v>456</v>
      </c>
      <c r="B78" s="25" t="str">
        <f>'GF + UG Iteration 1'!B78</f>
        <v>GF</v>
      </c>
      <c r="C78" s="18">
        <f>'GF + UG Iteration 1'!C78</f>
        <v>45</v>
      </c>
      <c r="D78" s="19">
        <f>'GF + UG Iteration 1'!D78</f>
        <v>17.647037003819346</v>
      </c>
      <c r="E78" s="30">
        <f>'GF + UG Iteration 1'!E78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1'!A79</f>
        <v>130</v>
      </c>
      <c r="B79" s="25" t="str">
        <f>'GF + UG Iteration 1'!B79</f>
        <v>GF</v>
      </c>
      <c r="C79" s="18">
        <f>'GF + UG Iteration 1'!C79</f>
        <v>45</v>
      </c>
      <c r="D79" s="19">
        <f>'GF + UG Iteration 1'!D79</f>
        <v>8.4369732753123952</v>
      </c>
      <c r="E79" s="30">
        <f>'GF + UG Iteration 1'!E79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1'!A80</f>
        <v>308</v>
      </c>
      <c r="B80" s="25" t="str">
        <f>'GF + UG Iteration 1'!B80</f>
        <v>GF</v>
      </c>
      <c r="C80" s="18">
        <f>'GF + UG Iteration 1'!C80</f>
        <v>54</v>
      </c>
      <c r="D80" s="19">
        <f>'GF + UG Iteration 1'!D80</f>
        <v>8.8753762889293544</v>
      </c>
      <c r="E80" s="30">
        <f>'GF + UG Iteration 1'!E80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1'!A81</f>
        <v>829</v>
      </c>
      <c r="B81" s="25" t="str">
        <f>'GF + UG Iteration 1'!B81</f>
        <v>GF</v>
      </c>
      <c r="C81" s="18">
        <f>'GF + UG Iteration 1'!C81</f>
        <v>45</v>
      </c>
      <c r="D81" s="19">
        <f>'GF + UG Iteration 1'!D81</f>
        <v>27.761077137379147</v>
      </c>
      <c r="E81" s="30">
        <f>'GF + UG Iteration 1'!E81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1'!A82</f>
        <v>425</v>
      </c>
      <c r="B82" s="25" t="str">
        <f>'GF + UG Iteration 1'!B82</f>
        <v>GF</v>
      </c>
      <c r="C82" s="18">
        <f>'GF + UG Iteration 1'!C82</f>
        <v>27</v>
      </c>
      <c r="D82" s="19">
        <f>'GF + UG Iteration 1'!D82</f>
        <v>11.725448588458148</v>
      </c>
      <c r="E82" s="30">
        <f>'GF + UG Iteration 1'!E82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1'!A83</f>
        <v>333</v>
      </c>
      <c r="B83" s="25" t="str">
        <f>'GF + UG Iteration 1'!B83</f>
        <v>GF</v>
      </c>
      <c r="C83" s="18">
        <f>'GF + UG Iteration 1'!C83</f>
        <v>27</v>
      </c>
      <c r="D83" s="19">
        <f>'GF + UG Iteration 1'!D83</f>
        <v>7.5607136656563343</v>
      </c>
      <c r="E83" s="30">
        <f>'GF + UG Iteration 1'!E83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1'!A84</f>
        <v>769</v>
      </c>
      <c r="B84" s="25" t="str">
        <f>'GF + UG Iteration 1'!B84</f>
        <v>GF</v>
      </c>
      <c r="C84" s="18">
        <f>'GF + UG Iteration 1'!C84</f>
        <v>135</v>
      </c>
      <c r="D84" s="19">
        <f>'GF + UG Iteration 1'!D84</f>
        <v>33.576028123503924</v>
      </c>
      <c r="E84" s="30">
        <f>'GF + UG Iteration 1'!E84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1'!A85</f>
        <v>948</v>
      </c>
      <c r="B85" s="25" t="str">
        <f>'GF + UG Iteration 1'!B85</f>
        <v>GF</v>
      </c>
      <c r="C85" s="18">
        <f>'GF + UG Iteration 1'!C85</f>
        <v>225</v>
      </c>
      <c r="D85" s="19">
        <f>'GF + UG Iteration 1'!D85</f>
        <v>12.653662771089085</v>
      </c>
      <c r="E85" s="30">
        <f>'GF + UG Iteration 1'!E85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1'!A86</f>
        <v>1128</v>
      </c>
      <c r="B86" s="25" t="str">
        <f>'GF + UG Iteration 1'!B86</f>
        <v>GF</v>
      </c>
      <c r="C86" s="18">
        <f>'GF + UG Iteration 1'!C86</f>
        <v>225</v>
      </c>
      <c r="D86" s="19">
        <f>'GF + UG Iteration 1'!D86</f>
        <v>63.556235718349399</v>
      </c>
      <c r="E86" s="30">
        <f>'GF + UG Iteration 1'!E86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1'!A87</f>
        <v>1214</v>
      </c>
      <c r="B87" s="25" t="str">
        <f>'GF + UG Iteration 1'!B87</f>
        <v>GF</v>
      </c>
      <c r="C87" s="18">
        <f>'GF + UG Iteration 1'!C87</f>
        <v>90</v>
      </c>
      <c r="D87" s="19">
        <f>'GF + UG Iteration 1'!D87</f>
        <v>22.631695273294461</v>
      </c>
      <c r="E87" s="30">
        <f>'GF + UG Iteration 1'!E87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1'!A88</f>
        <v>1225</v>
      </c>
      <c r="B88" s="25" t="str">
        <f>'GF + UG Iteration 1'!B88</f>
        <v>GF</v>
      </c>
      <c r="C88" s="18">
        <f>'GF + UG Iteration 1'!C88</f>
        <v>37.800000000000004</v>
      </c>
      <c r="D88" s="19">
        <f>'GF + UG Iteration 1'!D88</f>
        <v>18.636695744675041</v>
      </c>
      <c r="E88" s="30">
        <f>'GF + UG Iteration 1'!E88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1'!A89</f>
        <v>1263</v>
      </c>
      <c r="B89" s="25" t="str">
        <f>'GF + UG Iteration 1'!B89</f>
        <v>GF</v>
      </c>
      <c r="C89" s="18">
        <f>'GF + UG Iteration 1'!C89</f>
        <v>27</v>
      </c>
      <c r="D89" s="19">
        <f>'GF + UG Iteration 1'!D89</f>
        <v>19.611656992669992</v>
      </c>
      <c r="E89" s="30">
        <f>'GF + UG Iteration 1'!E89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1'!A90</f>
        <v>1309</v>
      </c>
      <c r="B90" s="25" t="str">
        <f>'GF + UG Iteration 1'!B90</f>
        <v>GF</v>
      </c>
      <c r="C90" s="18">
        <f>'GF + UG Iteration 1'!C90</f>
        <v>45</v>
      </c>
      <c r="D90" s="19">
        <f>'GF + UG Iteration 1'!D90</f>
        <v>16.109333942693336</v>
      </c>
      <c r="E90" s="30">
        <f>'GF + UG Iteration 1'!E90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1'!A91</f>
        <v>1349</v>
      </c>
      <c r="B91" s="25" t="str">
        <f>'GF + UG Iteration 1'!B91</f>
        <v>GF</v>
      </c>
      <c r="C91" s="18">
        <f>'GF + UG Iteration 1'!C91</f>
        <v>29.7</v>
      </c>
      <c r="D91" s="19">
        <f>'GF + UG Iteration 1'!D91</f>
        <v>8.9679522578977586</v>
      </c>
      <c r="E91" s="30">
        <f>'GF + UG Iteration 1'!E91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1'!A92</f>
        <v>1358</v>
      </c>
      <c r="B92" s="25" t="str">
        <f>'GF + UG Iteration 1'!B92</f>
        <v>GF</v>
      </c>
      <c r="C92" s="18">
        <f>'GF + UG Iteration 1'!C92</f>
        <v>59.4</v>
      </c>
      <c r="D92" s="19">
        <f>'GF + UG Iteration 1'!D92</f>
        <v>13.07265503282744</v>
      </c>
      <c r="E92" s="30">
        <f>'GF + UG Iteration 1'!E92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1'!A93</f>
        <v>1404</v>
      </c>
      <c r="B93" s="25" t="str">
        <f>'GF + UG Iteration 1'!B93</f>
        <v>GF</v>
      </c>
      <c r="C93" s="18">
        <f>'GF + UG Iteration 1'!C93</f>
        <v>150.98400000000001</v>
      </c>
      <c r="D93" s="19">
        <f>'GF + UG Iteration 1'!D93</f>
        <v>35.276341164894447</v>
      </c>
      <c r="E93" s="30">
        <f>'GF + UG Iteration 1'!E93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1'!A94</f>
        <v>1482</v>
      </c>
      <c r="B94" s="25" t="str">
        <f>'GF + UG Iteration 1'!B94</f>
        <v>GF</v>
      </c>
      <c r="C94" s="18">
        <f>'GF + UG Iteration 1'!C94</f>
        <v>90</v>
      </c>
      <c r="D94" s="19">
        <f>'GF + UG Iteration 1'!D94</f>
        <v>18.765793673519447</v>
      </c>
      <c r="E94" s="30">
        <f>'GF + UG Iteration 1'!E94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1'!A95</f>
        <v>1515</v>
      </c>
      <c r="B95" s="25" t="str">
        <f>'GF + UG Iteration 1'!B95</f>
        <v>GF</v>
      </c>
      <c r="C95" s="18">
        <f>'GF + UG Iteration 1'!C95</f>
        <v>37.800000000000004</v>
      </c>
      <c r="D95" s="19">
        <f>'GF + UG Iteration 1'!D95</f>
        <v>12.99271394051414</v>
      </c>
      <c r="E95" s="30">
        <f>'GF + UG Iteration 1'!E95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1'!A96</f>
        <v>1618</v>
      </c>
      <c r="B96" s="25" t="str">
        <f>'GF + UG Iteration 1'!B96</f>
        <v>GF</v>
      </c>
      <c r="C96" s="18">
        <f>'GF + UG Iteration 1'!C96</f>
        <v>45</v>
      </c>
      <c r="D96" s="19">
        <f>'GF + UG Iteration 1'!D96</f>
        <v>15.965955598995766</v>
      </c>
      <c r="E96" s="30">
        <f>'GF + UG Iteration 1'!E96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1'!A97</f>
        <v>1634</v>
      </c>
      <c r="B97" s="25" t="str">
        <f>'GF + UG Iteration 1'!B97</f>
        <v>GF</v>
      </c>
      <c r="C97" s="18">
        <f>'GF + UG Iteration 1'!C97</f>
        <v>45</v>
      </c>
      <c r="D97" s="19">
        <f>'GF + UG Iteration 1'!D97</f>
        <v>17.172783979023848</v>
      </c>
      <c r="E97" s="30">
        <f>'GF + UG Iteration 1'!E97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1'!A98</f>
        <v>1258</v>
      </c>
      <c r="B98" s="25" t="str">
        <f>'GF + UG Iteration 1'!B98</f>
        <v>GF</v>
      </c>
      <c r="C98" s="18">
        <f>'GF + UG Iteration 1'!C98</f>
        <v>75.600000000000009</v>
      </c>
      <c r="D98" s="19">
        <f>'GF + UG Iteration 1'!D98</f>
        <v>53.518330212347877</v>
      </c>
      <c r="E98" s="30">
        <f>'GF + UG Iteration 1'!E98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1'!A99</f>
        <v>1284</v>
      </c>
      <c r="B99" s="25" t="str">
        <f>'GF + UG Iteration 1'!B99</f>
        <v>GF</v>
      </c>
      <c r="C99" s="18">
        <f>'GF + UG Iteration 1'!C99</f>
        <v>37.800000000000004</v>
      </c>
      <c r="D99" s="19">
        <f>'GF + UG Iteration 1'!D99</f>
        <v>7.0843108002972475</v>
      </c>
      <c r="E99" s="30">
        <f>'GF + UG Iteration 1'!E99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1'!A100</f>
        <v>Pre-01</v>
      </c>
      <c r="B100" s="25" t="str">
        <f>'GF + UG Iteration 1'!B100</f>
        <v>GF</v>
      </c>
      <c r="C100" s="18">
        <f>'GF + UG Iteration 1'!C100</f>
        <v>6.75</v>
      </c>
      <c r="D100" s="19">
        <f>'GF + UG Iteration 1'!D100</f>
        <v>2.4933711786255444</v>
      </c>
      <c r="E100" s="30">
        <f>'GF + UG Iteration 1'!E100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1'!A101</f>
        <v>Pre-02</v>
      </c>
      <c r="B101" s="25" t="str">
        <f>'GF + UG Iteration 1'!B101</f>
        <v>GF</v>
      </c>
      <c r="C101" s="18">
        <f>'GF + UG Iteration 1'!C101</f>
        <v>4.5</v>
      </c>
      <c r="D101" s="19">
        <f>'GF + UG Iteration 1'!D101</f>
        <v>1.4940223849019025</v>
      </c>
      <c r="E101" s="30">
        <f>'GF + UG Iteration 1'!E101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1'!A102</f>
        <v>Pre-03</v>
      </c>
      <c r="B102" s="25" t="str">
        <f>'GF + UG Iteration 1'!B102</f>
        <v>GF</v>
      </c>
      <c r="C102" s="18">
        <f>'GF + UG Iteration 1'!C102</f>
        <v>10.08</v>
      </c>
      <c r="D102" s="19">
        <f>'GF + UG Iteration 1'!D102</f>
        <v>1.9369408873503524</v>
      </c>
      <c r="E102" s="30">
        <f>'GF + UG Iteration 1'!E102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1'!A103</f>
        <v>Pre-04</v>
      </c>
      <c r="B103" s="25" t="str">
        <f>'GF + UG Iteration 1'!B103</f>
        <v>GF</v>
      </c>
      <c r="C103" s="18">
        <f>'GF + UG Iteration 1'!C103</f>
        <v>13.5</v>
      </c>
      <c r="D103" s="19">
        <f>'GF + UG Iteration 1'!D103</f>
        <v>8.526519330793306</v>
      </c>
      <c r="E103" s="30">
        <f>'GF + UG Iteration 1'!E103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7" x14ac:dyDescent="0.2">
      <c r="A104" s="25" t="str">
        <f>'GF + UG Iteration 1'!A104</f>
        <v>Pre-05</v>
      </c>
      <c r="B104" s="25" t="str">
        <f>'GF + UG Iteration 1'!B104</f>
        <v>GF</v>
      </c>
      <c r="C104" s="18">
        <f>'GF + UG Iteration 1'!C104</f>
        <v>16.11</v>
      </c>
      <c r="D104" s="19">
        <f>'GF + UG Iteration 1'!D104</f>
        <v>4.0521826998299986</v>
      </c>
      <c r="E104" s="30">
        <f>'GF + UG Iteration 1'!E104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1'!A105</f>
        <v>Pre-06</v>
      </c>
      <c r="B105" s="25" t="str">
        <f>'GF + UG Iteration 1'!B105</f>
        <v>GF</v>
      </c>
      <c r="C105" s="18">
        <f>'GF + UG Iteration 1'!C105</f>
        <v>29.880000000000003</v>
      </c>
      <c r="D105" s="19">
        <f>'GF + UG Iteration 1'!D105</f>
        <v>9.6482174286466869</v>
      </c>
      <c r="E105" s="30">
        <f>'GF + UG Iteration 1'!E105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1'!A106</f>
        <v>Pre-07</v>
      </c>
      <c r="B106" s="25" t="str">
        <f>'GF + UG Iteration 1'!B106</f>
        <v>GF</v>
      </c>
      <c r="C106" s="18">
        <f>'GF + UG Iteration 1'!C106</f>
        <v>22.5</v>
      </c>
      <c r="D106" s="19">
        <f>'GF + UG Iteration 1'!D106</f>
        <v>5.029432718717521</v>
      </c>
      <c r="E106" s="30">
        <f>'GF + UG Iteration 1'!E106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7" x14ac:dyDescent="0.2">
      <c r="A107" s="25" t="str">
        <f>'GF + UG Iteration 1'!A107</f>
        <v>Pre-08</v>
      </c>
      <c r="B107" s="25" t="str">
        <f>'GF + UG Iteration 1'!B107</f>
        <v>GF</v>
      </c>
      <c r="C107" s="18">
        <f>'GF + UG Iteration 1'!C107</f>
        <v>37.800000000000004</v>
      </c>
      <c r="D107" s="19">
        <f>'GF + UG Iteration 1'!D107</f>
        <v>6.372939235597177</v>
      </c>
      <c r="E107" s="30">
        <f>'GF + UG Iteration 1'!E107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1'!A108</f>
        <v>Pre-09</v>
      </c>
      <c r="B108" s="25" t="str">
        <f>'GF + UG Iteration 1'!B108</f>
        <v>GF</v>
      </c>
      <c r="C108" s="18">
        <f>'GF + UG Iteration 1'!C108</f>
        <v>22.5</v>
      </c>
      <c r="D108" s="19">
        <f>'GF + UG Iteration 1'!D108</f>
        <v>2.9443376052628771</v>
      </c>
      <c r="E108" s="30">
        <f>'GF + UG Iteration 1'!E108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1'!A109</f>
        <v>Pre-10</v>
      </c>
      <c r="B109" s="25" t="str">
        <f>'GF + UG Iteration 1'!B109</f>
        <v>GF</v>
      </c>
      <c r="C109" s="18">
        <f>'GF + UG Iteration 1'!C109</f>
        <v>22.5</v>
      </c>
      <c r="D109" s="19">
        <f>'GF + UG Iteration 1'!D109</f>
        <v>13.481108575958453</v>
      </c>
      <c r="E109" s="30">
        <f>'GF + UG Iteration 1'!E109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1'!A110</f>
        <v>Pre-11</v>
      </c>
      <c r="B110" s="25" t="str">
        <f>'GF + UG Iteration 1'!B110</f>
        <v>GF</v>
      </c>
      <c r="C110" s="18">
        <f>'GF + UG Iteration 1'!C110</f>
        <v>26.91</v>
      </c>
      <c r="D110" s="19">
        <f>'GF + UG Iteration 1'!D110</f>
        <v>2.9102311039234974</v>
      </c>
      <c r="E110" s="30">
        <f>'GF + UG Iteration 1'!E110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1'!A111</f>
        <v>Pre-12</v>
      </c>
      <c r="B111" s="25" t="str">
        <f>'GF + UG Iteration 1'!B111</f>
        <v>GF</v>
      </c>
      <c r="C111" s="18">
        <f>'GF + UG Iteration 1'!C111</f>
        <v>37.800000000000004</v>
      </c>
      <c r="D111" s="19">
        <f>'GF + UG Iteration 1'!D111</f>
        <v>9.8906921245327926</v>
      </c>
      <c r="E111" s="30">
        <f>'GF + UG Iteration 1'!E111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1'!A112</f>
        <v>Pre-13</v>
      </c>
      <c r="B112" s="25" t="str">
        <f>'GF + UG Iteration 1'!B112</f>
        <v>GF</v>
      </c>
      <c r="C112" s="18">
        <f>'GF + UG Iteration 1'!C112</f>
        <v>13.41</v>
      </c>
      <c r="D112" s="19">
        <f>'GF + UG Iteration 1'!D112</f>
        <v>5.9446476688134462</v>
      </c>
      <c r="E112" s="30">
        <f>'GF + UG Iteration 1'!E112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1'!A113</f>
        <v>Pre-14</v>
      </c>
      <c r="B113" s="25" t="str">
        <f>'GF + UG Iteration 1'!B113</f>
        <v>GF</v>
      </c>
      <c r="C113" s="18">
        <f>'GF + UG Iteration 1'!C113</f>
        <v>74.7</v>
      </c>
      <c r="D113" s="19">
        <f>'GF + UG Iteration 1'!D113</f>
        <v>7.1936227504100643</v>
      </c>
      <c r="E113" s="30">
        <f>'GF + UG Iteration 1'!E113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1'!A114</f>
        <v>Pre-15</v>
      </c>
      <c r="B114" s="25" t="str">
        <f>'GF + UG Iteration 1'!B114</f>
        <v>GF</v>
      </c>
      <c r="C114" s="18">
        <f>'GF + UG Iteration 1'!C114</f>
        <v>90</v>
      </c>
      <c r="D114" s="19">
        <f>'GF + UG Iteration 1'!D114</f>
        <v>17.594466678549747</v>
      </c>
      <c r="E114" s="30">
        <f>'GF + UG Iteration 1'!E114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1'!A115</f>
        <v>Pre-16</v>
      </c>
      <c r="B115" s="25" t="str">
        <f>'GF + UG Iteration 1'!B115</f>
        <v>GF</v>
      </c>
      <c r="C115" s="18">
        <f>'GF + UG Iteration 1'!C115</f>
        <v>168.75</v>
      </c>
      <c r="D115" s="19">
        <f>'GF + UG Iteration 1'!D115</f>
        <v>14.026199251012313</v>
      </c>
      <c r="E115" s="30">
        <f>'GF + UG Iteration 1'!E115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1'!A116</f>
        <v>Pre-17</v>
      </c>
      <c r="B116" s="25" t="str">
        <f>'GF + UG Iteration 1'!B116</f>
        <v>GF</v>
      </c>
      <c r="C116" s="18">
        <f>'GF + UG Iteration 1'!C116</f>
        <v>90</v>
      </c>
      <c r="D116" s="19">
        <f>'GF + UG Iteration 1'!D116</f>
        <v>14.219904176944949</v>
      </c>
      <c r="E116" s="30">
        <f>'GF + UG Iteration 1'!E116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1'!A117</f>
        <v>Pre-18</v>
      </c>
      <c r="B117" s="25" t="str">
        <f>'GF + UG Iteration 1'!B117</f>
        <v>GF</v>
      </c>
      <c r="C117" s="18">
        <f>'GF + UG Iteration 1'!C117</f>
        <v>202.5</v>
      </c>
      <c r="D117" s="19">
        <f>'GF + UG Iteration 1'!D117</f>
        <v>23.447549869052086</v>
      </c>
      <c r="E117" s="30">
        <f>'GF + UG Iteration 1'!E117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1'!A118</f>
        <v>1184</v>
      </c>
      <c r="B118" s="34" t="str">
        <f>'GF + UG Iteration 1'!B118</f>
        <v>UG</v>
      </c>
      <c r="C118" s="35">
        <f>'GF + UG Iteration 1'!C118</f>
        <v>45</v>
      </c>
      <c r="D118" s="36">
        <f>'GF + UG Iteration 1'!P$16*(C118^'GF + UG Iteration 1'!P$15)</f>
        <v>14.182232315254369</v>
      </c>
      <c r="E118" s="37">
        <f>'GF + UG Iteration 1'!E118</f>
        <v>2013</v>
      </c>
      <c r="F118" s="35">
        <f>'GF + UG Iteration 1'!F118</f>
        <v>45</v>
      </c>
      <c r="G118" s="36">
        <f>'GF + UG Iteration 1'!G118</f>
        <v>18.869341885211266</v>
      </c>
      <c r="H118" s="38">
        <f>'GF + UG Iteration 1'!H118</f>
        <v>2012</v>
      </c>
      <c r="I118" s="35">
        <f t="shared" si="5"/>
        <v>90</v>
      </c>
      <c r="J118" s="36">
        <f t="shared" si="6"/>
        <v>33.051574200465637</v>
      </c>
      <c r="K118" s="38">
        <f t="shared" si="7"/>
        <v>2013</v>
      </c>
      <c r="M118" s="21">
        <f t="shared" si="8"/>
        <v>4.499809670330265</v>
      </c>
      <c r="N118" s="21">
        <f t="shared" si="9"/>
        <v>3.4980691960397996</v>
      </c>
    </row>
    <row r="119" spans="1:14" x14ac:dyDescent="0.2">
      <c r="A119" s="33">
        <f>'GF + UG Iteration 1'!A119</f>
        <v>1481</v>
      </c>
      <c r="B119" s="34" t="str">
        <f>'GF + UG Iteration 1'!B119</f>
        <v>UG</v>
      </c>
      <c r="C119" s="35">
        <f>'GF + UG Iteration 1'!C119</f>
        <v>90</v>
      </c>
      <c r="D119" s="36">
        <f>'GF + UG Iteration 1'!P$16*(C119^'GF + UG Iteration 1'!P$15)</f>
        <v>21.836944800389428</v>
      </c>
      <c r="E119" s="37">
        <f>'GF + UG Iteration 1'!E119</f>
        <v>2013</v>
      </c>
      <c r="F119" s="35">
        <f>'GF + UG Iteration 1'!F119</f>
        <v>0</v>
      </c>
      <c r="G119" s="36">
        <f>'GF + UG Iteration 1'!G119</f>
        <v>1.1114331301697908</v>
      </c>
      <c r="H119" s="38">
        <f>'GF + UG Iteration 1'!H119</f>
        <v>2014</v>
      </c>
      <c r="I119" s="35">
        <f t="shared" ref="I119:I183" si="10">C119+F119</f>
        <v>90</v>
      </c>
      <c r="J119" s="36">
        <f t="shared" ref="J119:J183" si="11">D119+G119</f>
        <v>22.948377930559218</v>
      </c>
      <c r="K119" s="38">
        <f t="shared" ref="K119:K183" si="12">MAX(E119,H119)</f>
        <v>2014</v>
      </c>
      <c r="M119" s="21">
        <f t="shared" ref="M119:M183" si="13">LN(I119)</f>
        <v>4.499809670330265</v>
      </c>
      <c r="N119" s="21">
        <f t="shared" ref="N119:N183" si="14">LN(J119)</f>
        <v>3.1332472556017121</v>
      </c>
    </row>
    <row r="120" spans="1:14" x14ac:dyDescent="0.2">
      <c r="A120" s="33">
        <f>'GF + UG Iteration 1'!A120</f>
        <v>457</v>
      </c>
      <c r="B120" s="34" t="str">
        <f>'GF + UG Iteration 1'!B120</f>
        <v>UG</v>
      </c>
      <c r="C120" s="35">
        <f>'GF + UG Iteration 1'!C120</f>
        <v>22.5</v>
      </c>
      <c r="D120" s="36">
        <f>'GF + UG Iteration 1'!P$16*(C120^'GF + UG Iteration 1'!P$15)</f>
        <v>9.2107991883671509</v>
      </c>
      <c r="E120" s="37">
        <f>'GF + UG Iteration 1'!E120</f>
        <v>1990</v>
      </c>
      <c r="F120" s="35">
        <f>'GF + UG Iteration 1'!F120</f>
        <v>22.5</v>
      </c>
      <c r="G120" s="36">
        <f>'GF + UG Iteration 1'!G120</f>
        <v>3.289132084924363</v>
      </c>
      <c r="H120" s="38">
        <f>'GF + UG Iteration 1'!H120</f>
        <v>2006</v>
      </c>
      <c r="I120" s="35">
        <f t="shared" si="10"/>
        <v>45</v>
      </c>
      <c r="J120" s="36">
        <f t="shared" si="11"/>
        <v>12.499931273291514</v>
      </c>
      <c r="K120" s="38">
        <f t="shared" si="12"/>
        <v>2006</v>
      </c>
      <c r="M120" s="21">
        <f t="shared" si="13"/>
        <v>3.8066624897703196</v>
      </c>
      <c r="N120" s="21">
        <f t="shared" si="14"/>
        <v>2.5257231461564618</v>
      </c>
    </row>
    <row r="121" spans="1:14" x14ac:dyDescent="0.2">
      <c r="A121" s="33">
        <f>'GF + UG Iteration 1'!A121</f>
        <v>407</v>
      </c>
      <c r="B121" s="34" t="str">
        <f>'GF + UG Iteration 1'!B121</f>
        <v>UG</v>
      </c>
      <c r="C121" s="35">
        <f>'GF + UG Iteration 1'!C121</f>
        <v>73.8</v>
      </c>
      <c r="D121" s="36">
        <f>'GF + UG Iteration 1'!P$16*(C121^'GF + UG Iteration 1'!P$15)</f>
        <v>19.298561365242069</v>
      </c>
      <c r="E121" s="37">
        <f>'GF + UG Iteration 1'!E121</f>
        <v>1982</v>
      </c>
      <c r="F121" s="35">
        <f>'GF + UG Iteration 1'!F121</f>
        <v>0</v>
      </c>
      <c r="G121" s="36">
        <f>'GF + UG Iteration 1'!G121</f>
        <v>0.60106525862386018</v>
      </c>
      <c r="H121" s="38">
        <f>'GF + UG Iteration 1'!H121</f>
        <v>2004</v>
      </c>
      <c r="I121" s="35">
        <f t="shared" si="10"/>
        <v>73.8</v>
      </c>
      <c r="J121" s="36">
        <f t="shared" si="11"/>
        <v>19.899626623865927</v>
      </c>
      <c r="K121" s="38">
        <f t="shared" si="12"/>
        <v>2004</v>
      </c>
      <c r="M121" s="21">
        <f t="shared" si="13"/>
        <v>4.3013587316064266</v>
      </c>
      <c r="N121" s="21">
        <f t="shared" si="14"/>
        <v>2.990700968934624</v>
      </c>
    </row>
    <row r="122" spans="1:14" x14ac:dyDescent="0.2">
      <c r="A122" s="33">
        <f>'GF + UG Iteration 1'!A122</f>
        <v>706</v>
      </c>
      <c r="B122" s="34" t="str">
        <f>'GF + UG Iteration 1'!B122</f>
        <v>UG</v>
      </c>
      <c r="C122" s="35">
        <f>'GF + UG Iteration 1'!C122</f>
        <v>22.5</v>
      </c>
      <c r="D122" s="36">
        <f>'GF + UG Iteration 1'!P$16*(C122^'GF + UG Iteration 1'!P$15)</f>
        <v>9.2107991883671509</v>
      </c>
      <c r="E122" s="37">
        <f>'GF + UG Iteration 1'!E122</f>
        <v>1984</v>
      </c>
      <c r="F122" s="35">
        <f>'GF + UG Iteration 1'!F122</f>
        <v>37.800000000000004</v>
      </c>
      <c r="G122" s="36">
        <f>'GF + UG Iteration 1'!G122</f>
        <v>5.8346214151737739</v>
      </c>
      <c r="H122" s="38">
        <f>'GF + UG Iteration 1'!H122</f>
        <v>2008</v>
      </c>
      <c r="I122" s="35">
        <f t="shared" si="10"/>
        <v>60.300000000000004</v>
      </c>
      <c r="J122" s="36">
        <f t="shared" si="11"/>
        <v>15.045420603540926</v>
      </c>
      <c r="K122" s="38">
        <f t="shared" si="12"/>
        <v>2008</v>
      </c>
      <c r="M122" s="21">
        <f t="shared" si="13"/>
        <v>4.0993321037331398</v>
      </c>
      <c r="N122" s="21">
        <f t="shared" si="14"/>
        <v>2.7110736660581973</v>
      </c>
    </row>
    <row r="123" spans="1:14" x14ac:dyDescent="0.2">
      <c r="A123" s="33">
        <f>'GF + UG Iteration 1'!A123</f>
        <v>1070</v>
      </c>
      <c r="B123" s="34" t="str">
        <f>'GF + UG Iteration 1'!B123</f>
        <v>UG</v>
      </c>
      <c r="C123" s="35">
        <f>'GF + UG Iteration 1'!C123</f>
        <v>60.300000000000004</v>
      </c>
      <c r="D123" s="36">
        <f>'GF + UG Iteration 1'!P$16*(C123^'GF + UG Iteration 1'!P$15)</f>
        <v>17.017314419005356</v>
      </c>
      <c r="E123" s="37">
        <f>'GF + UG Iteration 1'!E123</f>
        <v>1984</v>
      </c>
      <c r="F123" s="35">
        <f>'GF + UG Iteration 1'!F123</f>
        <v>0</v>
      </c>
      <c r="G123" s="36">
        <f>'GF + UG Iteration 1'!G123</f>
        <v>0.83607952853202894</v>
      </c>
      <c r="H123" s="38">
        <f>'GF + UG Iteration 1'!H123</f>
        <v>2011</v>
      </c>
      <c r="I123" s="35">
        <f t="shared" si="10"/>
        <v>60.300000000000004</v>
      </c>
      <c r="J123" s="36">
        <f t="shared" si="11"/>
        <v>17.853393947537384</v>
      </c>
      <c r="K123" s="38">
        <f t="shared" si="12"/>
        <v>2011</v>
      </c>
      <c r="M123" s="21">
        <f t="shared" si="13"/>
        <v>4.0993321037331398</v>
      </c>
      <c r="N123" s="21">
        <f t="shared" si="14"/>
        <v>2.8821936272688178</v>
      </c>
    </row>
    <row r="124" spans="1:14" x14ac:dyDescent="0.2">
      <c r="A124" s="33">
        <f>'GF + UG Iteration 1'!A124</f>
        <v>1264</v>
      </c>
      <c r="B124" s="34" t="str">
        <f>'GF + UG Iteration 1'!B124</f>
        <v>UG</v>
      </c>
      <c r="C124" s="35">
        <f>'GF + UG Iteration 1'!C124</f>
        <v>60.300000000000004</v>
      </c>
      <c r="D124" s="36">
        <f>'GF + UG Iteration 1'!P$16*(C124^'GF + UG Iteration 1'!P$15)</f>
        <v>17.017314419005356</v>
      </c>
      <c r="E124" s="37">
        <f>'GF + UG Iteration 1'!E124</f>
        <v>1984</v>
      </c>
      <c r="F124" s="35">
        <f>'GF + UG Iteration 1'!F124</f>
        <v>15.3</v>
      </c>
      <c r="G124" s="36">
        <f>'GF + UG Iteration 1'!G124</f>
        <v>8.0578720930203094</v>
      </c>
      <c r="H124" s="38">
        <f>'GF + UG Iteration 1'!H124</f>
        <v>2013</v>
      </c>
      <c r="I124" s="35">
        <f t="shared" si="10"/>
        <v>75.600000000000009</v>
      </c>
      <c r="J124" s="36">
        <f t="shared" si="11"/>
        <v>25.075186512025667</v>
      </c>
      <c r="K124" s="38">
        <f t="shared" si="12"/>
        <v>2013</v>
      </c>
      <c r="M124" s="21">
        <f t="shared" si="13"/>
        <v>4.3254562831854875</v>
      </c>
      <c r="N124" s="21">
        <f t="shared" si="14"/>
        <v>3.2218787719868631</v>
      </c>
    </row>
    <row r="125" spans="1:14" x14ac:dyDescent="0.2">
      <c r="A125" s="33">
        <f>'GF + UG Iteration 1'!A125</f>
        <v>1208</v>
      </c>
      <c r="B125" s="34" t="str">
        <f>'GF + UG Iteration 1'!B125</f>
        <v>UG</v>
      </c>
      <c r="C125" s="35">
        <f>'GF + UG Iteration 1'!C125</f>
        <v>37.800000000000004</v>
      </c>
      <c r="D125" s="36">
        <f>'GF + UG Iteration 1'!P$16*(C125^'GF + UG Iteration 1'!P$15)</f>
        <v>12.723140913628198</v>
      </c>
      <c r="E125" s="37">
        <f>'GF + UG Iteration 1'!E125</f>
        <v>1961</v>
      </c>
      <c r="F125" s="35">
        <f>'GF + UG Iteration 1'!F125</f>
        <v>0</v>
      </c>
      <c r="G125" s="36">
        <f>'GF + UG Iteration 1'!G125</f>
        <v>2.7992110812000917</v>
      </c>
      <c r="H125" s="38">
        <f>'GF + UG Iteration 1'!H125</f>
        <v>2012</v>
      </c>
      <c r="I125" s="35">
        <f t="shared" si="10"/>
        <v>37.800000000000004</v>
      </c>
      <c r="J125" s="36">
        <f t="shared" si="11"/>
        <v>15.52235199482829</v>
      </c>
      <c r="K125" s="38">
        <f t="shared" si="12"/>
        <v>2012</v>
      </c>
      <c r="M125" s="21">
        <f t="shared" si="13"/>
        <v>3.6323091026255421</v>
      </c>
      <c r="N125" s="21">
        <f t="shared" si="14"/>
        <v>2.7422810493316527</v>
      </c>
    </row>
    <row r="126" spans="1:14" x14ac:dyDescent="0.2">
      <c r="A126" s="33">
        <f>'GF + UG Iteration 1'!A126</f>
        <v>655</v>
      </c>
      <c r="B126" s="34" t="str">
        <f>'GF + UG Iteration 1'!B126</f>
        <v>UG</v>
      </c>
      <c r="C126" s="35">
        <f>'GF + UG Iteration 1'!C126</f>
        <v>47.79</v>
      </c>
      <c r="D126" s="36">
        <f>'GF + UG Iteration 1'!P$16*(C126^'GF + UG Iteration 1'!P$15)</f>
        <v>14.723531036875366</v>
      </c>
      <c r="E126" s="37">
        <f>'GF + UG Iteration 1'!E126</f>
        <v>1974</v>
      </c>
      <c r="F126" s="35">
        <f>'GF + UG Iteration 1'!F126</f>
        <v>0</v>
      </c>
      <c r="G126" s="36">
        <f>'GF + UG Iteration 1'!G126</f>
        <v>0.75599519377801261</v>
      </c>
      <c r="H126" s="38">
        <f>'GF + UG Iteration 1'!H126</f>
        <v>2007</v>
      </c>
      <c r="I126" s="35">
        <f t="shared" si="10"/>
        <v>47.79</v>
      </c>
      <c r="J126" s="36">
        <f t="shared" si="11"/>
        <v>15.479526230653379</v>
      </c>
      <c r="K126" s="38">
        <f t="shared" si="12"/>
        <v>2007</v>
      </c>
      <c r="M126" s="21">
        <f t="shared" si="13"/>
        <v>3.866816412590067</v>
      </c>
      <c r="N126" s="21">
        <f t="shared" si="14"/>
        <v>2.7395182624382812</v>
      </c>
    </row>
    <row r="127" spans="1:14" x14ac:dyDescent="0.2">
      <c r="A127" s="33">
        <f>'GF + UG Iteration 1'!A127</f>
        <v>733</v>
      </c>
      <c r="B127" s="34" t="str">
        <f>'GF + UG Iteration 1'!B127</f>
        <v>UG</v>
      </c>
      <c r="C127" s="35">
        <f>'GF + UG Iteration 1'!C127</f>
        <v>37.800000000000004</v>
      </c>
      <c r="D127" s="36">
        <f>'GF + UG Iteration 1'!P$16*(C127^'GF + UG Iteration 1'!P$15)</f>
        <v>12.723140913628198</v>
      </c>
      <c r="E127" s="37">
        <f>'GF + UG Iteration 1'!E127</f>
        <v>2007</v>
      </c>
      <c r="F127" s="35">
        <f>'GF + UG Iteration 1'!F127</f>
        <v>37.800000000000004</v>
      </c>
      <c r="G127" s="36">
        <f>'GF + UG Iteration 1'!G127</f>
        <v>6.8611311312555712</v>
      </c>
      <c r="H127" s="38">
        <f>'GF + UG Iteration 1'!H127</f>
        <v>2009</v>
      </c>
      <c r="I127" s="35">
        <f t="shared" si="10"/>
        <v>75.600000000000009</v>
      </c>
      <c r="J127" s="36">
        <f t="shared" si="11"/>
        <v>19.584272044883768</v>
      </c>
      <c r="K127" s="38">
        <f t="shared" si="12"/>
        <v>2009</v>
      </c>
      <c r="M127" s="21">
        <f t="shared" si="13"/>
        <v>4.3254562831854875</v>
      </c>
      <c r="N127" s="21">
        <f t="shared" si="14"/>
        <v>2.9747267974141818</v>
      </c>
    </row>
    <row r="128" spans="1:14" x14ac:dyDescent="0.2">
      <c r="A128" s="33">
        <f>'GF + UG Iteration 1'!A128</f>
        <v>1700</v>
      </c>
      <c r="B128" s="34" t="str">
        <f>'GF + UG Iteration 1'!B128</f>
        <v>UG</v>
      </c>
      <c r="C128" s="35">
        <f>'GF + UG Iteration 1'!C128</f>
        <v>22.5</v>
      </c>
      <c r="D128" s="36">
        <f>'GF + UG Iteration 1'!P$16*(C128^'GF + UG Iteration 1'!P$15)</f>
        <v>9.2107991883671509</v>
      </c>
      <c r="E128" s="37">
        <f>'GF + UG Iteration 1'!E128</f>
        <v>0</v>
      </c>
      <c r="F128" s="35">
        <f>'GF + UG Iteration 1'!F128</f>
        <v>37.800000000000004</v>
      </c>
      <c r="G128" s="36">
        <f>'GF + UG Iteration 1'!G128</f>
        <v>4.0238803148956235</v>
      </c>
      <c r="H128" s="38">
        <f>'GF + UG Iteration 1'!H128</f>
        <v>2016</v>
      </c>
      <c r="I128" s="35">
        <f t="shared" ref="I128" si="15">C128+F128</f>
        <v>60.300000000000004</v>
      </c>
      <c r="J128" s="36">
        <f t="shared" ref="J128" si="16">D128+G128</f>
        <v>13.234679503262775</v>
      </c>
      <c r="K128" s="38">
        <f t="shared" ref="K128" si="17">MAX(E128,H128)</f>
        <v>2016</v>
      </c>
      <c r="M128" s="21">
        <f t="shared" ref="M128" si="18">LN(I128)</f>
        <v>4.0993321037331398</v>
      </c>
      <c r="N128" s="21">
        <f t="shared" ref="N128" si="19">LN(J128)</f>
        <v>2.5828406195386915</v>
      </c>
    </row>
    <row r="129" spans="1:14" x14ac:dyDescent="0.2">
      <c r="A129" s="33">
        <f>'GF + UG Iteration 1'!A129</f>
        <v>1569</v>
      </c>
      <c r="B129" s="34" t="str">
        <f>'GF + UG Iteration 1'!B129</f>
        <v>UG</v>
      </c>
      <c r="C129" s="35">
        <f>'GF + UG Iteration 1'!C129</f>
        <v>47.79</v>
      </c>
      <c r="D129" s="36">
        <f>'GF + UG Iteration 1'!P$16*(C129^'GF + UG Iteration 1'!P$15)</f>
        <v>14.723531036875366</v>
      </c>
      <c r="E129" s="37">
        <f>'GF + UG Iteration 1'!E129</f>
        <v>1997</v>
      </c>
      <c r="F129" s="35">
        <f>'GF + UG Iteration 1'!F129</f>
        <v>15.299999999999994</v>
      </c>
      <c r="G129" s="36">
        <f>'GF + UG Iteration 1'!G129</f>
        <v>3.7372730134616279</v>
      </c>
      <c r="H129" s="38">
        <f>'GF + UG Iteration 1'!H129</f>
        <v>2015</v>
      </c>
      <c r="I129" s="35">
        <f t="shared" si="10"/>
        <v>63.089999999999989</v>
      </c>
      <c r="J129" s="36">
        <f t="shared" si="11"/>
        <v>18.460804050336993</v>
      </c>
      <c r="K129" s="38">
        <f t="shared" si="12"/>
        <v>2015</v>
      </c>
      <c r="M129" s="21">
        <f t="shared" si="13"/>
        <v>4.1445622783827183</v>
      </c>
      <c r="N129" s="21">
        <f t="shared" si="14"/>
        <v>2.9156497844824392</v>
      </c>
    </row>
    <row r="130" spans="1:14" x14ac:dyDescent="0.2">
      <c r="A130" s="33">
        <f>'GF + UG Iteration 1'!A130</f>
        <v>401</v>
      </c>
      <c r="B130" s="34" t="str">
        <f>'GF + UG Iteration 1'!B130</f>
        <v>UG</v>
      </c>
      <c r="C130" s="35">
        <f>'GF + UG Iteration 1'!C130</f>
        <v>2.7</v>
      </c>
      <c r="D130" s="36">
        <f>'GF + UG Iteration 1'!P$16*(C130^'GF + UG Iteration 1'!P$15)</f>
        <v>2.4598918223691602</v>
      </c>
      <c r="E130" s="37">
        <f>'GF + UG Iteration 1'!E130</f>
        <v>1986</v>
      </c>
      <c r="F130" s="35">
        <f>'GF + UG Iteration 1'!F130</f>
        <v>6.3</v>
      </c>
      <c r="G130" s="36">
        <f>'GF + UG Iteration 1'!G130</f>
        <v>0.36204281296556784</v>
      </c>
      <c r="H130" s="38">
        <f>'GF + UG Iteration 1'!H130</f>
        <v>2004</v>
      </c>
      <c r="I130" s="35">
        <f t="shared" si="10"/>
        <v>9</v>
      </c>
      <c r="J130" s="36">
        <f t="shared" si="11"/>
        <v>2.8219346353347281</v>
      </c>
      <c r="K130" s="38">
        <f t="shared" si="12"/>
        <v>2004</v>
      </c>
      <c r="M130" s="21">
        <f t="shared" si="13"/>
        <v>2.1972245773362196</v>
      </c>
      <c r="N130" s="21">
        <f t="shared" si="14"/>
        <v>1.0374226906303781</v>
      </c>
    </row>
    <row r="131" spans="1:14" x14ac:dyDescent="0.2">
      <c r="A131" s="33">
        <f>'GF + UG Iteration 1'!A131</f>
        <v>1412</v>
      </c>
      <c r="B131" s="34" t="str">
        <f>'GF + UG Iteration 1'!B131</f>
        <v>UG</v>
      </c>
      <c r="C131" s="35">
        <f>'GF + UG Iteration 1'!C131</f>
        <v>9</v>
      </c>
      <c r="D131" s="36">
        <f>'GF + UG Iteration 1'!P$16*(C131^'GF + UG Iteration 1'!P$15)</f>
        <v>5.2060158592954995</v>
      </c>
      <c r="E131" s="37">
        <f>'GF + UG Iteration 1'!E131</f>
        <v>1986</v>
      </c>
      <c r="F131" s="35">
        <f>'GF + UG Iteration 1'!F131</f>
        <v>3.6</v>
      </c>
      <c r="G131" s="36">
        <f>'GF + UG Iteration 1'!G131</f>
        <v>4.3574845496482366</v>
      </c>
      <c r="H131" s="38">
        <f>'GF + UG Iteration 1'!H131</f>
        <v>2015</v>
      </c>
      <c r="I131" s="35">
        <f t="shared" si="10"/>
        <v>12.6</v>
      </c>
      <c r="J131" s="36">
        <f t="shared" si="11"/>
        <v>9.5635004089437352</v>
      </c>
      <c r="K131" s="38">
        <f t="shared" si="12"/>
        <v>2015</v>
      </c>
      <c r="M131" s="21">
        <f t="shared" si="13"/>
        <v>2.5336968139574321</v>
      </c>
      <c r="N131" s="21">
        <f t="shared" si="14"/>
        <v>2.2579538116093372</v>
      </c>
    </row>
    <row r="132" spans="1:14" x14ac:dyDescent="0.2">
      <c r="A132" s="33">
        <f>'GF + UG Iteration 1'!A132</f>
        <v>1318</v>
      </c>
      <c r="B132" s="34" t="str">
        <f>'GF + UG Iteration 1'!B132</f>
        <v>UG</v>
      </c>
      <c r="C132" s="35">
        <f>'GF + UG Iteration 1'!C132</f>
        <v>80.100000000000009</v>
      </c>
      <c r="D132" s="36">
        <f>'GF + UG Iteration 1'!P$16*(C132^'GF + UG Iteration 1'!P$15)</f>
        <v>20.30849415274605</v>
      </c>
      <c r="E132" s="37">
        <f>'GF + UG Iteration 1'!E132</f>
        <v>1997</v>
      </c>
      <c r="F132" s="35">
        <f>'GF + UG Iteration 1'!F132</f>
        <v>0</v>
      </c>
      <c r="G132" s="36">
        <f>'GF + UG Iteration 1'!G132</f>
        <v>1.6878206182928517</v>
      </c>
      <c r="H132" s="38">
        <f>'GF + UG Iteration 1'!H132</f>
        <v>2013</v>
      </c>
      <c r="I132" s="35">
        <f t="shared" si="10"/>
        <v>80.100000000000009</v>
      </c>
      <c r="J132" s="36">
        <f t="shared" si="11"/>
        <v>21.9963147710389</v>
      </c>
      <c r="K132" s="38">
        <f t="shared" si="12"/>
        <v>2013</v>
      </c>
      <c r="M132" s="21">
        <f t="shared" si="13"/>
        <v>4.3832758540743137</v>
      </c>
      <c r="N132" s="21">
        <f t="shared" si="14"/>
        <v>3.0908749289195581</v>
      </c>
    </row>
    <row r="133" spans="1:14" x14ac:dyDescent="0.2">
      <c r="A133" s="33">
        <f>'GF + UG Iteration 1'!A133</f>
        <v>1194</v>
      </c>
      <c r="B133" s="34" t="str">
        <f>'GF + UG Iteration 1'!B133</f>
        <v>UG</v>
      </c>
      <c r="C133" s="35">
        <f>'GF + UG Iteration 1'!C133</f>
        <v>22.5</v>
      </c>
      <c r="D133" s="36">
        <f>'GF + UG Iteration 1'!P$16*(C133^'GF + UG Iteration 1'!P$15)</f>
        <v>9.2107991883671509</v>
      </c>
      <c r="E133" s="37">
        <f>'GF + UG Iteration 1'!E133</f>
        <v>1980</v>
      </c>
      <c r="F133" s="35">
        <f>'GF + UG Iteration 1'!F133</f>
        <v>0</v>
      </c>
      <c r="G133" s="36">
        <f>'GF + UG Iteration 1'!G133</f>
        <v>1.6086060831571487</v>
      </c>
      <c r="H133" s="38">
        <f>'GF + UG Iteration 1'!H133</f>
        <v>2011</v>
      </c>
      <c r="I133" s="35">
        <f t="shared" si="10"/>
        <v>22.5</v>
      </c>
      <c r="J133" s="36">
        <f t="shared" si="11"/>
        <v>10.8194052715243</v>
      </c>
      <c r="K133" s="38">
        <f t="shared" si="12"/>
        <v>2011</v>
      </c>
      <c r="M133" s="21">
        <f t="shared" si="13"/>
        <v>3.1135153092103742</v>
      </c>
      <c r="N133" s="21">
        <f t="shared" si="14"/>
        <v>2.3813413062444795</v>
      </c>
    </row>
    <row r="134" spans="1:14" x14ac:dyDescent="0.2">
      <c r="A134" s="33">
        <f>'GF + UG Iteration 1'!A134</f>
        <v>801</v>
      </c>
      <c r="B134" s="34" t="str">
        <f>'GF + UG Iteration 1'!B134</f>
        <v>UG</v>
      </c>
      <c r="C134" s="35">
        <f>'GF + UG Iteration 1'!C134</f>
        <v>37.800000000000004</v>
      </c>
      <c r="D134" s="36">
        <f>'GF + UG Iteration 1'!P$16*(C134^'GF + UG Iteration 1'!P$15)</f>
        <v>12.723140913628198</v>
      </c>
      <c r="E134" s="37">
        <f>'GF + UG Iteration 1'!E134</f>
        <v>2008</v>
      </c>
      <c r="F134" s="35">
        <f>'GF + UG Iteration 1'!F134</f>
        <v>37.800000000000004</v>
      </c>
      <c r="G134" s="36">
        <f>'GF + UG Iteration 1'!G134</f>
        <v>6.3106495854024782</v>
      </c>
      <c r="H134" s="38">
        <f>'GF + UG Iteration 1'!H134</f>
        <v>2009</v>
      </c>
      <c r="I134" s="35">
        <f t="shared" si="10"/>
        <v>75.600000000000009</v>
      </c>
      <c r="J134" s="36">
        <f t="shared" si="11"/>
        <v>19.033790499030676</v>
      </c>
      <c r="K134" s="38">
        <f t="shared" si="12"/>
        <v>2009</v>
      </c>
      <c r="M134" s="21">
        <f t="shared" si="13"/>
        <v>4.3254562831854875</v>
      </c>
      <c r="N134" s="21">
        <f t="shared" si="14"/>
        <v>2.9462158469189186</v>
      </c>
    </row>
    <row r="135" spans="1:14" x14ac:dyDescent="0.2">
      <c r="A135" s="33">
        <f>'GF + UG Iteration 1'!A135</f>
        <v>804</v>
      </c>
      <c r="B135" s="34" t="str">
        <f>'GF + UG Iteration 1'!B135</f>
        <v>UG</v>
      </c>
      <c r="C135" s="35">
        <f>'GF + UG Iteration 1'!C135</f>
        <v>25.2</v>
      </c>
      <c r="D135" s="36">
        <f>'GF + UG Iteration 1'!P$16*(C135^'GF + UG Iteration 1'!P$15)</f>
        <v>9.8842724289194717</v>
      </c>
      <c r="E135" s="37">
        <f>'GF + UG Iteration 1'!E135</f>
        <v>1982</v>
      </c>
      <c r="F135" s="35">
        <f>'GF + UG Iteration 1'!F135</f>
        <v>22.5</v>
      </c>
      <c r="G135" s="36">
        <f>'GF + UG Iteration 1'!G135</f>
        <v>15.177136024298601</v>
      </c>
      <c r="H135" s="38">
        <f>'GF + UG Iteration 1'!H135</f>
        <v>2009</v>
      </c>
      <c r="I135" s="35">
        <f t="shared" si="10"/>
        <v>47.7</v>
      </c>
      <c r="J135" s="36">
        <f t="shared" si="11"/>
        <v>25.061408453218071</v>
      </c>
      <c r="K135" s="38">
        <f t="shared" si="12"/>
        <v>2009</v>
      </c>
      <c r="M135" s="21">
        <f t="shared" si="13"/>
        <v>3.8649313978942956</v>
      </c>
      <c r="N135" s="21">
        <f t="shared" si="14"/>
        <v>3.2213291511295239</v>
      </c>
    </row>
    <row r="136" spans="1:14" x14ac:dyDescent="0.2">
      <c r="A136" s="33">
        <f>'GF + UG Iteration 1'!A136</f>
        <v>365</v>
      </c>
      <c r="B136" s="34" t="str">
        <f>'GF + UG Iteration 1'!B136</f>
        <v>UG</v>
      </c>
      <c r="C136" s="35">
        <f>'GF + UG Iteration 1'!C136</f>
        <v>22.5</v>
      </c>
      <c r="D136" s="36">
        <f>'GF + UG Iteration 1'!P$16*(C136^'GF + UG Iteration 1'!P$15)</f>
        <v>9.2107991883671509</v>
      </c>
      <c r="E136" s="37">
        <f>'GF + UG Iteration 1'!E136</f>
        <v>1982</v>
      </c>
      <c r="F136" s="35">
        <f>'GF + UG Iteration 1'!F136</f>
        <v>0</v>
      </c>
      <c r="G136" s="36">
        <f>'GF + UG Iteration 1'!G136</f>
        <v>0.59607313292480213</v>
      </c>
      <c r="H136" s="38">
        <f>'GF + UG Iteration 1'!H136</f>
        <v>2003</v>
      </c>
      <c r="I136" s="35">
        <f t="shared" si="10"/>
        <v>22.5</v>
      </c>
      <c r="J136" s="36">
        <f t="shared" si="11"/>
        <v>9.8068723212919533</v>
      </c>
      <c r="K136" s="38">
        <f t="shared" si="12"/>
        <v>2003</v>
      </c>
      <c r="M136" s="21">
        <f t="shared" si="13"/>
        <v>3.1135153092103742</v>
      </c>
      <c r="N136" s="21">
        <f t="shared" si="14"/>
        <v>2.2830833971852229</v>
      </c>
    </row>
    <row r="137" spans="1:14" x14ac:dyDescent="0.2">
      <c r="A137" s="33">
        <f>'GF + UG Iteration 1'!A137</f>
        <v>708</v>
      </c>
      <c r="B137" s="34" t="str">
        <f>'GF + UG Iteration 1'!B137</f>
        <v>UG</v>
      </c>
      <c r="C137" s="35">
        <f>'GF + UG Iteration 1'!C137</f>
        <v>22.5</v>
      </c>
      <c r="D137" s="36">
        <f>'GF + UG Iteration 1'!P$16*(C137^'GF + UG Iteration 1'!P$15)</f>
        <v>9.2107991883671509</v>
      </c>
      <c r="E137" s="37">
        <f>'GF + UG Iteration 1'!E137</f>
        <v>1982</v>
      </c>
      <c r="F137" s="35">
        <f>'GF + UG Iteration 1'!F137</f>
        <v>22.5</v>
      </c>
      <c r="G137" s="36">
        <f>'GF + UG Iteration 1'!G137</f>
        <v>6.8374623210633541</v>
      </c>
      <c r="H137" s="38">
        <f>'GF + UG Iteration 1'!H137</f>
        <v>2007</v>
      </c>
      <c r="I137" s="35">
        <f t="shared" si="10"/>
        <v>45</v>
      </c>
      <c r="J137" s="36">
        <f t="shared" si="11"/>
        <v>16.048261509430503</v>
      </c>
      <c r="K137" s="38">
        <f t="shared" si="12"/>
        <v>2007</v>
      </c>
      <c r="M137" s="21">
        <f t="shared" si="13"/>
        <v>3.8066624897703196</v>
      </c>
      <c r="N137" s="21">
        <f t="shared" si="14"/>
        <v>2.7756005265398578</v>
      </c>
    </row>
    <row r="138" spans="1:14" x14ac:dyDescent="0.2">
      <c r="A138" s="33">
        <f>'GF + UG Iteration 1'!A138</f>
        <v>1568</v>
      </c>
      <c r="B138" s="34" t="str">
        <f>'GF + UG Iteration 1'!B138</f>
        <v>UG</v>
      </c>
      <c r="C138" s="35">
        <f>'GF + UG Iteration 1'!C138</f>
        <v>45</v>
      </c>
      <c r="D138" s="36">
        <f>'GF + UG Iteration 1'!P$16*(C138^'GF + UG Iteration 1'!P$15)</f>
        <v>14.182232315254369</v>
      </c>
      <c r="E138" s="37">
        <f>'GF + UG Iteration 1'!E138</f>
        <v>1997</v>
      </c>
      <c r="F138" s="35">
        <f>'GF + UG Iteration 1'!F138</f>
        <v>30.6</v>
      </c>
      <c r="G138" s="36">
        <f>'GF + UG Iteration 1'!G138</f>
        <v>3.5848996641236104</v>
      </c>
      <c r="H138" s="38">
        <f>'GF + UG Iteration 1'!H138</f>
        <v>2015</v>
      </c>
      <c r="I138" s="35">
        <f t="shared" si="10"/>
        <v>75.599999999999994</v>
      </c>
      <c r="J138" s="36">
        <f t="shared" si="11"/>
        <v>17.767131979377979</v>
      </c>
      <c r="K138" s="38">
        <f t="shared" si="12"/>
        <v>2015</v>
      </c>
      <c r="M138" s="21">
        <f t="shared" si="13"/>
        <v>4.3254562831854875</v>
      </c>
      <c r="N138" s="21">
        <f t="shared" si="14"/>
        <v>2.8773502323696234</v>
      </c>
    </row>
    <row r="139" spans="1:14" x14ac:dyDescent="0.2">
      <c r="A139" s="33">
        <f>'GF + UG Iteration 1'!A139</f>
        <v>398</v>
      </c>
      <c r="B139" s="34" t="str">
        <f>'GF + UG Iteration 1'!B139</f>
        <v>UG</v>
      </c>
      <c r="C139" s="35">
        <f>'GF + UG Iteration 1'!C139</f>
        <v>60.300000000000004</v>
      </c>
      <c r="D139" s="36">
        <f>'GF + UG Iteration 1'!P$16*(C139^'GF + UG Iteration 1'!P$15)</f>
        <v>17.017314419005356</v>
      </c>
      <c r="E139" s="37">
        <f>'GF + UG Iteration 1'!E139</f>
        <v>1981</v>
      </c>
      <c r="F139" s="35">
        <f>'GF + UG Iteration 1'!F139</f>
        <v>0</v>
      </c>
      <c r="G139" s="36">
        <f>'GF + UG Iteration 1'!G139</f>
        <v>1.454685054931611</v>
      </c>
      <c r="H139" s="38">
        <f>'GF + UG Iteration 1'!H139</f>
        <v>2004</v>
      </c>
      <c r="I139" s="35">
        <f t="shared" si="10"/>
        <v>60.300000000000004</v>
      </c>
      <c r="J139" s="36">
        <f t="shared" si="11"/>
        <v>18.471999473936968</v>
      </c>
      <c r="K139" s="38">
        <f t="shared" si="12"/>
        <v>2004</v>
      </c>
      <c r="M139" s="21">
        <f t="shared" si="13"/>
        <v>4.0993321037331398</v>
      </c>
      <c r="N139" s="21">
        <f t="shared" si="14"/>
        <v>2.916256043573251</v>
      </c>
    </row>
    <row r="140" spans="1:14" x14ac:dyDescent="0.2">
      <c r="A140" s="33">
        <f>'GF + UG Iteration 1'!A140</f>
        <v>1642</v>
      </c>
      <c r="B140" s="34" t="str">
        <f>'GF + UG Iteration 1'!B140</f>
        <v>UG</v>
      </c>
      <c r="C140" s="35">
        <f>'GF + UG Iteration 1'!C140</f>
        <v>22.5</v>
      </c>
      <c r="D140" s="36">
        <f>'GF + UG Iteration 1'!P$16*(C140^'GF + UG Iteration 1'!P$15)</f>
        <v>9.2107991883671509</v>
      </c>
      <c r="E140" s="37" t="str">
        <f>'GF + UG Iteration 1'!E140</f>
        <v>unknown</v>
      </c>
      <c r="F140" s="35">
        <f>'GF + UG Iteration 1'!F140</f>
        <v>37.800000000000004</v>
      </c>
      <c r="G140" s="36">
        <f>'GF + UG Iteration 1'!G140</f>
        <v>10.134123990225088</v>
      </c>
      <c r="H140" s="38">
        <f>'GF + UG Iteration 1'!H140</f>
        <v>2015</v>
      </c>
      <c r="I140" s="35">
        <f t="shared" si="10"/>
        <v>60.300000000000004</v>
      </c>
      <c r="J140" s="36">
        <f t="shared" si="11"/>
        <v>19.344923178592239</v>
      </c>
      <c r="K140" s="38">
        <f t="shared" si="12"/>
        <v>2015</v>
      </c>
      <c r="M140" s="21">
        <f t="shared" si="13"/>
        <v>4.0993321037331398</v>
      </c>
      <c r="N140" s="21">
        <f t="shared" si="14"/>
        <v>2.9624300170198685</v>
      </c>
    </row>
    <row r="141" spans="1:14" x14ac:dyDescent="0.2">
      <c r="A141" s="33">
        <f>'GF + UG Iteration 1'!A141</f>
        <v>522</v>
      </c>
      <c r="B141" s="34" t="str">
        <f>'GF + UG Iteration 1'!B141</f>
        <v>UG</v>
      </c>
      <c r="C141" s="35">
        <f>'GF + UG Iteration 1'!C141</f>
        <v>75.600000000000009</v>
      </c>
      <c r="D141" s="36">
        <f>'GF + UG Iteration 1'!P$16*(C141^'GF + UG Iteration 1'!P$15)</f>
        <v>19.590323980212716</v>
      </c>
      <c r="E141" s="37">
        <f>'GF + UG Iteration 1'!E141</f>
        <v>1981</v>
      </c>
      <c r="F141" s="35">
        <f>'GF + UG Iteration 1'!F141</f>
        <v>0</v>
      </c>
      <c r="G141" s="36">
        <f>'GF + UG Iteration 1'!G141</f>
        <v>0.49326793696611254</v>
      </c>
      <c r="H141" s="38">
        <f>'GF + UG Iteration 1'!H141</f>
        <v>2006</v>
      </c>
      <c r="I141" s="35">
        <f t="shared" si="10"/>
        <v>75.600000000000009</v>
      </c>
      <c r="J141" s="36">
        <f t="shared" si="11"/>
        <v>20.083591917178829</v>
      </c>
      <c r="K141" s="38">
        <f t="shared" si="12"/>
        <v>2006</v>
      </c>
      <c r="M141" s="21">
        <f t="shared" si="13"/>
        <v>4.3254562831854875</v>
      </c>
      <c r="N141" s="21">
        <f t="shared" si="14"/>
        <v>2.9999031591639396</v>
      </c>
    </row>
    <row r="142" spans="1:14" x14ac:dyDescent="0.2">
      <c r="A142" s="33">
        <f>'GF + UG Iteration 1'!A142</f>
        <v>170</v>
      </c>
      <c r="B142" s="34" t="str">
        <f>'GF + UG Iteration 1'!B142</f>
        <v>UG</v>
      </c>
      <c r="C142" s="35">
        <f>'GF + UG Iteration 1'!C142</f>
        <v>34.56</v>
      </c>
      <c r="D142" s="36">
        <f>'GF + UG Iteration 1'!P$16*(C142^'GF + UG Iteration 1'!P$15)</f>
        <v>12.032630683974554</v>
      </c>
      <c r="E142" s="37" t="str">
        <f>'GF + UG Iteration 1'!E142</f>
        <v>unknown</v>
      </c>
      <c r="F142" s="35">
        <f>'GF + UG Iteration 1'!F142</f>
        <v>10.440000000000001</v>
      </c>
      <c r="G142" s="36">
        <f>'GF + UG Iteration 1'!G142</f>
        <v>4.433742547698083</v>
      </c>
      <c r="H142" s="38">
        <f>'GF + UG Iteration 1'!H142</f>
        <v>2001</v>
      </c>
      <c r="I142" s="35">
        <f t="shared" si="10"/>
        <v>45</v>
      </c>
      <c r="J142" s="36">
        <f t="shared" si="11"/>
        <v>16.466373231672637</v>
      </c>
      <c r="K142" s="38">
        <f t="shared" si="12"/>
        <v>2001</v>
      </c>
      <c r="M142" s="21">
        <f t="shared" si="13"/>
        <v>3.8066624897703196</v>
      </c>
      <c r="N142" s="21">
        <f t="shared" si="14"/>
        <v>2.8013203154280815</v>
      </c>
    </row>
    <row r="143" spans="1:14" x14ac:dyDescent="0.2">
      <c r="A143" s="33">
        <f>'GF + UG Iteration 1'!A143</f>
        <v>1312</v>
      </c>
      <c r="B143" s="34" t="str">
        <f>'GF + UG Iteration 1'!B143</f>
        <v>UG</v>
      </c>
      <c r="C143" s="35">
        <f>'GF + UG Iteration 1'!C143</f>
        <v>45</v>
      </c>
      <c r="D143" s="36">
        <f>'GF + UG Iteration 1'!P$16*(C143^'GF + UG Iteration 1'!P$15)</f>
        <v>14.182232315254369</v>
      </c>
      <c r="E143" s="37" t="str">
        <f>'GF + UG Iteration 1'!E143</f>
        <v>unknown</v>
      </c>
      <c r="F143" s="35">
        <f>'GF + UG Iteration 1'!F143</f>
        <v>22.5</v>
      </c>
      <c r="G143" s="36">
        <f>'GF + UG Iteration 1'!G143</f>
        <v>6.0245111186360631</v>
      </c>
      <c r="H143" s="38">
        <f>'GF + UG Iteration 1'!H143</f>
        <v>2013</v>
      </c>
      <c r="I143" s="35">
        <f t="shared" si="10"/>
        <v>67.5</v>
      </c>
      <c r="J143" s="36">
        <f t="shared" si="11"/>
        <v>20.206743433890431</v>
      </c>
      <c r="K143" s="38">
        <f t="shared" si="12"/>
        <v>2013</v>
      </c>
      <c r="M143" s="21">
        <f t="shared" si="13"/>
        <v>4.2121275978784842</v>
      </c>
      <c r="N143" s="21">
        <f t="shared" si="14"/>
        <v>3.0060163820581134</v>
      </c>
    </row>
    <row r="144" spans="1:14" x14ac:dyDescent="0.2">
      <c r="A144" s="33">
        <f>'GF + UG Iteration 1'!A144</f>
        <v>170</v>
      </c>
      <c r="B144" s="34" t="str">
        <f>'GF + UG Iteration 1'!B144</f>
        <v>UG</v>
      </c>
      <c r="C144" s="35">
        <f>'GF + UG Iteration 1'!C144</f>
        <v>27.090000000000003</v>
      </c>
      <c r="D144" s="36">
        <f>'GF + UG Iteration 1'!P$16*(C144^'GF + UG Iteration 1'!P$15)</f>
        <v>10.339566483185413</v>
      </c>
      <c r="E144" s="37" t="str">
        <f>'GF + UG Iteration 1'!E144</f>
        <v>unknown</v>
      </c>
      <c r="F144" s="35">
        <f>'GF + UG Iteration 1'!F144</f>
        <v>17.91</v>
      </c>
      <c r="G144" s="36">
        <f>'GF + UG Iteration 1'!G144</f>
        <v>4.8829870198591019</v>
      </c>
      <c r="H144" s="38">
        <f>'GF + UG Iteration 1'!H144</f>
        <v>2001</v>
      </c>
      <c r="I144" s="35">
        <f t="shared" si="10"/>
        <v>45</v>
      </c>
      <c r="J144" s="36">
        <f t="shared" si="11"/>
        <v>15.222553503044516</v>
      </c>
      <c r="K144" s="38">
        <f t="shared" si="12"/>
        <v>2001</v>
      </c>
      <c r="M144" s="21">
        <f t="shared" si="13"/>
        <v>3.8066624897703196</v>
      </c>
      <c r="N144" s="21">
        <f t="shared" si="14"/>
        <v>2.722778111228823</v>
      </c>
    </row>
    <row r="145" spans="1:14" x14ac:dyDescent="0.2">
      <c r="A145" s="33">
        <f>'GF + UG Iteration 1'!A145</f>
        <v>1366</v>
      </c>
      <c r="B145" s="34" t="str">
        <f>'GF + UG Iteration 1'!B145</f>
        <v>UG</v>
      </c>
      <c r="C145" s="35">
        <f>'GF + UG Iteration 1'!C145</f>
        <v>45</v>
      </c>
      <c r="D145" s="36">
        <f>'GF + UG Iteration 1'!P$16*(C145^'GF + UG Iteration 1'!P$15)</f>
        <v>14.182232315254369</v>
      </c>
      <c r="E145" s="37">
        <f>'GF + UG Iteration 1'!E145</f>
        <v>0</v>
      </c>
      <c r="F145" s="35">
        <f>'GF + UG Iteration 1'!F145</f>
        <v>29.7</v>
      </c>
      <c r="G145" s="36">
        <f>'GF + UG Iteration 1'!G145</f>
        <v>5.5737060104438019</v>
      </c>
      <c r="H145" s="38">
        <f>'GF + UG Iteration 1'!H145</f>
        <v>2013</v>
      </c>
      <c r="I145" s="35">
        <f t="shared" si="10"/>
        <v>74.7</v>
      </c>
      <c r="J145" s="36">
        <f t="shared" si="11"/>
        <v>19.755938325698171</v>
      </c>
      <c r="K145" s="38">
        <f t="shared" si="12"/>
        <v>2013</v>
      </c>
      <c r="M145" s="21">
        <f t="shared" si="13"/>
        <v>4.3134800921387715</v>
      </c>
      <c r="N145" s="21">
        <f t="shared" si="14"/>
        <v>2.983454120872441</v>
      </c>
    </row>
    <row r="146" spans="1:14" x14ac:dyDescent="0.2">
      <c r="A146" s="33">
        <f>'GF + UG Iteration 1'!A146</f>
        <v>170</v>
      </c>
      <c r="B146" s="34" t="str">
        <f>'GF + UG Iteration 1'!B146</f>
        <v>UG</v>
      </c>
      <c r="C146" s="35">
        <f>'GF + UG Iteration 1'!C146</f>
        <v>22.5</v>
      </c>
      <c r="D146" s="36">
        <f>'GF + UG Iteration 1'!P$16*(C146^'GF + UG Iteration 1'!P$15)</f>
        <v>9.2107991883671509</v>
      </c>
      <c r="E146" s="37" t="str">
        <f>'GF + UG Iteration 1'!E146</f>
        <v>unknown</v>
      </c>
      <c r="F146" s="35">
        <f>'GF + UG Iteration 1'!F146</f>
        <v>22.5</v>
      </c>
      <c r="G146" s="36">
        <f>'GF + UG Iteration 1'!G146</f>
        <v>5.2097107088088661</v>
      </c>
      <c r="H146" s="38">
        <f>'GF + UG Iteration 1'!H146</f>
        <v>2001</v>
      </c>
      <c r="I146" s="35">
        <f t="shared" si="10"/>
        <v>45</v>
      </c>
      <c r="J146" s="36">
        <f t="shared" si="11"/>
        <v>14.420509897176018</v>
      </c>
      <c r="K146" s="38">
        <f t="shared" si="12"/>
        <v>2001</v>
      </c>
      <c r="M146" s="21">
        <f t="shared" si="13"/>
        <v>3.8066624897703196</v>
      </c>
      <c r="N146" s="21">
        <f t="shared" si="14"/>
        <v>2.668651491646064</v>
      </c>
    </row>
    <row r="147" spans="1:14" x14ac:dyDescent="0.2">
      <c r="A147" s="33">
        <f>'GF + UG Iteration 1'!A147</f>
        <v>1350</v>
      </c>
      <c r="B147" s="34" t="str">
        <f>'GF + UG Iteration 1'!B147</f>
        <v>UG</v>
      </c>
      <c r="C147" s="35">
        <f>'GF + UG Iteration 1'!C147</f>
        <v>45</v>
      </c>
      <c r="D147" s="36">
        <f>'GF + UG Iteration 1'!P$16*(C147^'GF + UG Iteration 1'!P$15)</f>
        <v>14.182232315254369</v>
      </c>
      <c r="E147" s="37">
        <f>'GF + UG Iteration 1'!E147</f>
        <v>0</v>
      </c>
      <c r="F147" s="35">
        <f>'GF + UG Iteration 1'!F147</f>
        <v>29.7</v>
      </c>
      <c r="G147" s="36">
        <f>'GF + UG Iteration 1'!G147</f>
        <v>6.5300342953877131</v>
      </c>
      <c r="H147" s="38">
        <f>'GF + UG Iteration 1'!H147</f>
        <v>2013</v>
      </c>
      <c r="I147" s="35">
        <f t="shared" si="10"/>
        <v>74.7</v>
      </c>
      <c r="J147" s="36">
        <f t="shared" si="11"/>
        <v>20.712266610642082</v>
      </c>
      <c r="K147" s="38">
        <f t="shared" si="12"/>
        <v>2013</v>
      </c>
      <c r="M147" s="21">
        <f t="shared" si="13"/>
        <v>4.3134800921387715</v>
      </c>
      <c r="N147" s="21">
        <f t="shared" si="14"/>
        <v>3.0307261146453621</v>
      </c>
    </row>
    <row r="148" spans="1:14" x14ac:dyDescent="0.2">
      <c r="A148" s="33">
        <f>'GF + UG Iteration 1'!A148</f>
        <v>658</v>
      </c>
      <c r="B148" s="34" t="str">
        <f>'GF + UG Iteration 1'!B148</f>
        <v>UG</v>
      </c>
      <c r="C148" s="35">
        <f>'GF + UG Iteration 1'!C148</f>
        <v>6.75</v>
      </c>
      <c r="D148" s="36">
        <f>'GF + UG Iteration 1'!P$16*(C148^'GF + UG Iteration 1'!P$15)</f>
        <v>4.3521898921020536</v>
      </c>
      <c r="E148" s="37">
        <f>'GF + UG Iteration 1'!E148</f>
        <v>1996</v>
      </c>
      <c r="F148" s="35">
        <f>'GF + UG Iteration 1'!F148</f>
        <v>15.75</v>
      </c>
      <c r="G148" s="36">
        <f>'GF + UG Iteration 1'!G148</f>
        <v>7.2630990700286144</v>
      </c>
      <c r="H148" s="38">
        <f>'GF + UG Iteration 1'!H148</f>
        <v>2008</v>
      </c>
      <c r="I148" s="35">
        <f t="shared" si="10"/>
        <v>22.5</v>
      </c>
      <c r="J148" s="36">
        <f t="shared" si="11"/>
        <v>11.615288962130668</v>
      </c>
      <c r="K148" s="38">
        <f t="shared" si="12"/>
        <v>2008</v>
      </c>
      <c r="M148" s="21">
        <f t="shared" si="13"/>
        <v>3.1135153092103742</v>
      </c>
      <c r="N148" s="21">
        <f t="shared" si="14"/>
        <v>2.4523222442711261</v>
      </c>
    </row>
    <row r="149" spans="1:14" x14ac:dyDescent="0.2">
      <c r="A149" s="33">
        <f>'GF + UG Iteration 1'!A149</f>
        <v>897</v>
      </c>
      <c r="B149" s="34" t="str">
        <f>'GF + UG Iteration 1'!B149</f>
        <v>UG</v>
      </c>
      <c r="C149" s="35">
        <f>'GF + UG Iteration 1'!C149</f>
        <v>22.5</v>
      </c>
      <c r="D149" s="36">
        <f>'GF + UG Iteration 1'!P$16*(C149^'GF + UG Iteration 1'!P$15)</f>
        <v>9.2107991883671509</v>
      </c>
      <c r="E149" s="37">
        <f>'GF + UG Iteration 1'!E149</f>
        <v>1996</v>
      </c>
      <c r="F149" s="35">
        <f>'GF + UG Iteration 1'!F149</f>
        <v>22.5</v>
      </c>
      <c r="G149" s="36">
        <f>'GF + UG Iteration 1'!G149</f>
        <v>6.2372112776035529</v>
      </c>
      <c r="H149" s="38">
        <f>'GF + UG Iteration 1'!H149</f>
        <v>2010</v>
      </c>
      <c r="I149" s="35">
        <f t="shared" si="10"/>
        <v>45</v>
      </c>
      <c r="J149" s="36">
        <f t="shared" si="11"/>
        <v>15.448010465970704</v>
      </c>
      <c r="K149" s="38">
        <f t="shared" si="12"/>
        <v>2010</v>
      </c>
      <c r="M149" s="21">
        <f t="shared" si="13"/>
        <v>3.8066624897703196</v>
      </c>
      <c r="N149" s="21">
        <f t="shared" si="14"/>
        <v>2.7374802226227928</v>
      </c>
    </row>
    <row r="150" spans="1:14" x14ac:dyDescent="0.2">
      <c r="A150" s="33">
        <f>'GF + UG Iteration 1'!A150</f>
        <v>483</v>
      </c>
      <c r="B150" s="34" t="str">
        <f>'GF + UG Iteration 1'!B150</f>
        <v>UG</v>
      </c>
      <c r="C150" s="35">
        <f>'GF + UG Iteration 1'!C150</f>
        <v>37.800000000000004</v>
      </c>
      <c r="D150" s="36">
        <f>'GF + UG Iteration 1'!P$16*(C150^'GF + UG Iteration 1'!P$15)</f>
        <v>12.723140913628198</v>
      </c>
      <c r="E150" s="37">
        <f>'GF + UG Iteration 1'!E150</f>
        <v>1986</v>
      </c>
      <c r="F150" s="35">
        <f>'GF + UG Iteration 1'!F150</f>
        <v>37.800000000000004</v>
      </c>
      <c r="G150" s="36">
        <f>'GF + UG Iteration 1'!G150</f>
        <v>3.6200694377675466</v>
      </c>
      <c r="H150" s="38">
        <f>'GF + UG Iteration 1'!H150</f>
        <v>2005</v>
      </c>
      <c r="I150" s="35">
        <f t="shared" si="10"/>
        <v>75.600000000000009</v>
      </c>
      <c r="J150" s="36">
        <f t="shared" si="11"/>
        <v>16.343210351395744</v>
      </c>
      <c r="K150" s="38">
        <f t="shared" si="12"/>
        <v>2005</v>
      </c>
      <c r="M150" s="21">
        <f t="shared" si="13"/>
        <v>4.3254562831854875</v>
      </c>
      <c r="N150" s="21">
        <f t="shared" si="14"/>
        <v>2.793812542067418</v>
      </c>
    </row>
    <row r="151" spans="1:14" x14ac:dyDescent="0.2">
      <c r="A151" s="33">
        <f>'GF + UG Iteration 1'!A151</f>
        <v>1494</v>
      </c>
      <c r="B151" s="34" t="str">
        <f>'GF + UG Iteration 1'!B151</f>
        <v>UG</v>
      </c>
      <c r="C151" s="35">
        <f>'GF + UG Iteration 1'!C151</f>
        <v>22.5</v>
      </c>
      <c r="D151" s="36">
        <f>'GF + UG Iteration 1'!P$16*(C151^'GF + UG Iteration 1'!P$15)</f>
        <v>9.2107991883671509</v>
      </c>
      <c r="E151" s="37">
        <f>'GF + UG Iteration 1'!E151</f>
        <v>0</v>
      </c>
      <c r="F151" s="35">
        <f>'GF + UG Iteration 1'!F151</f>
        <v>37.800000000000004</v>
      </c>
      <c r="G151" s="36">
        <f>'GF + UG Iteration 1'!G151</f>
        <v>6.4297485673579153</v>
      </c>
      <c r="H151" s="38">
        <f>'GF + UG Iteration 1'!H151</f>
        <v>2014</v>
      </c>
      <c r="I151" s="35">
        <f t="shared" si="10"/>
        <v>60.300000000000004</v>
      </c>
      <c r="J151" s="36">
        <f t="shared" si="11"/>
        <v>15.640547755725066</v>
      </c>
      <c r="K151" s="38">
        <f t="shared" si="12"/>
        <v>2014</v>
      </c>
      <c r="M151" s="21">
        <f t="shared" si="13"/>
        <v>4.0993321037331398</v>
      </c>
      <c r="N151" s="21">
        <f t="shared" si="14"/>
        <v>2.7498667572484523</v>
      </c>
    </row>
    <row r="152" spans="1:14" x14ac:dyDescent="0.2">
      <c r="A152" s="33">
        <f>'GF + UG Iteration 1'!A152</f>
        <v>488</v>
      </c>
      <c r="B152" s="34" t="str">
        <f>'GF + UG Iteration 1'!B152</f>
        <v>UG</v>
      </c>
      <c r="C152" s="35">
        <f>'GF + UG Iteration 1'!C152</f>
        <v>171.9</v>
      </c>
      <c r="D152" s="36">
        <f>'GF + UG Iteration 1'!P$16*(C152^'GF + UG Iteration 1'!P$15)</f>
        <v>32.672888378477516</v>
      </c>
      <c r="E152" s="37">
        <f>'GF + UG Iteration 1'!E152</f>
        <v>1982</v>
      </c>
      <c r="F152" s="35">
        <f>'GF + UG Iteration 1'!F152</f>
        <v>0</v>
      </c>
      <c r="G152" s="36">
        <f>'GF + UG Iteration 1'!G152</f>
        <v>0.40462675342078769</v>
      </c>
      <c r="H152" s="38">
        <f>'GF + UG Iteration 1'!H152</f>
        <v>2006</v>
      </c>
      <c r="I152" s="35">
        <f t="shared" si="10"/>
        <v>171.9</v>
      </c>
      <c r="J152" s="36">
        <f t="shared" si="11"/>
        <v>33.077515131898302</v>
      </c>
      <c r="K152" s="38">
        <f t="shared" si="12"/>
        <v>2006</v>
      </c>
      <c r="M152" s="21">
        <f t="shared" si="13"/>
        <v>5.146912912388804</v>
      </c>
      <c r="N152" s="21">
        <f t="shared" si="14"/>
        <v>3.4988537504023403</v>
      </c>
    </row>
    <row r="153" spans="1:14" x14ac:dyDescent="0.2">
      <c r="A153" s="33">
        <f>'GF + UG Iteration 1'!A153</f>
        <v>1692</v>
      </c>
      <c r="B153" s="34" t="str">
        <f>'GF + UG Iteration 1'!B153</f>
        <v>UG</v>
      </c>
      <c r="C153" s="35">
        <f>'GF + UG Iteration 1'!C153</f>
        <v>171.9</v>
      </c>
      <c r="D153" s="36">
        <f>'GF + UG Iteration 1'!P$16*(C153^'GF + UG Iteration 1'!P$15)</f>
        <v>32.672888378477516</v>
      </c>
      <c r="E153" s="37">
        <f>'GF + UG Iteration 1'!E153</f>
        <v>0</v>
      </c>
      <c r="F153" s="35">
        <f>'GF + UG Iteration 1'!F153</f>
        <v>0</v>
      </c>
      <c r="G153" s="36">
        <f>'GF + UG Iteration 1'!G153</f>
        <v>2.2188176481219593</v>
      </c>
      <c r="H153" s="38">
        <f>'GF + UG Iteration 1'!H153</f>
        <v>2016</v>
      </c>
      <c r="I153" s="35">
        <f t="shared" si="10"/>
        <v>171.9</v>
      </c>
      <c r="J153" s="36">
        <f t="shared" si="11"/>
        <v>34.891706026599479</v>
      </c>
      <c r="K153" s="38">
        <f t="shared" si="12"/>
        <v>2016</v>
      </c>
      <c r="M153" s="21">
        <f t="shared" si="13"/>
        <v>5.146912912388804</v>
      </c>
      <c r="N153" s="21">
        <f t="shared" si="14"/>
        <v>3.5522491512975876</v>
      </c>
    </row>
    <row r="154" spans="1:14" x14ac:dyDescent="0.2">
      <c r="A154" s="33">
        <f>'GF + UG Iteration 1'!A154</f>
        <v>318</v>
      </c>
      <c r="B154" s="34" t="str">
        <f>'GF + UG Iteration 1'!B154</f>
        <v>UG</v>
      </c>
      <c r="C154" s="35">
        <f>'GF + UG Iteration 1'!C154</f>
        <v>42.300000000000004</v>
      </c>
      <c r="D154" s="36">
        <f>'GF + UG Iteration 1'!P$16*(C154^'GF + UG Iteration 1'!P$15)</f>
        <v>13.646198217885253</v>
      </c>
      <c r="E154" s="37">
        <f>'GF + UG Iteration 1'!E154</f>
        <v>1996</v>
      </c>
      <c r="F154" s="35">
        <f>'GF + UG Iteration 1'!F154</f>
        <v>0</v>
      </c>
      <c r="G154" s="36">
        <f>'GF + UG Iteration 1'!G154</f>
        <v>0.76702040063252341</v>
      </c>
      <c r="H154" s="38">
        <f>'GF + UG Iteration 1'!H154</f>
        <v>2001</v>
      </c>
      <c r="I154" s="35">
        <f t="shared" si="10"/>
        <v>42.300000000000004</v>
      </c>
      <c r="J154" s="36">
        <f t="shared" si="11"/>
        <v>14.413218618517776</v>
      </c>
      <c r="K154" s="38">
        <f t="shared" si="12"/>
        <v>2001</v>
      </c>
      <c r="M154" s="21">
        <f t="shared" si="13"/>
        <v>3.7447870860522325</v>
      </c>
      <c r="N154" s="21">
        <f t="shared" si="14"/>
        <v>2.6681457451339758</v>
      </c>
    </row>
    <row r="155" spans="1:14" x14ac:dyDescent="0.2">
      <c r="A155" s="33">
        <f>'GF + UG Iteration 1'!A155</f>
        <v>806</v>
      </c>
      <c r="B155" s="34" t="str">
        <f>'GF + UG Iteration 1'!B155</f>
        <v>UG</v>
      </c>
      <c r="C155" s="35">
        <f>'GF + UG Iteration 1'!C155</f>
        <v>42.300000000000004</v>
      </c>
      <c r="D155" s="36">
        <f>'GF + UG Iteration 1'!P$16*(C155^'GF + UG Iteration 1'!P$15)</f>
        <v>13.646198217885253</v>
      </c>
      <c r="E155" s="37">
        <f>'GF + UG Iteration 1'!E155</f>
        <v>1996</v>
      </c>
      <c r="F155" s="35">
        <f>'GF + UG Iteration 1'!F155</f>
        <v>0</v>
      </c>
      <c r="G155" s="36">
        <f>'GF + UG Iteration 1'!G155</f>
        <v>0.68947713107767894</v>
      </c>
      <c r="H155" s="38">
        <f>'GF + UG Iteration 1'!H155</f>
        <v>2008</v>
      </c>
      <c r="I155" s="35">
        <f t="shared" si="10"/>
        <v>42.300000000000004</v>
      </c>
      <c r="J155" s="36">
        <f t="shared" si="11"/>
        <v>14.335675348962932</v>
      </c>
      <c r="K155" s="38">
        <f t="shared" si="12"/>
        <v>2008</v>
      </c>
      <c r="M155" s="21">
        <f t="shared" si="13"/>
        <v>3.7447870860522325</v>
      </c>
      <c r="N155" s="21">
        <f t="shared" si="14"/>
        <v>2.662751210116983</v>
      </c>
    </row>
    <row r="156" spans="1:14" x14ac:dyDescent="0.2">
      <c r="A156" s="33">
        <f>'GF + UG Iteration 1'!A156</f>
        <v>1495</v>
      </c>
      <c r="B156" s="34" t="str">
        <f>'GF + UG Iteration 1'!B156</f>
        <v>UG</v>
      </c>
      <c r="C156" s="35">
        <f>'GF + UG Iteration 1'!C156</f>
        <v>42.300000000000004</v>
      </c>
      <c r="D156" s="36">
        <f>'GF + UG Iteration 1'!P$16*(C156^'GF + UG Iteration 1'!P$15)</f>
        <v>13.646198217885253</v>
      </c>
      <c r="E156" s="37">
        <f>'GF + UG Iteration 1'!E156</f>
        <v>1996</v>
      </c>
      <c r="F156" s="35">
        <f>'GF + UG Iteration 1'!F156</f>
        <v>37.800000000000004</v>
      </c>
      <c r="G156" s="36">
        <f>'GF + UG Iteration 1'!G156</f>
        <v>5.142810508174632</v>
      </c>
      <c r="H156" s="38">
        <f>'GF + UG Iteration 1'!H156</f>
        <v>2014</v>
      </c>
      <c r="I156" s="35">
        <f t="shared" si="10"/>
        <v>80.100000000000009</v>
      </c>
      <c r="J156" s="36">
        <f t="shared" si="11"/>
        <v>18.789008726059883</v>
      </c>
      <c r="K156" s="38">
        <f t="shared" si="12"/>
        <v>2014</v>
      </c>
      <c r="M156" s="21">
        <f t="shared" si="13"/>
        <v>4.3832758540743137</v>
      </c>
      <c r="N156" s="21">
        <f t="shared" si="14"/>
        <v>2.9332720566351367</v>
      </c>
    </row>
    <row r="157" spans="1:14" x14ac:dyDescent="0.2">
      <c r="A157" s="33">
        <f>'GF + UG Iteration 1'!A157</f>
        <v>1386</v>
      </c>
      <c r="B157" s="34" t="str">
        <f>'GF + UG Iteration 1'!B157</f>
        <v>UG</v>
      </c>
      <c r="C157" s="35">
        <f>'GF + UG Iteration 1'!C157</f>
        <v>84.600000000000009</v>
      </c>
      <c r="D157" s="36">
        <f>'GF + UG Iteration 1'!P$16*(C157^'GF + UG Iteration 1'!P$15)</f>
        <v>21.01159187038661</v>
      </c>
      <c r="E157" s="37">
        <f>'GF + UG Iteration 1'!E157</f>
        <v>0</v>
      </c>
      <c r="F157" s="35">
        <f>'GF + UG Iteration 1'!F157</f>
        <v>0</v>
      </c>
      <c r="G157" s="36">
        <f>'GF + UG Iteration 1'!G157</f>
        <v>0.85934464632152285</v>
      </c>
      <c r="H157" s="38">
        <f>'GF + UG Iteration 1'!H157</f>
        <v>2013</v>
      </c>
      <c r="I157" s="35">
        <f t="shared" si="10"/>
        <v>84.600000000000009</v>
      </c>
      <c r="J157" s="36">
        <f t="shared" si="11"/>
        <v>21.870936516708134</v>
      </c>
      <c r="K157" s="38">
        <f t="shared" si="12"/>
        <v>2013</v>
      </c>
      <c r="M157" s="21">
        <f t="shared" si="13"/>
        <v>4.4379342666121779</v>
      </c>
      <c r="N157" s="21">
        <f t="shared" si="14"/>
        <v>3.0851586557520947</v>
      </c>
    </row>
    <row r="158" spans="1:14" x14ac:dyDescent="0.2">
      <c r="A158" s="33">
        <f>'GF + UG Iteration 1'!A158</f>
        <v>928</v>
      </c>
      <c r="B158" s="34" t="str">
        <f>'GF + UG Iteration 1'!B158</f>
        <v>UG</v>
      </c>
      <c r="C158" s="35">
        <f>'GF + UG Iteration 1'!C158</f>
        <v>22.5</v>
      </c>
      <c r="D158" s="36">
        <f>'GF + UG Iteration 1'!P$16*(C158^'GF + UG Iteration 1'!P$15)</f>
        <v>9.2107991883671509</v>
      </c>
      <c r="E158" s="37">
        <f>'GF + UG Iteration 1'!E158</f>
        <v>1992</v>
      </c>
      <c r="F158" s="35">
        <f>'GF + UG Iteration 1'!F158</f>
        <v>37.800000000000004</v>
      </c>
      <c r="G158" s="36">
        <f>'GF + UG Iteration 1'!G158</f>
        <v>10.364367944955573</v>
      </c>
      <c r="H158" s="38">
        <f>'GF + UG Iteration 1'!H158</f>
        <v>2010</v>
      </c>
      <c r="I158" s="35">
        <f t="shared" si="10"/>
        <v>60.300000000000004</v>
      </c>
      <c r="J158" s="36">
        <f t="shared" si="11"/>
        <v>19.575167133322722</v>
      </c>
      <c r="K158" s="38">
        <f t="shared" si="12"/>
        <v>2010</v>
      </c>
      <c r="M158" s="21">
        <f t="shared" si="13"/>
        <v>4.0993321037331398</v>
      </c>
      <c r="N158" s="21">
        <f t="shared" si="14"/>
        <v>2.974261779941195</v>
      </c>
    </row>
    <row r="159" spans="1:14" x14ac:dyDescent="0.2">
      <c r="A159" s="33">
        <f>'GF + UG Iteration 1'!A159</f>
        <v>1450</v>
      </c>
      <c r="B159" s="34" t="str">
        <f>'GF + UG Iteration 1'!B159</f>
        <v>UG</v>
      </c>
      <c r="C159" s="35">
        <f>'GF + UG Iteration 1'!C159</f>
        <v>60.300000000000004</v>
      </c>
      <c r="D159" s="36">
        <f>'GF + UG Iteration 1'!P$16*(C159^'GF + UG Iteration 1'!P$15)</f>
        <v>17.017314419005356</v>
      </c>
      <c r="E159" s="37">
        <f>'GF + UG Iteration 1'!E159</f>
        <v>1992</v>
      </c>
      <c r="F159" s="35">
        <f>'GF + UG Iteration 1'!F159</f>
        <v>24.3</v>
      </c>
      <c r="G159" s="36">
        <f>'GF + UG Iteration 1'!G159</f>
        <v>5.1529943993409928</v>
      </c>
      <c r="H159" s="38">
        <f>'GF + UG Iteration 1'!H159</f>
        <v>2014</v>
      </c>
      <c r="I159" s="35">
        <f t="shared" si="10"/>
        <v>84.600000000000009</v>
      </c>
      <c r="J159" s="36">
        <f t="shared" si="11"/>
        <v>22.170308818346349</v>
      </c>
      <c r="K159" s="38">
        <f t="shared" si="12"/>
        <v>2014</v>
      </c>
      <c r="M159" s="21">
        <f t="shared" si="13"/>
        <v>4.4379342666121779</v>
      </c>
      <c r="N159" s="21">
        <f t="shared" si="14"/>
        <v>3.0987539530912565</v>
      </c>
    </row>
    <row r="160" spans="1:14" x14ac:dyDescent="0.2">
      <c r="A160" s="33">
        <f>'GF + UG Iteration 1'!A160</f>
        <v>170</v>
      </c>
      <c r="B160" s="34" t="str">
        <f>'GF + UG Iteration 1'!B160</f>
        <v>UG</v>
      </c>
      <c r="C160" s="35">
        <f>'GF + UG Iteration 1'!C160</f>
        <v>59.94</v>
      </c>
      <c r="D160" s="36">
        <f>'GF + UG Iteration 1'!P$16*(C160^'GF + UG Iteration 1'!P$15)</f>
        <v>16.953980581489809</v>
      </c>
      <c r="E160" s="37" t="str">
        <f>'GF + UG Iteration 1'!E160</f>
        <v>unknown</v>
      </c>
      <c r="F160" s="35">
        <f>'GF + UG Iteration 1'!F160</f>
        <v>0</v>
      </c>
      <c r="G160" s="36">
        <f>'GF + UG Iteration 1'!G160</f>
        <v>1.1342290648673055</v>
      </c>
      <c r="H160" s="38">
        <f>'GF + UG Iteration 1'!H160</f>
        <v>2001</v>
      </c>
      <c r="I160" s="35">
        <f t="shared" si="10"/>
        <v>59.94</v>
      </c>
      <c r="J160" s="36">
        <f t="shared" si="11"/>
        <v>18.088209646357114</v>
      </c>
      <c r="K160" s="38">
        <f t="shared" si="12"/>
        <v>2001</v>
      </c>
      <c r="M160" s="21">
        <f t="shared" si="13"/>
        <v>4.0933440618885175</v>
      </c>
      <c r="N160" s="21">
        <f t="shared" si="14"/>
        <v>2.8952603252643785</v>
      </c>
    </row>
    <row r="161" spans="1:14" x14ac:dyDescent="0.2">
      <c r="A161" s="33">
        <f>'GF + UG Iteration 1'!A161</f>
        <v>649</v>
      </c>
      <c r="B161" s="34" t="str">
        <f>'GF + UG Iteration 1'!B161</f>
        <v>UG</v>
      </c>
      <c r="C161" s="35">
        <f>'GF + UG Iteration 1'!C161</f>
        <v>59.94</v>
      </c>
      <c r="D161" s="36">
        <f>'GF + UG Iteration 1'!P$16*(C161^'GF + UG Iteration 1'!P$15)</f>
        <v>16.953980581489809</v>
      </c>
      <c r="E161" s="37">
        <f>'GF + UG Iteration 1'!E161</f>
        <v>1997</v>
      </c>
      <c r="F161" s="35">
        <f>'GF + UG Iteration 1'!F161</f>
        <v>22.5</v>
      </c>
      <c r="G161" s="36">
        <f>'GF + UG Iteration 1'!G161</f>
        <v>5.0180795362586865</v>
      </c>
      <c r="H161" s="38">
        <f>'GF + UG Iteration 1'!H161</f>
        <v>2007</v>
      </c>
      <c r="I161" s="35">
        <f t="shared" si="10"/>
        <v>82.44</v>
      </c>
      <c r="J161" s="36">
        <f t="shared" si="11"/>
        <v>21.972060117748494</v>
      </c>
      <c r="K161" s="38">
        <f t="shared" si="12"/>
        <v>2007</v>
      </c>
      <c r="M161" s="21">
        <f t="shared" si="13"/>
        <v>4.4120707560222581</v>
      </c>
      <c r="N161" s="21">
        <f t="shared" si="14"/>
        <v>3.0897716515838809</v>
      </c>
    </row>
    <row r="162" spans="1:14" x14ac:dyDescent="0.2">
      <c r="A162" s="33">
        <f>'GF + UG Iteration 1'!A162</f>
        <v>1203</v>
      </c>
      <c r="B162" s="34" t="str">
        <f>'GF + UG Iteration 1'!B162</f>
        <v>UG</v>
      </c>
      <c r="C162" s="35">
        <f>'GF + UG Iteration 1'!C162</f>
        <v>22.5</v>
      </c>
      <c r="D162" s="36">
        <f>'GF + UG Iteration 1'!P$16*(C162^'GF + UG Iteration 1'!P$15)</f>
        <v>9.2107991883671509</v>
      </c>
      <c r="E162" s="37">
        <f>'GF + UG Iteration 1'!E162</f>
        <v>1977</v>
      </c>
      <c r="F162" s="35">
        <f>'GF + UG Iteration 1'!F162</f>
        <v>37.800000000000004</v>
      </c>
      <c r="G162" s="36">
        <f>'GF + UG Iteration 1'!G162</f>
        <v>12.443615523285567</v>
      </c>
      <c r="H162" s="38">
        <f>'GF + UG Iteration 1'!H162</f>
        <v>2012</v>
      </c>
      <c r="I162" s="35">
        <f t="shared" si="10"/>
        <v>60.300000000000004</v>
      </c>
      <c r="J162" s="36">
        <f t="shared" si="11"/>
        <v>21.65441471165272</v>
      </c>
      <c r="K162" s="38">
        <f t="shared" si="12"/>
        <v>2012</v>
      </c>
      <c r="M162" s="21">
        <f t="shared" si="13"/>
        <v>4.0993321037331398</v>
      </c>
      <c r="N162" s="21">
        <f t="shared" si="14"/>
        <v>3.0752093464395309</v>
      </c>
    </row>
    <row r="163" spans="1:14" x14ac:dyDescent="0.2">
      <c r="A163" s="33">
        <f>'GF + UG Iteration 1'!A163</f>
        <v>170</v>
      </c>
      <c r="B163" s="34" t="str">
        <f>'GF + UG Iteration 1'!B163</f>
        <v>UG</v>
      </c>
      <c r="C163" s="35">
        <f>'GF + UG Iteration 1'!C163</f>
        <v>13.5</v>
      </c>
      <c r="D163" s="36">
        <f>'GF + UG Iteration 1'!P$16*(C163^'GF + UG Iteration 1'!P$15)</f>
        <v>6.7012391506534694</v>
      </c>
      <c r="E163" s="37">
        <f>'GF + UG Iteration 1'!E163</f>
        <v>1972</v>
      </c>
      <c r="F163" s="35">
        <f>'GF + UG Iteration 1'!F163</f>
        <v>0</v>
      </c>
      <c r="G163" s="36">
        <f>'GF + UG Iteration 1'!G163</f>
        <v>2.9004939377112939</v>
      </c>
      <c r="H163" s="38">
        <f>'GF + UG Iteration 1'!H163</f>
        <v>2001</v>
      </c>
      <c r="I163" s="35">
        <f t="shared" si="10"/>
        <v>13.5</v>
      </c>
      <c r="J163" s="36">
        <f t="shared" si="11"/>
        <v>9.6017330883647638</v>
      </c>
      <c r="K163" s="38">
        <f t="shared" si="12"/>
        <v>2001</v>
      </c>
      <c r="M163" s="21">
        <f t="shared" si="13"/>
        <v>2.6026896854443837</v>
      </c>
      <c r="N163" s="21">
        <f t="shared" si="14"/>
        <v>2.2619436122182006</v>
      </c>
    </row>
    <row r="164" spans="1:14" x14ac:dyDescent="0.2">
      <c r="A164" s="33">
        <f>'GF + UG Iteration 1'!A164</f>
        <v>363</v>
      </c>
      <c r="B164" s="34" t="str">
        <f>'GF + UG Iteration 1'!B164</f>
        <v>UG</v>
      </c>
      <c r="C164" s="35">
        <f>'GF + UG Iteration 1'!C164</f>
        <v>37.800000000000004</v>
      </c>
      <c r="D164" s="36">
        <f>'GF + UG Iteration 1'!P$16*(C164^'GF + UG Iteration 1'!P$15)</f>
        <v>12.723140913628198</v>
      </c>
      <c r="E164" s="37">
        <f>'GF + UG Iteration 1'!E164</f>
        <v>1975</v>
      </c>
      <c r="F164" s="35">
        <f>'GF + UG Iteration 1'!F164</f>
        <v>0</v>
      </c>
      <c r="G164" s="36">
        <f>'GF + UG Iteration 1'!G164</f>
        <v>0.82194253395528394</v>
      </c>
      <c r="H164" s="38">
        <f>'GF + UG Iteration 1'!H164</f>
        <v>2004</v>
      </c>
      <c r="I164" s="35">
        <f t="shared" si="10"/>
        <v>37.800000000000004</v>
      </c>
      <c r="J164" s="36">
        <f t="shared" si="11"/>
        <v>13.545083447583481</v>
      </c>
      <c r="K164" s="38">
        <f t="shared" si="12"/>
        <v>2004</v>
      </c>
      <c r="M164" s="21">
        <f t="shared" si="13"/>
        <v>3.6323091026255421</v>
      </c>
      <c r="N164" s="21">
        <f t="shared" si="14"/>
        <v>2.6060236362846725</v>
      </c>
    </row>
    <row r="165" spans="1:14" x14ac:dyDescent="0.2">
      <c r="A165" s="33">
        <f>'GF + UG Iteration 1'!A165</f>
        <v>493</v>
      </c>
      <c r="B165" s="34" t="str">
        <f>'GF + UG Iteration 1'!B165</f>
        <v>UG</v>
      </c>
      <c r="C165" s="35">
        <f>'GF + UG Iteration 1'!C165</f>
        <v>37.800000000000004</v>
      </c>
      <c r="D165" s="36">
        <f>'GF + UG Iteration 1'!P$16*(C165^'GF + UG Iteration 1'!P$15)</f>
        <v>12.723140913628198</v>
      </c>
      <c r="E165" s="37">
        <f>'GF + UG Iteration 1'!E165</f>
        <v>1975</v>
      </c>
      <c r="F165" s="35">
        <f>'GF + UG Iteration 1'!F165</f>
        <v>37.800000000000004</v>
      </c>
      <c r="G165" s="36">
        <f>'GF + UG Iteration 1'!G165</f>
        <v>3.4002692913337142</v>
      </c>
      <c r="H165" s="38">
        <f>'GF + UG Iteration 1'!H165</f>
        <v>2006</v>
      </c>
      <c r="I165" s="35">
        <f t="shared" si="10"/>
        <v>75.600000000000009</v>
      </c>
      <c r="J165" s="36">
        <f t="shared" si="11"/>
        <v>16.123410204961914</v>
      </c>
      <c r="K165" s="38">
        <f t="shared" si="12"/>
        <v>2006</v>
      </c>
      <c r="M165" s="21">
        <f t="shared" si="13"/>
        <v>4.3254562831854875</v>
      </c>
      <c r="N165" s="21">
        <f t="shared" si="14"/>
        <v>2.7802722658809849</v>
      </c>
    </row>
    <row r="166" spans="1:14" x14ac:dyDescent="0.2">
      <c r="A166" s="33">
        <f>'GF + UG Iteration 1'!A166</f>
        <v>685</v>
      </c>
      <c r="B166" s="34" t="str">
        <f>'GF + UG Iteration 1'!B166</f>
        <v>UG</v>
      </c>
      <c r="C166" s="35">
        <f>'GF + UG Iteration 1'!C166</f>
        <v>75.600000000000009</v>
      </c>
      <c r="D166" s="36">
        <f>'GF + UG Iteration 1'!P$16*(C166^'GF + UG Iteration 1'!P$15)</f>
        <v>19.590323980212716</v>
      </c>
      <c r="E166" s="37">
        <f>'GF + UG Iteration 1'!E166</f>
        <v>1975</v>
      </c>
      <c r="F166" s="35">
        <f>'GF + UG Iteration 1'!F166</f>
        <v>0</v>
      </c>
      <c r="G166" s="36">
        <f>'GF + UG Iteration 1'!G166</f>
        <v>0.94606982488538283</v>
      </c>
      <c r="H166" s="38">
        <f>'GF + UG Iteration 1'!H166</f>
        <v>2007</v>
      </c>
      <c r="I166" s="35">
        <f t="shared" si="10"/>
        <v>75.600000000000009</v>
      </c>
      <c r="J166" s="36">
        <f t="shared" si="11"/>
        <v>20.536393805098101</v>
      </c>
      <c r="K166" s="38">
        <f t="shared" si="12"/>
        <v>2007</v>
      </c>
      <c r="M166" s="21">
        <f t="shared" si="13"/>
        <v>4.3254562831854875</v>
      </c>
      <c r="N166" s="21">
        <f t="shared" si="14"/>
        <v>3.0221986197142563</v>
      </c>
    </row>
    <row r="167" spans="1:14" x14ac:dyDescent="0.2">
      <c r="A167" s="33">
        <f>'GF + UG Iteration 1'!A167</f>
        <v>1574</v>
      </c>
      <c r="B167" s="34" t="str">
        <f>'GF + UG Iteration 1'!B167</f>
        <v>UG</v>
      </c>
      <c r="C167" s="35">
        <f>'GF + UG Iteration 1'!C167</f>
        <v>37.800000000000004</v>
      </c>
      <c r="D167" s="36">
        <f>'GF + UG Iteration 1'!P$16*(C167^'GF + UG Iteration 1'!P$15)</f>
        <v>12.723140913628198</v>
      </c>
      <c r="E167" s="37">
        <f>'GF + UG Iteration 1'!E167</f>
        <v>2013</v>
      </c>
      <c r="F167" s="35">
        <f>'GF + UG Iteration 1'!F167</f>
        <v>37.800000000000004</v>
      </c>
      <c r="G167" s="36">
        <f>'GF + UG Iteration 1'!G167</f>
        <v>6.2662260340537754</v>
      </c>
      <c r="H167" s="38">
        <f>'GF + UG Iteration 1'!H167</f>
        <v>2015</v>
      </c>
      <c r="I167" s="35">
        <f t="shared" si="10"/>
        <v>75.600000000000009</v>
      </c>
      <c r="J167" s="36">
        <f t="shared" si="11"/>
        <v>18.989366947681972</v>
      </c>
      <c r="K167" s="38">
        <f t="shared" si="12"/>
        <v>2015</v>
      </c>
      <c r="M167" s="21">
        <f t="shared" si="13"/>
        <v>4.3254562831854875</v>
      </c>
      <c r="N167" s="21">
        <f t="shared" si="14"/>
        <v>2.9438791881801709</v>
      </c>
    </row>
    <row r="168" spans="1:14" x14ac:dyDescent="0.2">
      <c r="A168" s="33">
        <f>'GF + UG Iteration 1'!A168</f>
        <v>435</v>
      </c>
      <c r="B168" s="34" t="str">
        <f>'GF + UG Iteration 1'!B168</f>
        <v>UG</v>
      </c>
      <c r="C168" s="35">
        <f>'GF + UG Iteration 1'!C168</f>
        <v>15.03</v>
      </c>
      <c r="D168" s="36">
        <f>'GF + UG Iteration 1'!P$16*(C168^'GF + UG Iteration 1'!P$15)</f>
        <v>7.1645348921733056</v>
      </c>
      <c r="E168" s="37">
        <f>'GF + UG Iteration 1'!E168</f>
        <v>1990</v>
      </c>
      <c r="F168" s="35">
        <f>'GF + UG Iteration 1'!F168</f>
        <v>29.7</v>
      </c>
      <c r="G168" s="36">
        <f>'GF + UG Iteration 1'!G168</f>
        <v>3.0773639102073269</v>
      </c>
      <c r="H168" s="38">
        <f>'GF + UG Iteration 1'!H168</f>
        <v>2004</v>
      </c>
      <c r="I168" s="35">
        <f t="shared" si="10"/>
        <v>44.73</v>
      </c>
      <c r="J168" s="36">
        <f t="shared" si="11"/>
        <v>10.241898802380632</v>
      </c>
      <c r="K168" s="38">
        <f t="shared" si="12"/>
        <v>2004</v>
      </c>
      <c r="M168" s="21">
        <f t="shared" si="13"/>
        <v>3.8006444174447567</v>
      </c>
      <c r="N168" s="21">
        <f t="shared" si="14"/>
        <v>2.3264870323413427</v>
      </c>
    </row>
    <row r="169" spans="1:14" x14ac:dyDescent="0.2">
      <c r="A169" s="33">
        <f>'GF + UG Iteration 1'!A169</f>
        <v>652</v>
      </c>
      <c r="B169" s="34" t="str">
        <f>'GF + UG Iteration 1'!B169</f>
        <v>UG</v>
      </c>
      <c r="C169" s="35">
        <f>'GF + UG Iteration 1'!C169</f>
        <v>12.15</v>
      </c>
      <c r="D169" s="36">
        <f>'GF + UG Iteration 1'!P$16*(C169^'GF + UG Iteration 1'!P$15)</f>
        <v>6.2757054315116019</v>
      </c>
      <c r="E169" s="37">
        <f>'GF + UG Iteration 1'!E169</f>
        <v>1986</v>
      </c>
      <c r="F169" s="35">
        <f>'GF + UG Iteration 1'!F169</f>
        <v>10.35</v>
      </c>
      <c r="G169" s="36">
        <f>'GF + UG Iteration 1'!G169</f>
        <v>4.380227937072533</v>
      </c>
      <c r="H169" s="38">
        <f>'GF + UG Iteration 1'!H169</f>
        <v>2007</v>
      </c>
      <c r="I169" s="35">
        <f t="shared" si="10"/>
        <v>22.5</v>
      </c>
      <c r="J169" s="36">
        <f t="shared" si="11"/>
        <v>10.655933368584135</v>
      </c>
      <c r="K169" s="38">
        <f t="shared" si="12"/>
        <v>2007</v>
      </c>
      <c r="M169" s="21">
        <f t="shared" si="13"/>
        <v>3.1135153092103742</v>
      </c>
      <c r="N169" s="21">
        <f t="shared" si="14"/>
        <v>2.366116860830298</v>
      </c>
    </row>
    <row r="170" spans="1:14" x14ac:dyDescent="0.2">
      <c r="A170" s="33">
        <f>'GF + UG Iteration 1'!A170</f>
        <v>366</v>
      </c>
      <c r="B170" s="34" t="str">
        <f>'GF + UG Iteration 1'!B170</f>
        <v>UG</v>
      </c>
      <c r="C170" s="35">
        <f>'GF + UG Iteration 1'!C170</f>
        <v>22.5</v>
      </c>
      <c r="D170" s="36">
        <f>'GF + UG Iteration 1'!P$16*(C170^'GF + UG Iteration 1'!P$15)</f>
        <v>9.2107991883671509</v>
      </c>
      <c r="E170" s="37">
        <f>'GF + UG Iteration 1'!E170</f>
        <v>1981</v>
      </c>
      <c r="F170" s="35">
        <f>'GF + UG Iteration 1'!F170</f>
        <v>0</v>
      </c>
      <c r="G170" s="36">
        <f>'GF + UG Iteration 1'!G170</f>
        <v>0.60207988766843201</v>
      </c>
      <c r="H170" s="38">
        <f>'GF + UG Iteration 1'!H170</f>
        <v>2003</v>
      </c>
      <c r="I170" s="35">
        <f t="shared" si="10"/>
        <v>22.5</v>
      </c>
      <c r="J170" s="36">
        <f t="shared" si="11"/>
        <v>9.8128790760355837</v>
      </c>
      <c r="K170" s="38">
        <f t="shared" si="12"/>
        <v>2003</v>
      </c>
      <c r="M170" s="21">
        <f t="shared" si="13"/>
        <v>3.1135153092103742</v>
      </c>
      <c r="N170" s="21">
        <f t="shared" si="14"/>
        <v>2.283695714315003</v>
      </c>
    </row>
    <row r="171" spans="1:14" x14ac:dyDescent="0.2">
      <c r="A171" s="33">
        <f>'GF + UG Iteration 1'!A171</f>
        <v>1640</v>
      </c>
      <c r="B171" s="34" t="str">
        <f>'GF + UG Iteration 1'!B171</f>
        <v>UG</v>
      </c>
      <c r="C171" s="35">
        <f>'GF + UG Iteration 1'!C171</f>
        <v>22.5</v>
      </c>
      <c r="D171" s="36">
        <f>'GF + UG Iteration 1'!P$16*(C171^'GF + UG Iteration 1'!P$15)</f>
        <v>9.2107991883671509</v>
      </c>
      <c r="E171" s="37">
        <f>'GF + UG Iteration 1'!E171</f>
        <v>1981</v>
      </c>
      <c r="F171" s="35">
        <f>'GF + UG Iteration 1'!F171</f>
        <v>37.800000000000004</v>
      </c>
      <c r="G171" s="36">
        <f>'GF + UG Iteration 1'!G171</f>
        <v>8.3244002844443177</v>
      </c>
      <c r="H171" s="38">
        <f>'GF + UG Iteration 1'!H171</f>
        <v>2015</v>
      </c>
      <c r="I171" s="35">
        <f t="shared" si="10"/>
        <v>60.300000000000004</v>
      </c>
      <c r="J171" s="36">
        <f t="shared" si="11"/>
        <v>17.53519947281147</v>
      </c>
      <c r="K171" s="38">
        <f t="shared" si="12"/>
        <v>2015</v>
      </c>
      <c r="M171" s="21">
        <f t="shared" si="13"/>
        <v>4.0993321037331398</v>
      </c>
      <c r="N171" s="21">
        <f t="shared" si="14"/>
        <v>2.8642102592224186</v>
      </c>
    </row>
    <row r="172" spans="1:14" x14ac:dyDescent="0.2">
      <c r="A172" s="33">
        <f>'GF + UG Iteration 1'!A172</f>
        <v>367</v>
      </c>
      <c r="B172" s="34" t="str">
        <f>'GF + UG Iteration 1'!B172</f>
        <v>UG</v>
      </c>
      <c r="C172" s="35">
        <f>'GF + UG Iteration 1'!C172</f>
        <v>63</v>
      </c>
      <c r="D172" s="36">
        <f>'GF + UG Iteration 1'!P$16*(C172^'GF + UG Iteration 1'!P$15)</f>
        <v>17.487854614067867</v>
      </c>
      <c r="E172" s="37">
        <f>'GF + UG Iteration 1'!E172</f>
        <v>1988</v>
      </c>
      <c r="F172" s="35">
        <f>'GF + UG Iteration 1'!F172</f>
        <v>0</v>
      </c>
      <c r="G172" s="36">
        <f>'GF + UG Iteration 1'!G172</f>
        <v>0.55588557988620213</v>
      </c>
      <c r="H172" s="38">
        <f>'GF + UG Iteration 1'!H172</f>
        <v>2004</v>
      </c>
      <c r="I172" s="35">
        <f t="shared" si="10"/>
        <v>63</v>
      </c>
      <c r="J172" s="36">
        <f t="shared" si="11"/>
        <v>18.043740193954068</v>
      </c>
      <c r="K172" s="38">
        <f t="shared" si="12"/>
        <v>2004</v>
      </c>
      <c r="M172" s="21">
        <f t="shared" si="13"/>
        <v>4.1431347263915326</v>
      </c>
      <c r="N172" s="21">
        <f t="shared" si="14"/>
        <v>2.8927988209695394</v>
      </c>
    </row>
    <row r="173" spans="1:14" x14ac:dyDescent="0.2">
      <c r="A173" s="33">
        <f>'GF + UG Iteration 1'!A173</f>
        <v>650</v>
      </c>
      <c r="B173" s="34" t="str">
        <f>'GF + UG Iteration 1'!B173</f>
        <v>UG</v>
      </c>
      <c r="C173" s="35">
        <f>'GF + UG Iteration 1'!C173</f>
        <v>37.800000000000004</v>
      </c>
      <c r="D173" s="36">
        <f>'GF + UG Iteration 1'!P$16*(C173^'GF + UG Iteration 1'!P$15)</f>
        <v>12.723140913628198</v>
      </c>
      <c r="E173" s="37">
        <f>'GF + UG Iteration 1'!E173</f>
        <v>1981</v>
      </c>
      <c r="F173" s="35">
        <f>'GF + UG Iteration 1'!F173</f>
        <v>37.800000000000004</v>
      </c>
      <c r="G173" s="36">
        <f>'GF + UG Iteration 1'!G173</f>
        <v>11.89537586181191</v>
      </c>
      <c r="H173" s="38">
        <f>'GF + UG Iteration 1'!H173</f>
        <v>2007</v>
      </c>
      <c r="I173" s="35">
        <f t="shared" si="10"/>
        <v>75.600000000000009</v>
      </c>
      <c r="J173" s="36">
        <f t="shared" si="11"/>
        <v>24.618516775440106</v>
      </c>
      <c r="K173" s="38">
        <f t="shared" si="12"/>
        <v>2007</v>
      </c>
      <c r="M173" s="21">
        <f t="shared" si="13"/>
        <v>4.3254562831854875</v>
      </c>
      <c r="N173" s="21">
        <f t="shared" si="14"/>
        <v>3.2034988742396586</v>
      </c>
    </row>
    <row r="174" spans="1:14" x14ac:dyDescent="0.2">
      <c r="A174" s="33">
        <f>'GF + UG Iteration 1'!A174</f>
        <v>902</v>
      </c>
      <c r="B174" s="34" t="str">
        <f>'GF + UG Iteration 1'!B174</f>
        <v>UG</v>
      </c>
      <c r="C174" s="35">
        <f>'GF + UG Iteration 1'!C174</f>
        <v>37.800000000000004</v>
      </c>
      <c r="D174" s="36">
        <f>'GF + UG Iteration 1'!P$16*(C174^'GF + UG Iteration 1'!P$15)</f>
        <v>12.723140913628198</v>
      </c>
      <c r="E174" s="37">
        <f>'GF + UG Iteration 1'!E174</f>
        <v>2002</v>
      </c>
      <c r="F174" s="35">
        <f>'GF + UG Iteration 1'!F174</f>
        <v>0</v>
      </c>
      <c r="G174" s="36">
        <f>'GF + UG Iteration 1'!G174</f>
        <v>0.54699963688402187</v>
      </c>
      <c r="H174" s="38">
        <f>'GF + UG Iteration 1'!H174</f>
        <v>2009</v>
      </c>
      <c r="I174" s="35">
        <f t="shared" si="10"/>
        <v>37.800000000000004</v>
      </c>
      <c r="J174" s="36">
        <f t="shared" si="11"/>
        <v>13.27014055051222</v>
      </c>
      <c r="K174" s="38">
        <f t="shared" si="12"/>
        <v>2009</v>
      </c>
      <c r="M174" s="21">
        <f t="shared" si="13"/>
        <v>3.6323091026255421</v>
      </c>
      <c r="N174" s="21">
        <f t="shared" si="14"/>
        <v>2.5855164398865349</v>
      </c>
    </row>
    <row r="175" spans="1:14" x14ac:dyDescent="0.2">
      <c r="A175" s="33">
        <f>'GF + UG Iteration 1'!A175</f>
        <v>1202</v>
      </c>
      <c r="B175" s="34" t="str">
        <f>'GF + UG Iteration 1'!B175</f>
        <v>UG</v>
      </c>
      <c r="C175" s="35">
        <f>'GF + UG Iteration 1'!C175</f>
        <v>22.5</v>
      </c>
      <c r="D175" s="36">
        <f>'GF + UG Iteration 1'!P$16*(C175^'GF + UG Iteration 1'!P$15)</f>
        <v>9.2107991883671509</v>
      </c>
      <c r="E175" s="37">
        <f>'GF + UG Iteration 1'!E175</f>
        <v>1989</v>
      </c>
      <c r="F175" s="35">
        <f>'GF + UG Iteration 1'!F175</f>
        <v>37.800000000000004</v>
      </c>
      <c r="G175" s="36">
        <f>'GF + UG Iteration 1'!G175</f>
        <v>10.745042225505973</v>
      </c>
      <c r="H175" s="38">
        <f>'GF + UG Iteration 1'!H175</f>
        <v>2012</v>
      </c>
      <c r="I175" s="35">
        <f t="shared" si="10"/>
        <v>60.300000000000004</v>
      </c>
      <c r="J175" s="36">
        <f t="shared" si="11"/>
        <v>19.955841413873124</v>
      </c>
      <c r="K175" s="38">
        <f t="shared" si="12"/>
        <v>2012</v>
      </c>
      <c r="M175" s="21">
        <f t="shared" si="13"/>
        <v>4.0993321037331398</v>
      </c>
      <c r="N175" s="21">
        <f t="shared" si="14"/>
        <v>2.993521903177935</v>
      </c>
    </row>
    <row r="176" spans="1:14" x14ac:dyDescent="0.2">
      <c r="A176" s="33">
        <f>'GF + UG Iteration 1'!A176</f>
        <v>1338</v>
      </c>
      <c r="B176" s="34" t="str">
        <f>'GF + UG Iteration 1'!B176</f>
        <v>UG</v>
      </c>
      <c r="C176" s="35">
        <f>'GF + UG Iteration 1'!C176</f>
        <v>13.23</v>
      </c>
      <c r="D176" s="36">
        <f>'GF + UG Iteration 1'!P$16*(C176^'GF + UG Iteration 1'!P$15)</f>
        <v>6.6174659276259913</v>
      </c>
      <c r="E176" s="37" t="str">
        <f>'GF + UG Iteration 1'!E176</f>
        <v>unknown</v>
      </c>
      <c r="F176" s="35">
        <f>'GF + UG Iteration 1'!F176</f>
        <v>22.500000000000004</v>
      </c>
      <c r="G176" s="36">
        <f>'GF + UG Iteration 1'!G176</f>
        <v>6.6635813355623759</v>
      </c>
      <c r="H176" s="38">
        <f>'GF + UG Iteration 1'!H176</f>
        <v>2013</v>
      </c>
      <c r="I176" s="35">
        <f t="shared" si="10"/>
        <v>35.730000000000004</v>
      </c>
      <c r="J176" s="36">
        <f t="shared" si="11"/>
        <v>13.281047263188366</v>
      </c>
      <c r="K176" s="38">
        <f t="shared" si="12"/>
        <v>2013</v>
      </c>
      <c r="M176" s="21">
        <f t="shared" si="13"/>
        <v>3.5759906720353185</v>
      </c>
      <c r="N176" s="21">
        <f t="shared" si="14"/>
        <v>2.5863380011188339</v>
      </c>
    </row>
    <row r="177" spans="1:14" x14ac:dyDescent="0.2">
      <c r="A177" s="33">
        <f>'GF + UG Iteration 1'!A177</f>
        <v>212</v>
      </c>
      <c r="B177" s="34" t="str">
        <f>'GF + UG Iteration 1'!B177</f>
        <v>UG</v>
      </c>
      <c r="C177" s="35">
        <f>'GF + UG Iteration 1'!C177</f>
        <v>69.12</v>
      </c>
      <c r="D177" s="36">
        <f>'GF + UG Iteration 1'!P$16*(C177^'GF + UG Iteration 1'!P$15)</f>
        <v>18.527118031115943</v>
      </c>
      <c r="E177" s="37">
        <f>'GF + UG Iteration 1'!E177</f>
        <v>1978</v>
      </c>
      <c r="F177" s="35">
        <f>'GF + UG Iteration 1'!F177</f>
        <v>45</v>
      </c>
      <c r="G177" s="36">
        <f>'GF + UG Iteration 1'!G177</f>
        <v>4.6264535731184777</v>
      </c>
      <c r="H177" s="38">
        <f>'GF + UG Iteration 1'!H177</f>
        <v>2003</v>
      </c>
      <c r="I177" s="35">
        <f t="shared" si="10"/>
        <v>114.12</v>
      </c>
      <c r="J177" s="36">
        <f t="shared" si="11"/>
        <v>23.153571604234422</v>
      </c>
      <c r="K177" s="38">
        <f t="shared" si="12"/>
        <v>2003</v>
      </c>
      <c r="M177" s="21">
        <f t="shared" si="13"/>
        <v>4.7372505263452993</v>
      </c>
      <c r="N177" s="21">
        <f t="shared" si="14"/>
        <v>3.1421490495926099</v>
      </c>
    </row>
    <row r="178" spans="1:14" x14ac:dyDescent="0.2">
      <c r="A178" s="33">
        <f>'GF + UG Iteration 1'!A178</f>
        <v>653</v>
      </c>
      <c r="B178" s="34" t="str">
        <f>'GF + UG Iteration 1'!B178</f>
        <v>UG</v>
      </c>
      <c r="C178" s="35">
        <f>'GF + UG Iteration 1'!C178</f>
        <v>114.12</v>
      </c>
      <c r="D178" s="36">
        <f>'GF + UG Iteration 1'!P$16*(C178^'GF + UG Iteration 1'!P$15)</f>
        <v>25.31645147536139</v>
      </c>
      <c r="E178" s="37">
        <f>'GF + UG Iteration 1'!E178</f>
        <v>1977</v>
      </c>
      <c r="F178" s="35">
        <f>'GF + UG Iteration 1'!F178</f>
        <v>0</v>
      </c>
      <c r="G178" s="36">
        <f>'GF + UG Iteration 1'!G178</f>
        <v>0.56894692945086811</v>
      </c>
      <c r="H178" s="38">
        <f>'GF + UG Iteration 1'!H178</f>
        <v>2007</v>
      </c>
      <c r="I178" s="35">
        <f t="shared" si="10"/>
        <v>114.12</v>
      </c>
      <c r="J178" s="36">
        <f t="shared" si="11"/>
        <v>25.885398404812257</v>
      </c>
      <c r="K178" s="38">
        <f t="shared" si="12"/>
        <v>2007</v>
      </c>
      <c r="M178" s="21">
        <f t="shared" si="13"/>
        <v>4.7372505263452993</v>
      </c>
      <c r="N178" s="21">
        <f t="shared" si="14"/>
        <v>3.253679041574506</v>
      </c>
    </row>
    <row r="179" spans="1:14" x14ac:dyDescent="0.2">
      <c r="A179" s="33">
        <f>'GF + UG Iteration 1'!A179</f>
        <v>1679</v>
      </c>
      <c r="B179" s="34" t="str">
        <f>'GF + UG Iteration 1'!B179</f>
        <v>UG</v>
      </c>
      <c r="C179" s="35">
        <f>'GF + UG Iteration 1'!C179</f>
        <v>114.12</v>
      </c>
      <c r="D179" s="36">
        <f>'GF + UG Iteration 1'!P$16*(C179^'GF + UG Iteration 1'!P$15)</f>
        <v>25.31645147536139</v>
      </c>
      <c r="E179" s="37">
        <f>'GF + UG Iteration 1'!E179</f>
        <v>1977</v>
      </c>
      <c r="F179" s="35">
        <f>'GF + UG Iteration 1'!F179</f>
        <v>0</v>
      </c>
      <c r="G179" s="36">
        <f>'GF + UG Iteration 1'!G179</f>
        <v>3.0359489017822221</v>
      </c>
      <c r="H179" s="38">
        <f>'GF + UG Iteration 1'!H179</f>
        <v>2016</v>
      </c>
      <c r="I179" s="35">
        <f t="shared" si="10"/>
        <v>114.12</v>
      </c>
      <c r="J179" s="36">
        <f t="shared" si="11"/>
        <v>28.352400377143613</v>
      </c>
      <c r="K179" s="38">
        <f t="shared" si="12"/>
        <v>2016</v>
      </c>
      <c r="M179" s="21">
        <f t="shared" si="13"/>
        <v>4.7372505263452993</v>
      </c>
      <c r="N179" s="21">
        <f t="shared" si="14"/>
        <v>3.3447116959772925</v>
      </c>
    </row>
    <row r="180" spans="1:14" x14ac:dyDescent="0.2">
      <c r="A180" s="33">
        <f>'GF + UG Iteration 1'!A180</f>
        <v>1382</v>
      </c>
      <c r="B180" s="34" t="str">
        <f>'GF + UG Iteration 1'!B180</f>
        <v>UG</v>
      </c>
      <c r="C180" s="35">
        <f>'GF + UG Iteration 1'!C180</f>
        <v>60.300000000000004</v>
      </c>
      <c r="D180" s="36">
        <f>'GF + UG Iteration 1'!P$16*(C180^'GF + UG Iteration 1'!P$15)</f>
        <v>17.017314419005356</v>
      </c>
      <c r="E180" s="37" t="str">
        <f>'GF + UG Iteration 1'!E180</f>
        <v>unknown</v>
      </c>
      <c r="F180" s="35">
        <f>'GF + UG Iteration 1'!F180</f>
        <v>0</v>
      </c>
      <c r="G180" s="36">
        <f>'GF + UG Iteration 1'!G180</f>
        <v>2.4484361075925429</v>
      </c>
      <c r="H180" s="38">
        <f>'GF + UG Iteration 1'!H180</f>
        <v>2013</v>
      </c>
      <c r="I180" s="35">
        <f t="shared" si="10"/>
        <v>60.300000000000004</v>
      </c>
      <c r="J180" s="36">
        <f t="shared" si="11"/>
        <v>19.465750526597898</v>
      </c>
      <c r="K180" s="38">
        <f t="shared" si="12"/>
        <v>2013</v>
      </c>
      <c r="M180" s="21">
        <f t="shared" si="13"/>
        <v>4.0993321037331398</v>
      </c>
      <c r="N180" s="21">
        <f t="shared" si="14"/>
        <v>2.9686565380687875</v>
      </c>
    </row>
    <row r="181" spans="1:14" x14ac:dyDescent="0.2">
      <c r="A181" s="33">
        <f>'GF + UG Iteration 1'!A181</f>
        <v>1638</v>
      </c>
      <c r="B181" s="34" t="str">
        <f>'GF + UG Iteration 1'!B181</f>
        <v>UG</v>
      </c>
      <c r="C181" s="35">
        <f>'GF + UG Iteration 1'!C181</f>
        <v>60.300000000000004</v>
      </c>
      <c r="D181" s="36">
        <f>'GF + UG Iteration 1'!P$16*(C181^'GF + UG Iteration 1'!P$15)</f>
        <v>17.017314419005356</v>
      </c>
      <c r="E181" s="37" t="str">
        <f>'GF + UG Iteration 1'!E181</f>
        <v>unknown</v>
      </c>
      <c r="F181" s="35">
        <f>'GF + UG Iteration 1'!F181</f>
        <v>15.3</v>
      </c>
      <c r="G181" s="36">
        <f>'GF + UG Iteration 1'!G181</f>
        <v>1.4307693737810239</v>
      </c>
      <c r="H181" s="38">
        <f>'GF + UG Iteration 1'!H181</f>
        <v>2015</v>
      </c>
      <c r="I181" s="35">
        <f t="shared" si="10"/>
        <v>75.600000000000009</v>
      </c>
      <c r="J181" s="36">
        <f t="shared" si="11"/>
        <v>18.448083792786381</v>
      </c>
      <c r="K181" s="38">
        <f t="shared" si="12"/>
        <v>2015</v>
      </c>
      <c r="M181" s="21">
        <f t="shared" si="13"/>
        <v>4.3254562831854875</v>
      </c>
      <c r="N181" s="21">
        <f t="shared" si="14"/>
        <v>2.9149605056231951</v>
      </c>
    </row>
    <row r="182" spans="1:14" x14ac:dyDescent="0.2">
      <c r="A182" s="33">
        <f>'GF + UG Iteration 1'!A182</f>
        <v>874</v>
      </c>
      <c r="B182" s="34" t="str">
        <f>'GF + UG Iteration 1'!B182</f>
        <v>UG</v>
      </c>
      <c r="C182" s="35">
        <f>'GF + UG Iteration 1'!C182</f>
        <v>7.5600000000000005</v>
      </c>
      <c r="D182" s="36">
        <f>'GF + UG Iteration 1'!P$16*(C182^'GF + UG Iteration 1'!P$15)</f>
        <v>4.6704123796615313</v>
      </c>
      <c r="E182" s="37">
        <f>'GF + UG Iteration 1'!E182</f>
        <v>1997</v>
      </c>
      <c r="F182" s="35">
        <f>'GF + UG Iteration 1'!F182</f>
        <v>14.940000000000001</v>
      </c>
      <c r="G182" s="36">
        <f>'GF + UG Iteration 1'!G182</f>
        <v>3.6333602061432981</v>
      </c>
      <c r="H182" s="38">
        <f>'GF + UG Iteration 1'!H182</f>
        <v>2009</v>
      </c>
      <c r="I182" s="35">
        <f t="shared" si="10"/>
        <v>22.5</v>
      </c>
      <c r="J182" s="36">
        <f t="shared" si="11"/>
        <v>8.303772585804829</v>
      </c>
      <c r="K182" s="38">
        <f t="shared" si="12"/>
        <v>2009</v>
      </c>
      <c r="M182" s="21">
        <f t="shared" si="13"/>
        <v>3.1135153092103742</v>
      </c>
      <c r="N182" s="21">
        <f t="shared" si="14"/>
        <v>2.1167099399460252</v>
      </c>
    </row>
    <row r="183" spans="1:14" x14ac:dyDescent="0.2">
      <c r="A183" s="33">
        <f>'GF + UG Iteration 1'!A183</f>
        <v>491</v>
      </c>
      <c r="B183" s="34" t="str">
        <f>'GF + UG Iteration 1'!B183</f>
        <v>UG</v>
      </c>
      <c r="C183" s="35">
        <f>'GF + UG Iteration 1'!C183</f>
        <v>75.600000000000009</v>
      </c>
      <c r="D183" s="36">
        <f>'GF + UG Iteration 1'!P$16*(C183^'GF + UG Iteration 1'!P$15)</f>
        <v>19.590323980212716</v>
      </c>
      <c r="E183" s="37">
        <f>'GF + UG Iteration 1'!E183</f>
        <v>1984</v>
      </c>
      <c r="F183" s="35">
        <f>'GF + UG Iteration 1'!F183</f>
        <v>0</v>
      </c>
      <c r="G183" s="36">
        <f>'GF + UG Iteration 1'!G183</f>
        <v>0.19252271805052243</v>
      </c>
      <c r="H183" s="38">
        <f>'GF + UG Iteration 1'!H183</f>
        <v>2006</v>
      </c>
      <c r="I183" s="35">
        <f t="shared" si="10"/>
        <v>75.600000000000009</v>
      </c>
      <c r="J183" s="36">
        <f t="shared" si="11"/>
        <v>19.782846698263238</v>
      </c>
      <c r="K183" s="38">
        <f t="shared" si="12"/>
        <v>2006</v>
      </c>
      <c r="M183" s="21">
        <f t="shared" si="13"/>
        <v>4.3254562831854875</v>
      </c>
      <c r="N183" s="21">
        <f t="shared" si="14"/>
        <v>2.9848152338506488</v>
      </c>
    </row>
    <row r="184" spans="1:14" x14ac:dyDescent="0.2">
      <c r="A184" s="33">
        <f>'GF + UG Iteration 1'!A184</f>
        <v>1396</v>
      </c>
      <c r="B184" s="34" t="str">
        <f>'GF + UG Iteration 1'!B184</f>
        <v>UG</v>
      </c>
      <c r="C184" s="35">
        <f>'GF + UG Iteration 1'!C184</f>
        <v>37.800000000000004</v>
      </c>
      <c r="D184" s="36">
        <f>'GF + UG Iteration 1'!P$16*(C184^'GF + UG Iteration 1'!P$15)</f>
        <v>12.723140913628198</v>
      </c>
      <c r="E184" s="37">
        <f>'GF + UG Iteration 1'!E184</f>
        <v>2009</v>
      </c>
      <c r="F184" s="35">
        <f>'GF + UG Iteration 1'!F184</f>
        <v>0</v>
      </c>
      <c r="G184" s="36">
        <f>'GF + UG Iteration 1'!G184</f>
        <v>0.37351117224616898</v>
      </c>
      <c r="H184" s="38">
        <f>'GF + UG Iteration 1'!H184</f>
        <v>2013</v>
      </c>
      <c r="I184" s="35">
        <f t="shared" ref="I184:I246" si="20">C184+F184</f>
        <v>37.800000000000004</v>
      </c>
      <c r="J184" s="36">
        <f t="shared" ref="J184:J246" si="21">D184+G184</f>
        <v>13.096652085874366</v>
      </c>
      <c r="K184" s="38">
        <f t="shared" ref="K184:K246" si="22">MAX(E184,H184)</f>
        <v>2013</v>
      </c>
      <c r="M184" s="21">
        <f t="shared" ref="M184:M246" si="23">LN(I184)</f>
        <v>3.6323091026255421</v>
      </c>
      <c r="N184" s="21">
        <f t="shared" ref="N184:N246" si="24">LN(J184)</f>
        <v>2.5723566315807709</v>
      </c>
    </row>
    <row r="185" spans="1:14" x14ac:dyDescent="0.2">
      <c r="A185" s="33">
        <f>'GF + UG Iteration 1'!A185</f>
        <v>1597</v>
      </c>
      <c r="B185" s="34" t="str">
        <f>'GF + UG Iteration 1'!B185</f>
        <v>UG</v>
      </c>
      <c r="C185" s="35">
        <f>'GF + UG Iteration 1'!C185</f>
        <v>37.800000000000004</v>
      </c>
      <c r="D185" s="36">
        <f>'GF + UG Iteration 1'!P$16*(C185^'GF + UG Iteration 1'!P$15)</f>
        <v>12.723140913628198</v>
      </c>
      <c r="E185" s="37">
        <f>'GF + UG Iteration 1'!E185</f>
        <v>2009</v>
      </c>
      <c r="F185" s="35">
        <f>'GF + UG Iteration 1'!F185</f>
        <v>37.800000000000004</v>
      </c>
      <c r="G185" s="36">
        <f>'GF + UG Iteration 1'!G185</f>
        <v>4.2355817632178319</v>
      </c>
      <c r="H185" s="38">
        <f>'GF + UG Iteration 1'!H185</f>
        <v>2015</v>
      </c>
      <c r="I185" s="35">
        <f t="shared" si="20"/>
        <v>75.600000000000009</v>
      </c>
      <c r="J185" s="36">
        <f t="shared" si="21"/>
        <v>16.95872267684603</v>
      </c>
      <c r="K185" s="38">
        <f t="shared" si="22"/>
        <v>2015</v>
      </c>
      <c r="M185" s="21">
        <f t="shared" si="23"/>
        <v>4.3254562831854875</v>
      </c>
      <c r="N185" s="21">
        <f t="shared" si="24"/>
        <v>2.8307823136623149</v>
      </c>
    </row>
    <row r="186" spans="1:14" x14ac:dyDescent="0.2">
      <c r="A186" s="33">
        <f>'GF + UG Iteration 1'!A186</f>
        <v>1292</v>
      </c>
      <c r="B186" s="34" t="str">
        <f>'GF + UG Iteration 1'!B186</f>
        <v>UG</v>
      </c>
      <c r="C186" s="35">
        <f>'GF + UG Iteration 1'!C186</f>
        <v>25.290000000000003</v>
      </c>
      <c r="D186" s="36">
        <f>'GF + UG Iteration 1'!P$16*(C186^'GF + UG Iteration 1'!P$15)</f>
        <v>9.9062390780246208</v>
      </c>
      <c r="E186" s="37" t="str">
        <f>'GF + UG Iteration 1'!E186</f>
        <v>unknown</v>
      </c>
      <c r="F186" s="35">
        <f>'GF + UG Iteration 1'!F186</f>
        <v>12.51</v>
      </c>
      <c r="G186" s="36">
        <f>'GF + UG Iteration 1'!G186</f>
        <v>4.47116983018676</v>
      </c>
      <c r="H186" s="38">
        <f>'GF + UG Iteration 1'!H186</f>
        <v>2013</v>
      </c>
      <c r="I186" s="35">
        <f t="shared" si="20"/>
        <v>37.800000000000004</v>
      </c>
      <c r="J186" s="36">
        <f t="shared" si="21"/>
        <v>14.377408908211381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2.6656581488674878</v>
      </c>
    </row>
    <row r="187" spans="1:14" x14ac:dyDescent="0.2">
      <c r="A187" s="33">
        <f>'GF + UG Iteration 1'!A187</f>
        <v>364</v>
      </c>
      <c r="B187" s="34" t="str">
        <f>'GF + UG Iteration 1'!B187</f>
        <v>UG</v>
      </c>
      <c r="C187" s="35">
        <f>'GF + UG Iteration 1'!C187</f>
        <v>80.100000000000009</v>
      </c>
      <c r="D187" s="36">
        <f>'GF + UG Iteration 1'!P$16*(C187^'GF + UG Iteration 1'!P$15)</f>
        <v>20.30849415274605</v>
      </c>
      <c r="E187" s="37">
        <f>'GF + UG Iteration 1'!E187</f>
        <v>1975</v>
      </c>
      <c r="F187" s="35">
        <f>'GF + UG Iteration 1'!F187</f>
        <v>0</v>
      </c>
      <c r="G187" s="36">
        <f>'GF + UG Iteration 1'!G187</f>
        <v>1.3174901179839253</v>
      </c>
      <c r="H187" s="38">
        <f>'GF + UG Iteration 1'!H187</f>
        <v>2004</v>
      </c>
      <c r="I187" s="35">
        <f t="shared" si="20"/>
        <v>80.100000000000009</v>
      </c>
      <c r="J187" s="36">
        <f t="shared" si="21"/>
        <v>21.625984270729976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3.0738955671916268</v>
      </c>
    </row>
    <row r="188" spans="1:14" x14ac:dyDescent="0.2">
      <c r="A188" s="33">
        <f>'GF + UG Iteration 1'!A188</f>
        <v>1306</v>
      </c>
      <c r="B188" s="34" t="str">
        <f>'GF + UG Iteration 1'!B188</f>
        <v>UG</v>
      </c>
      <c r="C188" s="35">
        <f>'GF + UG Iteration 1'!C188</f>
        <v>37.800000000000004</v>
      </c>
      <c r="D188" s="36">
        <f>'GF + UG Iteration 1'!P$16*(C188^'GF + UG Iteration 1'!P$15)</f>
        <v>12.723140913628198</v>
      </c>
      <c r="E188" s="37">
        <f>'GF + UG Iteration 1'!E188</f>
        <v>1985</v>
      </c>
      <c r="F188" s="35">
        <f>'GF + UG Iteration 1'!F188</f>
        <v>37.800000000000004</v>
      </c>
      <c r="G188" s="36">
        <f>'GF + UG Iteration 1'!G188</f>
        <v>5.9848606370399509</v>
      </c>
      <c r="H188" s="38">
        <f>'GF + UG Iteration 1'!H188</f>
        <v>2013</v>
      </c>
      <c r="I188" s="35">
        <f t="shared" si="20"/>
        <v>75.600000000000009</v>
      </c>
      <c r="J188" s="36">
        <f t="shared" si="21"/>
        <v>18.708001550668151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2.9289513227516069</v>
      </c>
    </row>
    <row r="189" spans="1:14" x14ac:dyDescent="0.2">
      <c r="A189" s="33">
        <f>'GF + UG Iteration 1'!A189</f>
        <v>858</v>
      </c>
      <c r="B189" s="34" t="str">
        <f>'GF + UG Iteration 1'!B189</f>
        <v>UG</v>
      </c>
      <c r="C189" s="35">
        <f>'GF + UG Iteration 1'!C189</f>
        <v>37.800000000000004</v>
      </c>
      <c r="D189" s="36">
        <f>'GF + UG Iteration 1'!P$16*(C189^'GF + UG Iteration 1'!P$15)</f>
        <v>12.723140913628198</v>
      </c>
      <c r="E189" s="37">
        <f>'GF + UG Iteration 1'!E189</f>
        <v>2009</v>
      </c>
      <c r="F189" s="35">
        <f>'GF + UG Iteration 1'!F189</f>
        <v>37.800000000000004</v>
      </c>
      <c r="G189" s="36">
        <f>'GF + UG Iteration 1'!G189</f>
        <v>5.4358775042665943</v>
      </c>
      <c r="H189" s="38">
        <f>'GF + UG Iteration 1'!H189</f>
        <v>2010</v>
      </c>
      <c r="I189" s="35">
        <f t="shared" si="20"/>
        <v>75.600000000000009</v>
      </c>
      <c r="J189" s="36">
        <f t="shared" si="21"/>
        <v>18.159018417894792</v>
      </c>
      <c r="K189" s="38">
        <f t="shared" si="22"/>
        <v>2010</v>
      </c>
      <c r="M189" s="21">
        <f t="shared" si="23"/>
        <v>4.3254562831854875</v>
      </c>
      <c r="N189" s="21">
        <f t="shared" si="24"/>
        <v>2.8991673198342518</v>
      </c>
    </row>
    <row r="190" spans="1:14" x14ac:dyDescent="0.2">
      <c r="A190" s="33">
        <f>'GF + UG Iteration 1'!A190</f>
        <v>1454</v>
      </c>
      <c r="B190" s="34" t="str">
        <f>'GF + UG Iteration 1'!B190</f>
        <v>UG</v>
      </c>
      <c r="C190" s="35">
        <f>'GF + UG Iteration 1'!C190</f>
        <v>75.600000000000009</v>
      </c>
      <c r="D190" s="36">
        <f>'GF + UG Iteration 1'!P$16*(C190^'GF + UG Iteration 1'!P$15)</f>
        <v>19.590323980212716</v>
      </c>
      <c r="E190" s="37">
        <f>'GF + UG Iteration 1'!E190</f>
        <v>2009</v>
      </c>
      <c r="F190" s="35">
        <f>'GF + UG Iteration 1'!F190</f>
        <v>0</v>
      </c>
      <c r="G190" s="36">
        <f>'GF + UG Iteration 1'!G190</f>
        <v>0.45762240995573644</v>
      </c>
      <c r="H190" s="38">
        <f>'GF + UG Iteration 1'!H190</f>
        <v>2013</v>
      </c>
      <c r="I190" s="35">
        <f t="shared" si="20"/>
        <v>75.600000000000009</v>
      </c>
      <c r="J190" s="36">
        <f t="shared" si="21"/>
        <v>20.047946390168452</v>
      </c>
      <c r="K190" s="38">
        <f t="shared" si="22"/>
        <v>2013</v>
      </c>
      <c r="M190" s="21">
        <f t="shared" si="23"/>
        <v>4.3254562831854875</v>
      </c>
      <c r="N190" s="21">
        <f t="shared" si="24"/>
        <v>2.9981267240763367</v>
      </c>
    </row>
    <row r="191" spans="1:14" x14ac:dyDescent="0.2">
      <c r="A191" s="33">
        <f>'GF + UG Iteration 1'!A191</f>
        <v>637</v>
      </c>
      <c r="B191" s="34" t="str">
        <f>'GF + UG Iteration 1'!B191</f>
        <v>UG</v>
      </c>
      <c r="C191" s="35">
        <f>'GF + UG Iteration 1'!C191</f>
        <v>22.5</v>
      </c>
      <c r="D191" s="36">
        <f>'GF + UG Iteration 1'!P$16*(C191^'GF + UG Iteration 1'!P$15)</f>
        <v>9.2107991883671509</v>
      </c>
      <c r="E191" s="37">
        <f>'GF + UG Iteration 1'!E191</f>
        <v>1989</v>
      </c>
      <c r="F191" s="35">
        <f>'GF + UG Iteration 1'!F191</f>
        <v>22.5</v>
      </c>
      <c r="G191" s="36">
        <f>'GF + UG Iteration 1'!G191</f>
        <v>6.7668934628874311</v>
      </c>
      <c r="H191" s="38">
        <f>'GF + UG Iteration 1'!H191</f>
        <v>2007</v>
      </c>
      <c r="I191" s="35">
        <f t="shared" si="20"/>
        <v>45</v>
      </c>
      <c r="J191" s="36">
        <f t="shared" si="21"/>
        <v>15.977692651254582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2.7711935401291017</v>
      </c>
    </row>
    <row r="192" spans="1:14" x14ac:dyDescent="0.2">
      <c r="A192" s="33">
        <f>'GF + UG Iteration 1'!A192</f>
        <v>1254</v>
      </c>
      <c r="B192" s="34" t="str">
        <f>'GF + UG Iteration 1'!B192</f>
        <v>UG</v>
      </c>
      <c r="C192" s="35">
        <f>'GF + UG Iteration 1'!C192</f>
        <v>45</v>
      </c>
      <c r="D192" s="36">
        <f>'GF + UG Iteration 1'!P$16*(C192^'GF + UG Iteration 1'!P$15)</f>
        <v>14.182232315254369</v>
      </c>
      <c r="E192" s="37">
        <f>'GF + UG Iteration 1'!E192</f>
        <v>1989</v>
      </c>
      <c r="F192" s="35">
        <f>'GF + UG Iteration 1'!F192</f>
        <v>30.6</v>
      </c>
      <c r="G192" s="36">
        <f>'GF + UG Iteration 1'!G192</f>
        <v>6.528436764593768</v>
      </c>
      <c r="H192" s="38">
        <f>'GF + UG Iteration 1'!H192</f>
        <v>2012</v>
      </c>
      <c r="I192" s="35">
        <f t="shared" si="20"/>
        <v>75.599999999999994</v>
      </c>
      <c r="J192" s="36">
        <f t="shared" si="21"/>
        <v>20.710669079848138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3.0306489819763174</v>
      </c>
    </row>
    <row r="193" spans="1:14" x14ac:dyDescent="0.2">
      <c r="A193" s="33">
        <f>'GF + UG Iteration 1'!A193</f>
        <v>734</v>
      </c>
      <c r="B193" s="34" t="str">
        <f>'GF + UG Iteration 1'!B193</f>
        <v>UG</v>
      </c>
      <c r="C193" s="35">
        <f>'GF + UG Iteration 1'!C193</f>
        <v>37.800000000000004</v>
      </c>
      <c r="D193" s="36">
        <f>'GF + UG Iteration 1'!P$16*(C193^'GF + UG Iteration 1'!P$15)</f>
        <v>12.723140913628198</v>
      </c>
      <c r="E193" s="37">
        <f>'GF + UG Iteration 1'!E193</f>
        <v>1974</v>
      </c>
      <c r="F193" s="35">
        <f>'GF + UG Iteration 1'!F193</f>
        <v>37.800000000000004</v>
      </c>
      <c r="G193" s="36">
        <f>'GF + UG Iteration 1'!G193</f>
        <v>11.261124599264825</v>
      </c>
      <c r="H193" s="38">
        <f>'GF + UG Iteration 1'!H193</f>
        <v>2011</v>
      </c>
      <c r="I193" s="35">
        <f t="shared" ref="I193" si="25">C193+F193</f>
        <v>75.600000000000009</v>
      </c>
      <c r="J193" s="36">
        <f t="shared" ref="J193" si="26">D193+G193</f>
        <v>23.984265512893025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3.1773980117164529</v>
      </c>
    </row>
    <row r="194" spans="1:14" x14ac:dyDescent="0.2">
      <c r="A194" s="33">
        <f>'GF + UG Iteration 1'!A194</f>
        <v>1594</v>
      </c>
      <c r="B194" s="34" t="str">
        <f>'GF + UG Iteration 1'!B194</f>
        <v>UG</v>
      </c>
      <c r="C194" s="35">
        <f>'GF + UG Iteration 1'!C194</f>
        <v>75.600000000000009</v>
      </c>
      <c r="D194" s="36">
        <f>'GF + UG Iteration 1'!P$16*(C194^'GF + UG Iteration 1'!P$15)</f>
        <v>19.590323980212716</v>
      </c>
      <c r="E194" s="37">
        <f>'GF + UG Iteration 1'!E194</f>
        <v>1974</v>
      </c>
      <c r="F194" s="35">
        <f>'GF + UG Iteration 1'!F194</f>
        <v>0</v>
      </c>
      <c r="G194" s="36">
        <f>'GF + UG Iteration 1'!G194</f>
        <v>17.2334453477478</v>
      </c>
      <c r="H194" s="38">
        <f>'GF + UG Iteration 1'!H194</f>
        <v>2017</v>
      </c>
      <c r="I194" s="35">
        <f t="shared" si="20"/>
        <v>75.600000000000009</v>
      </c>
      <c r="J194" s="36">
        <f t="shared" si="21"/>
        <v>36.82376932796052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3.6061435423187103</v>
      </c>
    </row>
    <row r="195" spans="1:14" x14ac:dyDescent="0.2">
      <c r="A195" s="33">
        <f>'GF + UG Iteration 1'!A195</f>
        <v>1674</v>
      </c>
      <c r="B195" s="34" t="str">
        <f>'GF + UG Iteration 1'!B195</f>
        <v>UG</v>
      </c>
      <c r="C195" s="35">
        <f>'GF + UG Iteration 1'!C195</f>
        <v>25.2</v>
      </c>
      <c r="D195" s="36">
        <f>'GF + UG Iteration 1'!P$16*(C195^'GF + UG Iteration 1'!P$15)</f>
        <v>9.8842724289194717</v>
      </c>
      <c r="E195" s="37">
        <f>'GF + UG Iteration 1'!E195</f>
        <v>0</v>
      </c>
      <c r="F195" s="35">
        <f>'GF + UG Iteration 1'!F195</f>
        <v>37.800000000000004</v>
      </c>
      <c r="G195" s="36">
        <f>'GF + UG Iteration 1'!G195</f>
        <v>10.327278566796926</v>
      </c>
      <c r="H195" s="38">
        <f>'GF + UG Iteration 1'!H195</f>
        <v>2016</v>
      </c>
      <c r="I195" s="35">
        <f t="shared" si="20"/>
        <v>63</v>
      </c>
      <c r="J195" s="36">
        <f t="shared" si="21"/>
        <v>20.211550995716397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3.0062542724449535</v>
      </c>
    </row>
    <row r="196" spans="1:14" x14ac:dyDescent="0.2">
      <c r="A196" s="33">
        <f>'GF + UG Iteration 1'!A196</f>
        <v>711</v>
      </c>
      <c r="B196" s="34" t="str">
        <f>'GF + UG Iteration 1'!B196</f>
        <v>UG</v>
      </c>
      <c r="C196" s="35">
        <f>'GF + UG Iteration 1'!C196</f>
        <v>22.5</v>
      </c>
      <c r="D196" s="36">
        <f>'GF + UG Iteration 1'!P$16*(C196^'GF + UG Iteration 1'!P$15)</f>
        <v>9.2107991883671509</v>
      </c>
      <c r="E196" s="37">
        <f>'GF + UG Iteration 1'!E196</f>
        <v>1976</v>
      </c>
      <c r="F196" s="35">
        <f>'GF + UG Iteration 1'!F196</f>
        <v>22.5</v>
      </c>
      <c r="G196" s="36">
        <f>'GF + UG Iteration 1'!G196</f>
        <v>9.2617881543087019</v>
      </c>
      <c r="H196" s="38">
        <f>'GF + UG Iteration 1'!H196</f>
        <v>2009</v>
      </c>
      <c r="I196" s="35">
        <f t="shared" si="20"/>
        <v>45</v>
      </c>
      <c r="J196" s="36">
        <f t="shared" si="21"/>
        <v>18.472587342675851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2.9162878679236952</v>
      </c>
    </row>
    <row r="197" spans="1:14" x14ac:dyDescent="0.2">
      <c r="A197" s="33">
        <f>'GF + UG Iteration 1'!A197</f>
        <v>408</v>
      </c>
      <c r="B197" s="34" t="str">
        <f>'GF + UG Iteration 1'!B197</f>
        <v>UG</v>
      </c>
      <c r="C197" s="35">
        <f>'GF + UG Iteration 1'!C197</f>
        <v>84.600000000000009</v>
      </c>
      <c r="D197" s="36">
        <f>'GF + UG Iteration 1'!P$16*(C197^'GF + UG Iteration 1'!P$15)</f>
        <v>21.01159187038661</v>
      </c>
      <c r="E197" s="37">
        <f>'GF + UG Iteration 1'!E197</f>
        <v>1976</v>
      </c>
      <c r="F197" s="35">
        <f>'GF + UG Iteration 1'!F197</f>
        <v>0</v>
      </c>
      <c r="G197" s="36">
        <f>'GF + UG Iteration 1'!G197</f>
        <v>0.58015876995711901</v>
      </c>
      <c r="H197" s="38">
        <f>'GF + UG Iteration 1'!H197</f>
        <v>2004</v>
      </c>
      <c r="I197" s="35">
        <f t="shared" si="20"/>
        <v>84.600000000000009</v>
      </c>
      <c r="J197" s="36">
        <f t="shared" si="21"/>
        <v>21.591750640343729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3.0723113269431872</v>
      </c>
    </row>
    <row r="198" spans="1:14" x14ac:dyDescent="0.2">
      <c r="A198" s="33">
        <f>'GF + UG Iteration 1'!A198</f>
        <v>698</v>
      </c>
      <c r="B198" s="34" t="str">
        <f>'GF + UG Iteration 1'!B198</f>
        <v>UG</v>
      </c>
      <c r="C198" s="35">
        <f>'GF + UG Iteration 1'!C198</f>
        <v>84.600000000000009</v>
      </c>
      <c r="D198" s="36">
        <f>'GF + UG Iteration 1'!P$16*(C198^'GF + UG Iteration 1'!P$15)</f>
        <v>21.01159187038661</v>
      </c>
      <c r="E198" s="37">
        <f>'GF + UG Iteration 1'!E198</f>
        <v>1976</v>
      </c>
      <c r="F198" s="35">
        <f>'GF + UG Iteration 1'!F198</f>
        <v>0</v>
      </c>
      <c r="G198" s="36">
        <f>'GF + UG Iteration 1'!G198</f>
        <v>1.4406821685518079</v>
      </c>
      <c r="H198" s="38">
        <f>'GF + UG Iteration 1'!H198</f>
        <v>2007</v>
      </c>
      <c r="I198" s="35">
        <f t="shared" si="20"/>
        <v>84.600000000000009</v>
      </c>
      <c r="J198" s="36">
        <f t="shared" si="21"/>
        <v>22.45227403893842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3.1113919025523402</v>
      </c>
    </row>
    <row r="199" spans="1:14" x14ac:dyDescent="0.2">
      <c r="A199" s="33">
        <f>'GF + UG Iteration 1'!A199</f>
        <v>696</v>
      </c>
      <c r="B199" s="34" t="str">
        <f>'GF + UG Iteration 1'!B199</f>
        <v>UG</v>
      </c>
      <c r="C199" s="35">
        <f>'GF + UG Iteration 1'!C199</f>
        <v>25.2</v>
      </c>
      <c r="D199" s="36">
        <f>'GF + UG Iteration 1'!P$16*(C199^'GF + UG Iteration 1'!P$15)</f>
        <v>9.8842724289194717</v>
      </c>
      <c r="E199" s="37">
        <f>'GF + UG Iteration 1'!E199</f>
        <v>1981</v>
      </c>
      <c r="F199" s="35">
        <f>'GF + UG Iteration 1'!F199</f>
        <v>0</v>
      </c>
      <c r="G199" s="36">
        <f>'GF + UG Iteration 1'!G199</f>
        <v>0.26810351472539734</v>
      </c>
      <c r="H199" s="38">
        <f>'GF + UG Iteration 1'!H199</f>
        <v>2007</v>
      </c>
      <c r="I199" s="35">
        <f t="shared" si="20"/>
        <v>25.2</v>
      </c>
      <c r="J199" s="36">
        <f t="shared" si="21"/>
        <v>10.152375943644868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2.3177077612123389</v>
      </c>
    </row>
    <row r="200" spans="1:14" x14ac:dyDescent="0.2">
      <c r="A200" s="33">
        <f>'GF + UG Iteration 1'!A200</f>
        <v>1636</v>
      </c>
      <c r="B200" s="34" t="str">
        <f>'GF + UG Iteration 1'!B200</f>
        <v>UG</v>
      </c>
      <c r="C200" s="35">
        <f>'GF + UG Iteration 1'!C200</f>
        <v>22.5</v>
      </c>
      <c r="D200" s="36">
        <f>'GF + UG Iteration 1'!P$16*(C200^'GF + UG Iteration 1'!P$15)</f>
        <v>9.2107991883671509</v>
      </c>
      <c r="E200" s="37">
        <f>'GF + UG Iteration 1'!E200</f>
        <v>1981</v>
      </c>
      <c r="F200" s="35">
        <f>'GF + UG Iteration 1'!F200</f>
        <v>37.800000000000004</v>
      </c>
      <c r="G200" s="36">
        <f>'GF + UG Iteration 1'!G200</f>
        <v>6.6058972937468434</v>
      </c>
      <c r="H200" s="38">
        <f>'GF + UG Iteration 1'!H200</f>
        <v>2015</v>
      </c>
      <c r="I200" s="35">
        <f t="shared" si="20"/>
        <v>60.300000000000004</v>
      </c>
      <c r="J200" s="36">
        <f t="shared" si="21"/>
        <v>15.816696482113993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2.7610661214512136</v>
      </c>
    </row>
    <row r="201" spans="1:14" x14ac:dyDescent="0.2">
      <c r="A201" s="33">
        <f>'GF + UG Iteration 1'!A201</f>
        <v>1185</v>
      </c>
      <c r="B201" s="34" t="str">
        <f>'GF + UG Iteration 1'!B201</f>
        <v>UG</v>
      </c>
      <c r="C201" s="35">
        <f>'GF + UG Iteration 1'!C201</f>
        <v>63</v>
      </c>
      <c r="D201" s="36">
        <f>'GF + UG Iteration 1'!P$16*(C201^'GF + UG Iteration 1'!P$15)</f>
        <v>17.487854614067867</v>
      </c>
      <c r="E201" s="37">
        <f>'GF + UG Iteration 1'!E201</f>
        <v>1988</v>
      </c>
      <c r="F201" s="35">
        <f>'GF + UG Iteration 1'!F201</f>
        <v>0</v>
      </c>
      <c r="G201" s="36">
        <f>'GF + UG Iteration 1'!G201</f>
        <v>2.8087836612562955</v>
      </c>
      <c r="H201" s="38">
        <f>'GF + UG Iteration 1'!H201</f>
        <v>2011</v>
      </c>
      <c r="I201" s="35">
        <f t="shared" si="20"/>
        <v>63</v>
      </c>
      <c r="J201" s="36">
        <f t="shared" si="21"/>
        <v>20.296638275324163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3.0104552701334031</v>
      </c>
    </row>
    <row r="202" spans="1:14" x14ac:dyDescent="0.2">
      <c r="A202" s="33">
        <f>'GF + UG Iteration 1'!A202</f>
        <v>568</v>
      </c>
      <c r="B202" s="34" t="str">
        <f>'GF + UG Iteration 1'!B202</f>
        <v>UG</v>
      </c>
      <c r="C202" s="35">
        <f>'GF + UG Iteration 1'!C202</f>
        <v>75.600000000000009</v>
      </c>
      <c r="D202" s="36">
        <f>'GF + UG Iteration 1'!P$16*(C202^'GF + UG Iteration 1'!P$15)</f>
        <v>19.590323980212716</v>
      </c>
      <c r="E202" s="37">
        <f>'GF + UG Iteration 1'!E202</f>
        <v>1978</v>
      </c>
      <c r="F202" s="35">
        <f>'GF + UG Iteration 1'!F202</f>
        <v>0</v>
      </c>
      <c r="G202" s="36">
        <f>'GF + UG Iteration 1'!G202</f>
        <v>2.8818936071529556E-2</v>
      </c>
      <c r="H202" s="38">
        <f>'GF + UG Iteration 1'!H202</f>
        <v>2006</v>
      </c>
      <c r="I202" s="35">
        <f t="shared" si="20"/>
        <v>75.600000000000009</v>
      </c>
      <c r="J202" s="36">
        <f t="shared" si="21"/>
        <v>19.619142916284247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2.9765057689977268</v>
      </c>
    </row>
    <row r="203" spans="1:14" x14ac:dyDescent="0.2">
      <c r="A203" s="33">
        <f>'GF + UG Iteration 1'!A203</f>
        <v>853</v>
      </c>
      <c r="B203" s="34" t="str">
        <f>'GF + UG Iteration 1'!B203</f>
        <v>UG</v>
      </c>
      <c r="C203" s="35">
        <f>'GF + UG Iteration 1'!C203</f>
        <v>45</v>
      </c>
      <c r="D203" s="36">
        <f>'GF + UG Iteration 1'!P$16*(C203^'GF + UG Iteration 1'!P$15)</f>
        <v>14.182232315254369</v>
      </c>
      <c r="E203" s="37">
        <f>'GF + UG Iteration 1'!E203</f>
        <v>1991</v>
      </c>
      <c r="F203" s="35">
        <f>'GF + UG Iteration 1'!F203</f>
        <v>30.6</v>
      </c>
      <c r="G203" s="36">
        <f>'GF + UG Iteration 1'!G203</f>
        <v>4.2556245512411124</v>
      </c>
      <c r="H203" s="38">
        <f>'GF + UG Iteration 1'!H203</f>
        <v>2009</v>
      </c>
      <c r="I203" s="35">
        <f t="shared" si="20"/>
        <v>75.599999999999994</v>
      </c>
      <c r="J203" s="36">
        <f t="shared" si="21"/>
        <v>18.43785686649548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2.9144059893836651</v>
      </c>
    </row>
    <row r="204" spans="1:14" x14ac:dyDescent="0.2">
      <c r="A204" s="33">
        <f>'GF + UG Iteration 1'!A204</f>
        <v>1201</v>
      </c>
      <c r="B204" s="34" t="str">
        <f>'GF + UG Iteration 1'!B204</f>
        <v>UG</v>
      </c>
      <c r="C204" s="35">
        <f>'GF + UG Iteration 1'!C204</f>
        <v>25.2</v>
      </c>
      <c r="D204" s="36">
        <f>'GF + UG Iteration 1'!P$16*(C204^'GF + UG Iteration 1'!P$15)</f>
        <v>9.8842724289194717</v>
      </c>
      <c r="E204" s="37" t="str">
        <f>'GF + UG Iteration 1'!E204</f>
        <v>unknown</v>
      </c>
      <c r="F204" s="35">
        <f>'GF + UG Iteration 1'!F204</f>
        <v>37.800000000000004</v>
      </c>
      <c r="G204" s="36">
        <f>'GF + UG Iteration 1'!G204</f>
        <v>7.6364894321569698</v>
      </c>
      <c r="H204" s="38">
        <f>'GF + UG Iteration 1'!H204</f>
        <v>2012</v>
      </c>
      <c r="I204" s="35">
        <f t="shared" si="20"/>
        <v>63</v>
      </c>
      <c r="J204" s="36">
        <f t="shared" si="21"/>
        <v>17.520761861076441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2.8633865697840486</v>
      </c>
    </row>
    <row r="205" spans="1:14" x14ac:dyDescent="0.2">
      <c r="A205" s="33">
        <f>'GF + UG Iteration 1'!A205</f>
        <v>654</v>
      </c>
      <c r="B205" s="34" t="str">
        <f>'GF + UG Iteration 1'!B205</f>
        <v>UG</v>
      </c>
      <c r="C205" s="35">
        <f>'GF + UG Iteration 1'!C205</f>
        <v>22.5</v>
      </c>
      <c r="D205" s="36">
        <f>'GF + UG Iteration 1'!P$16*(C205^'GF + UG Iteration 1'!P$15)</f>
        <v>9.2107991883671509</v>
      </c>
      <c r="E205" s="37">
        <f>'GF + UG Iteration 1'!E205</f>
        <v>1976</v>
      </c>
      <c r="F205" s="35">
        <f>'GF + UG Iteration 1'!F205</f>
        <v>0</v>
      </c>
      <c r="G205" s="36">
        <f>'GF + UG Iteration 1'!G205</f>
        <v>0.73672544554632269</v>
      </c>
      <c r="H205" s="38">
        <f>'GF + UG Iteration 1'!H205</f>
        <v>2007</v>
      </c>
      <c r="I205" s="35">
        <f t="shared" si="20"/>
        <v>22.5</v>
      </c>
      <c r="J205" s="36">
        <f t="shared" si="21"/>
        <v>9.9475246339134742</v>
      </c>
      <c r="K205" s="38">
        <f t="shared" si="22"/>
        <v>2007</v>
      </c>
      <c r="M205" s="21">
        <f t="shared" si="23"/>
        <v>3.1135153092103742</v>
      </c>
      <c r="N205" s="21">
        <f t="shared" si="24"/>
        <v>2.297323739708288</v>
      </c>
    </row>
    <row r="206" spans="1:14" x14ac:dyDescent="0.2">
      <c r="A206" s="33">
        <f>'GF + UG Iteration 1'!A206</f>
        <v>1394</v>
      </c>
      <c r="B206" s="34" t="str">
        <f>'GF + UG Iteration 1'!B206</f>
        <v>UG</v>
      </c>
      <c r="C206" s="35">
        <f>'GF + UG Iteration 1'!C206</f>
        <v>22.5</v>
      </c>
      <c r="D206" s="36">
        <f>'GF + UG Iteration 1'!P$16*(C206^'GF + UG Iteration 1'!P$15)</f>
        <v>9.2107991883671509</v>
      </c>
      <c r="E206" s="37">
        <f>'GF + UG Iteration 1'!E206</f>
        <v>1976</v>
      </c>
      <c r="F206" s="35">
        <f>'GF + UG Iteration 1'!F206</f>
        <v>37.800000000000004</v>
      </c>
      <c r="G206" s="36">
        <f>'GF + UG Iteration 1'!G206</f>
        <v>5.0057806862702598</v>
      </c>
      <c r="H206" s="38">
        <f>'GF + UG Iteration 1'!H206</f>
        <v>2014</v>
      </c>
      <c r="I206" s="35">
        <f t="shared" si="20"/>
        <v>60.300000000000004</v>
      </c>
      <c r="J206" s="36">
        <f t="shared" si="21"/>
        <v>14.216579874637411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2.6544088803016401</v>
      </c>
    </row>
    <row r="207" spans="1:14" x14ac:dyDescent="0.2">
      <c r="A207" s="33">
        <f>'GF + UG Iteration 1'!A207</f>
        <v>1294</v>
      </c>
      <c r="B207" s="34" t="str">
        <f>'GF + UG Iteration 1'!B207</f>
        <v>UG</v>
      </c>
      <c r="C207" s="35">
        <f>'GF + UG Iteration 1'!C207</f>
        <v>13.41</v>
      </c>
      <c r="D207" s="36">
        <f>'GF + UG Iteration 1'!P$16*(C207^'GF + UG Iteration 1'!P$15)</f>
        <v>6.673385586104148</v>
      </c>
      <c r="E207" s="37">
        <f>'GF + UG Iteration 1'!E207</f>
        <v>0</v>
      </c>
      <c r="F207" s="35">
        <f>'GF + UG Iteration 1'!F207</f>
        <v>22.5</v>
      </c>
      <c r="G207" s="36">
        <f>'GF + UG Iteration 1'!G207</f>
        <v>4.5619922667121129</v>
      </c>
      <c r="H207" s="38">
        <f>'GF + UG Iteration 1'!H207</f>
        <v>2014</v>
      </c>
      <c r="I207" s="35">
        <f t="shared" si="20"/>
        <v>35.909999999999997</v>
      </c>
      <c r="J207" s="36">
        <f t="shared" si="21"/>
        <v>11.23537785281626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2.4190675368311041</v>
      </c>
    </row>
    <row r="208" spans="1:14" x14ac:dyDescent="0.2">
      <c r="A208" s="33">
        <f>'GF + UG Iteration 1'!A208</f>
        <v>1670</v>
      </c>
      <c r="B208" s="34" t="str">
        <f>'GF + UG Iteration 1'!B208</f>
        <v>UG</v>
      </c>
      <c r="C208" s="35">
        <f>'GF + UG Iteration 1'!C208</f>
        <v>75.600000000000009</v>
      </c>
      <c r="D208" s="36">
        <f>'GF + UG Iteration 1'!P$16*(C208^'GF + UG Iteration 1'!P$15)</f>
        <v>19.590323980212716</v>
      </c>
      <c r="E208" s="37">
        <f>'GF + UG Iteration 1'!E208</f>
        <v>0</v>
      </c>
      <c r="F208" s="35">
        <f>'GF + UG Iteration 1'!F208</f>
        <v>0</v>
      </c>
      <c r="G208" s="36">
        <f>'GF + UG Iteration 1'!G208</f>
        <v>2.7943521582603679</v>
      </c>
      <c r="H208" s="38">
        <f>'GF + UG Iteration 1'!H208</f>
        <v>2016</v>
      </c>
      <c r="I208" s="35">
        <f t="shared" si="20"/>
        <v>75.600000000000009</v>
      </c>
      <c r="J208" s="36">
        <f t="shared" si="21"/>
        <v>22.384676138473083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3.1083766237961354</v>
      </c>
    </row>
    <row r="209" spans="1:14" x14ac:dyDescent="0.2">
      <c r="A209" s="33">
        <f>'GF + UG Iteration 1'!A209</f>
        <v>579</v>
      </c>
      <c r="B209" s="34" t="str">
        <f>'GF + UG Iteration 1'!B209</f>
        <v>UG</v>
      </c>
      <c r="C209" s="35">
        <f>'GF + UG Iteration 1'!C209</f>
        <v>27</v>
      </c>
      <c r="D209" s="36">
        <f>'GF + UG Iteration 1'!P$16*(C209^'GF + UG Iteration 1'!P$15)</f>
        <v>10.318163331003351</v>
      </c>
      <c r="E209" s="37" t="str">
        <f>'GF + UG Iteration 1'!E209</f>
        <v>unknown</v>
      </c>
      <c r="F209" s="35">
        <f>'GF + UG Iteration 1'!F209</f>
        <v>27</v>
      </c>
      <c r="G209" s="36">
        <f>'GF + UG Iteration 1'!G209</f>
        <v>3.6516230200538073</v>
      </c>
      <c r="H209" s="38">
        <f>'GF + UG Iteration 1'!H209</f>
        <v>2008</v>
      </c>
      <c r="I209" s="35">
        <f t="shared" si="20"/>
        <v>54</v>
      </c>
      <c r="J209" s="36">
        <f t="shared" si="21"/>
        <v>13.969786351057159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2.6368968797415571</v>
      </c>
    </row>
    <row r="210" spans="1:14" x14ac:dyDescent="0.2">
      <c r="A210" s="33">
        <f>'GF + UG Iteration 1'!A210</f>
        <v>1670</v>
      </c>
      <c r="B210" s="34" t="str">
        <f>'GF + UG Iteration 1'!B210</f>
        <v>UG</v>
      </c>
      <c r="C210" s="35">
        <f>'GF + UG Iteration 1'!C210</f>
        <v>63.089999999999996</v>
      </c>
      <c r="D210" s="36">
        <f>'GF + UG Iteration 1'!P$16*(C210^'GF + UG Iteration 1'!P$15)</f>
        <v>17.503406780011616</v>
      </c>
      <c r="E210" s="37">
        <f>'GF + UG Iteration 1'!E210</f>
        <v>0</v>
      </c>
      <c r="F210" s="35">
        <f>'GF + UG Iteration 1'!F210</f>
        <v>37.800000000000004</v>
      </c>
      <c r="G210" s="36">
        <f>'GF + UG Iteration 1'!G210</f>
        <v>18.363697996227653</v>
      </c>
      <c r="H210" s="38">
        <f>'GF + UG Iteration 1'!H210</f>
        <v>2016</v>
      </c>
      <c r="I210" s="35">
        <f t="shared" si="20"/>
        <v>100.89</v>
      </c>
      <c r="J210" s="36">
        <f t="shared" si="21"/>
        <v>35.867104776239273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3.5798205739358817</v>
      </c>
    </row>
    <row r="211" spans="1:14" x14ac:dyDescent="0.2">
      <c r="A211" s="33">
        <f>'GF + UG Iteration 1'!A211</f>
        <v>1083</v>
      </c>
      <c r="B211" s="34" t="str">
        <f>'GF + UG Iteration 1'!B211</f>
        <v>UG</v>
      </c>
      <c r="C211" s="35">
        <f>'GF + UG Iteration 1'!C211</f>
        <v>37.800000000000004</v>
      </c>
      <c r="D211" s="36">
        <f>'GF + UG Iteration 1'!P$16*(C211^'GF + UG Iteration 1'!P$15)</f>
        <v>12.723140913628198</v>
      </c>
      <c r="E211" s="37">
        <f>'GF + UG Iteration 1'!E211</f>
        <v>1981</v>
      </c>
      <c r="F211" s="35">
        <f>'GF + UG Iteration 1'!F211</f>
        <v>45</v>
      </c>
      <c r="G211" s="36">
        <f>'GF + UG Iteration 1'!G211</f>
        <v>7.4125108979310461</v>
      </c>
      <c r="H211" s="38">
        <f>'GF + UG Iteration 1'!H211</f>
        <v>2011</v>
      </c>
      <c r="I211" s="35">
        <f t="shared" si="20"/>
        <v>82.800000000000011</v>
      </c>
      <c r="J211" s="36">
        <f t="shared" si="21"/>
        <v>20.135651811559242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3.0024919658459668</v>
      </c>
    </row>
    <row r="212" spans="1:14" x14ac:dyDescent="0.2">
      <c r="A212" s="33">
        <f>'GF + UG Iteration 1'!A212</f>
        <v>552</v>
      </c>
      <c r="B212" s="34" t="str">
        <f>'GF + UG Iteration 1'!B212</f>
        <v>UG</v>
      </c>
      <c r="C212" s="35">
        <f>'GF + UG Iteration 1'!C212</f>
        <v>37.800000000000004</v>
      </c>
      <c r="D212" s="36">
        <f>'GF + UG Iteration 1'!P$16*(C212^'GF + UG Iteration 1'!P$15)</f>
        <v>12.723140913628198</v>
      </c>
      <c r="E212" s="37">
        <f>'GF + UG Iteration 1'!E212</f>
        <v>1991</v>
      </c>
      <c r="F212" s="35">
        <f>'GF + UG Iteration 1'!F212</f>
        <v>0</v>
      </c>
      <c r="G212" s="36">
        <f>'GF + UG Iteration 1'!G212</f>
        <v>1.1457716756011658</v>
      </c>
      <c r="H212" s="38">
        <f>'GF + UG Iteration 1'!H212</f>
        <v>2006</v>
      </c>
      <c r="I212" s="35">
        <f t="shared" si="20"/>
        <v>37.800000000000004</v>
      </c>
      <c r="J212" s="36">
        <f t="shared" si="21"/>
        <v>13.868912589229364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2.6296498310535266</v>
      </c>
    </row>
    <row r="213" spans="1:14" x14ac:dyDescent="0.2">
      <c r="A213" s="33">
        <f>'GF + UG Iteration 1'!A213</f>
        <v>1311</v>
      </c>
      <c r="B213" s="34" t="str">
        <f>'GF + UG Iteration 1'!B213</f>
        <v>UG</v>
      </c>
      <c r="C213" s="35">
        <f>'GF + UG Iteration 1'!C213</f>
        <v>37.800000000000004</v>
      </c>
      <c r="D213" s="36">
        <f>'GF + UG Iteration 1'!P$16*(C213^'GF + UG Iteration 1'!P$15)</f>
        <v>12.723140913628198</v>
      </c>
      <c r="E213" s="37">
        <f>'GF + UG Iteration 1'!E213</f>
        <v>1991</v>
      </c>
      <c r="F213" s="35">
        <f>'GF + UG Iteration 1'!F213</f>
        <v>37.800000000000004</v>
      </c>
      <c r="G213" s="36">
        <f>'GF + UG Iteration 1'!G213</f>
        <v>5.9841430822776953</v>
      </c>
      <c r="H213" s="38">
        <f>'GF + UG Iteration 1'!H213</f>
        <v>2013</v>
      </c>
      <c r="I213" s="35">
        <f t="shared" si="20"/>
        <v>75.600000000000009</v>
      </c>
      <c r="J213" s="36">
        <f t="shared" si="21"/>
        <v>18.707283995905893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2.9289129665155462</v>
      </c>
    </row>
    <row r="214" spans="1:14" x14ac:dyDescent="0.2">
      <c r="A214" s="33">
        <f>'GF + UG Iteration 1'!A214</f>
        <v>1078</v>
      </c>
      <c r="B214" s="34" t="str">
        <f>'GF + UG Iteration 1'!B214</f>
        <v>UG</v>
      </c>
      <c r="C214" s="35">
        <f>'GF + UG Iteration 1'!C214</f>
        <v>64.350000000000009</v>
      </c>
      <c r="D214" s="36">
        <f>'GF + UG Iteration 1'!P$16*(C214^'GF + UG Iteration 1'!P$15)</f>
        <v>17.720265782252106</v>
      </c>
      <c r="E214" s="37">
        <f>'GF + UG Iteration 1'!E214</f>
        <v>1957</v>
      </c>
      <c r="F214" s="35">
        <f>'GF + UG Iteration 1'!F214</f>
        <v>0</v>
      </c>
      <c r="G214" s="36">
        <f>'GF + UG Iteration 1'!G214</f>
        <v>1.0936387702296273</v>
      </c>
      <c r="H214" s="38">
        <f>'GF + UG Iteration 1'!H214</f>
        <v>2011</v>
      </c>
      <c r="I214" s="35">
        <f t="shared" si="20"/>
        <v>64.350000000000009</v>
      </c>
      <c r="J214" s="36">
        <f t="shared" si="21"/>
        <v>18.813904552481734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2.9345962003191666</v>
      </c>
    </row>
    <row r="215" spans="1:14" x14ac:dyDescent="0.2">
      <c r="A215" s="33">
        <f>'GF + UG Iteration 1'!A215</f>
        <v>495</v>
      </c>
      <c r="B215" s="34" t="str">
        <f>'GF + UG Iteration 1'!B215</f>
        <v>UG</v>
      </c>
      <c r="C215" s="35">
        <f>'GF + UG Iteration 1'!C215</f>
        <v>37.440000000000005</v>
      </c>
      <c r="D215" s="36">
        <f>'GF + UG Iteration 1'!P$16*(C215^'GF + UG Iteration 1'!P$15)</f>
        <v>12.64755211433061</v>
      </c>
      <c r="E215" s="37">
        <f>'GF + UG Iteration 1'!E215</f>
        <v>1982</v>
      </c>
      <c r="F215" s="35">
        <f>'GF + UG Iteration 1'!F215</f>
        <v>37.440000000000005</v>
      </c>
      <c r="G215" s="36">
        <f>'GF + UG Iteration 1'!G215</f>
        <v>3.5907902166068872</v>
      </c>
      <c r="H215" s="38">
        <f>'GF + UG Iteration 1'!H215</f>
        <v>2006</v>
      </c>
      <c r="I215" s="35">
        <f t="shared" si="20"/>
        <v>74.88000000000001</v>
      </c>
      <c r="J215" s="36">
        <f t="shared" si="21"/>
        <v>16.238342330937499</v>
      </c>
      <c r="K215" s="38">
        <f t="shared" si="22"/>
        <v>2006</v>
      </c>
      <c r="M215" s="21">
        <f t="shared" si="23"/>
        <v>4.3158868321693369</v>
      </c>
      <c r="N215" s="21">
        <f t="shared" si="24"/>
        <v>2.7873752563055723</v>
      </c>
    </row>
    <row r="216" spans="1:14" x14ac:dyDescent="0.2">
      <c r="A216" s="33">
        <f>'GF + UG Iteration 1'!A216</f>
        <v>383</v>
      </c>
      <c r="B216" s="34" t="str">
        <f>'GF + UG Iteration 1'!B216</f>
        <v>UG</v>
      </c>
      <c r="C216" s="35">
        <f>'GF + UG Iteration 1'!C216</f>
        <v>54</v>
      </c>
      <c r="D216" s="36">
        <f>'GF + UG Iteration 1'!P$16*(C216^'GF + UG Iteration 1'!P$15)</f>
        <v>15.887284744177542</v>
      </c>
      <c r="E216" s="37">
        <f>'GF + UG Iteration 1'!E216</f>
        <v>1984</v>
      </c>
      <c r="F216" s="35">
        <f>'GF + UG Iteration 1'!F216</f>
        <v>45</v>
      </c>
      <c r="G216" s="36">
        <f>'GF + UG Iteration 1'!G216</f>
        <v>3.9501723720469593</v>
      </c>
      <c r="H216" s="38">
        <f>'GF + UG Iteration 1'!H216</f>
        <v>2005</v>
      </c>
      <c r="I216" s="35">
        <f t="shared" si="20"/>
        <v>99</v>
      </c>
      <c r="J216" s="36">
        <f t="shared" si="21"/>
        <v>19.837457116224503</v>
      </c>
      <c r="K216" s="38">
        <f t="shared" si="22"/>
        <v>2005</v>
      </c>
      <c r="M216" s="21">
        <f t="shared" si="23"/>
        <v>4.5951198501345898</v>
      </c>
      <c r="N216" s="21">
        <f t="shared" si="24"/>
        <v>2.9875719240971725</v>
      </c>
    </row>
    <row r="217" spans="1:14" x14ac:dyDescent="0.2">
      <c r="A217" s="33">
        <f>'GF + UG Iteration 1'!A217</f>
        <v>1020</v>
      </c>
      <c r="B217" s="34" t="str">
        <f>'GF + UG Iteration 1'!B217</f>
        <v>UG</v>
      </c>
      <c r="C217" s="35">
        <f>'GF + UG Iteration 1'!C217</f>
        <v>29.97</v>
      </c>
      <c r="D217" s="36">
        <f>'GF + UG Iteration 1'!P$16*(C217^'GF + UG Iteration 1'!P$15)</f>
        <v>11.01094010507879</v>
      </c>
      <c r="E217" s="37">
        <f>'GF + UG Iteration 1'!E217</f>
        <v>1977</v>
      </c>
      <c r="F217" s="35">
        <f>'GF + UG Iteration 1'!F217</f>
        <v>45</v>
      </c>
      <c r="G217" s="36">
        <f>'GF + UG Iteration 1'!G217</f>
        <v>7.3449786888029998</v>
      </c>
      <c r="H217" s="38">
        <f>'GF + UG Iteration 1'!H217</f>
        <v>2010</v>
      </c>
      <c r="I217" s="35">
        <f t="shared" si="20"/>
        <v>74.97</v>
      </c>
      <c r="J217" s="36">
        <f t="shared" si="21"/>
        <v>18.355918793881791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2.9099520725677888</v>
      </c>
    </row>
    <row r="218" spans="1:14" x14ac:dyDescent="0.2">
      <c r="A218" s="33">
        <f>'GF + UG Iteration 1'!A218</f>
        <v>1364</v>
      </c>
      <c r="B218" s="34" t="str">
        <f>'GF + UG Iteration 1'!B218</f>
        <v>UG</v>
      </c>
      <c r="C218" s="35">
        <f>'GF + UG Iteration 1'!C218</f>
        <v>29.7</v>
      </c>
      <c r="D218" s="36">
        <f>'GF + UG Iteration 1'!P$16*(C218^'GF + UG Iteration 1'!P$15)</f>
        <v>10.949065653319694</v>
      </c>
      <c r="E218" s="37">
        <f>'GF + UG Iteration 1'!E218</f>
        <v>0</v>
      </c>
      <c r="F218" s="35">
        <f>'GF + UG Iteration 1'!F218</f>
        <v>45</v>
      </c>
      <c r="G218" s="36">
        <f>'GF + UG Iteration 1'!G218</f>
        <v>8.7951197470845859</v>
      </c>
      <c r="H218" s="38">
        <f>'GF + UG Iteration 1'!H218</f>
        <v>2013</v>
      </c>
      <c r="I218" s="35">
        <f t="shared" si="20"/>
        <v>74.7</v>
      </c>
      <c r="J218" s="36">
        <f t="shared" si="21"/>
        <v>19.74418540040428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2.9828590378938551</v>
      </c>
    </row>
    <row r="219" spans="1:14" x14ac:dyDescent="0.2">
      <c r="A219" s="33">
        <f>'GF + UG Iteration 1'!A219</f>
        <v>503</v>
      </c>
      <c r="B219" s="34" t="str">
        <f>'GF + UG Iteration 1'!B219</f>
        <v>UG</v>
      </c>
      <c r="C219" s="35">
        <f>'GF + UG Iteration 1'!C219</f>
        <v>45</v>
      </c>
      <c r="D219" s="36">
        <f>'GF + UG Iteration 1'!P$16*(C219^'GF + UG Iteration 1'!P$15)</f>
        <v>14.182232315254369</v>
      </c>
      <c r="E219" s="37">
        <f>'GF + UG Iteration 1'!E219</f>
        <v>1972</v>
      </c>
      <c r="F219" s="35">
        <f>'GF + UG Iteration 1'!F219</f>
        <v>45</v>
      </c>
      <c r="G219" s="36">
        <f>'GF + UG Iteration 1'!G219</f>
        <v>3.8033222269089473</v>
      </c>
      <c r="H219" s="38">
        <f>'GF + UG Iteration 1'!H219</f>
        <v>2007</v>
      </c>
      <c r="I219" s="35">
        <f t="shared" si="20"/>
        <v>90</v>
      </c>
      <c r="J219" s="36">
        <f t="shared" si="21"/>
        <v>17.985554542163317</v>
      </c>
      <c r="K219" s="38">
        <f t="shared" si="22"/>
        <v>2007</v>
      </c>
      <c r="M219" s="21">
        <f t="shared" si="23"/>
        <v>4.499809670330265</v>
      </c>
      <c r="N219" s="21">
        <f t="shared" si="24"/>
        <v>2.8895689102648645</v>
      </c>
    </row>
    <row r="220" spans="1:14" x14ac:dyDescent="0.2">
      <c r="A220" s="33">
        <f>'GF + UG Iteration 1'!A220</f>
        <v>925</v>
      </c>
      <c r="B220" s="34" t="str">
        <f>'GF + UG Iteration 1'!B220</f>
        <v>UG</v>
      </c>
      <c r="C220" s="35">
        <f>'GF + UG Iteration 1'!C220</f>
        <v>90</v>
      </c>
      <c r="D220" s="36">
        <f>'GF + UG Iteration 1'!P$16*(C220^'GF + UG Iteration 1'!P$15)</f>
        <v>21.836944800389428</v>
      </c>
      <c r="E220" s="37">
        <f>'GF + UG Iteration 1'!E220</f>
        <v>1972</v>
      </c>
      <c r="F220" s="35">
        <f>'GF + UG Iteration 1'!F220</f>
        <v>0</v>
      </c>
      <c r="G220" s="36">
        <f>'GF + UG Iteration 1'!G220</f>
        <v>3.3164697860941139</v>
      </c>
      <c r="H220" s="38">
        <f>'GF + UG Iteration 1'!H220</f>
        <v>2011</v>
      </c>
      <c r="I220" s="35">
        <f t="shared" si="20"/>
        <v>90</v>
      </c>
      <c r="J220" s="36">
        <f t="shared" si="21"/>
        <v>25.153414586483542</v>
      </c>
      <c r="K220" s="38">
        <f t="shared" si="22"/>
        <v>2011</v>
      </c>
      <c r="M220" s="21">
        <f t="shared" si="23"/>
        <v>4.499809670330265</v>
      </c>
      <c r="N220" s="21">
        <f t="shared" si="24"/>
        <v>3.2249936561762564</v>
      </c>
    </row>
    <row r="221" spans="1:14" x14ac:dyDescent="0.2">
      <c r="A221" s="33">
        <f>'GF + UG Iteration 1'!A221</f>
        <v>821</v>
      </c>
      <c r="B221" s="34" t="str">
        <f>'GF + UG Iteration 1'!B221</f>
        <v>UG</v>
      </c>
      <c r="C221" s="35">
        <f>'GF + UG Iteration 1'!C221</f>
        <v>45</v>
      </c>
      <c r="D221" s="36">
        <f>'GF + UG Iteration 1'!P$16*(C221^'GF + UG Iteration 1'!P$15)</f>
        <v>14.182232315254369</v>
      </c>
      <c r="E221" s="37">
        <f>'GF + UG Iteration 1'!E221</f>
        <v>2006</v>
      </c>
      <c r="F221" s="35">
        <f>'GF + UG Iteration 1'!F221</f>
        <v>45</v>
      </c>
      <c r="G221" s="36">
        <f>'GF + UG Iteration 1'!G221</f>
        <v>9.4177371403666275</v>
      </c>
      <c r="H221" s="38">
        <f>'GF + UG Iteration 1'!H221</f>
        <v>2011</v>
      </c>
      <c r="I221" s="35">
        <f t="shared" si="20"/>
        <v>90</v>
      </c>
      <c r="J221" s="36">
        <f t="shared" si="21"/>
        <v>23.599969455620997</v>
      </c>
      <c r="K221" s="38">
        <f t="shared" si="22"/>
        <v>2011</v>
      </c>
      <c r="M221" s="21">
        <f t="shared" si="23"/>
        <v>4.499809670330265</v>
      </c>
      <c r="N221" s="21">
        <f t="shared" si="24"/>
        <v>3.1612454177773794</v>
      </c>
    </row>
    <row r="222" spans="1:14" x14ac:dyDescent="0.2">
      <c r="A222" s="33">
        <f>'GF + UG Iteration 1'!A222</f>
        <v>486</v>
      </c>
      <c r="B222" s="34" t="str">
        <f>'GF + UG Iteration 1'!B222</f>
        <v>UG</v>
      </c>
      <c r="C222" s="35">
        <f>'GF + UG Iteration 1'!C222</f>
        <v>11.97</v>
      </c>
      <c r="D222" s="36">
        <f>'GF + UG Iteration 1'!P$16*(C222^'GF + UG Iteration 1'!P$15)</f>
        <v>6.2176492349958297</v>
      </c>
      <c r="E222" s="37">
        <f>'GF + UG Iteration 1'!E222</f>
        <v>1993</v>
      </c>
      <c r="F222" s="35">
        <f>'GF + UG Iteration 1'!F222</f>
        <v>2.4299999999999993</v>
      </c>
      <c r="G222" s="36">
        <f>'GF + UG Iteration 1'!G222</f>
        <v>0.34692120274319505</v>
      </c>
      <c r="H222" s="38">
        <f>'GF + UG Iteration 1'!H222</f>
        <v>2005</v>
      </c>
      <c r="I222" s="35">
        <f t="shared" si="20"/>
        <v>14.4</v>
      </c>
      <c r="J222" s="36">
        <f t="shared" si="21"/>
        <v>6.5645704377390244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1.8816870734340914</v>
      </c>
    </row>
    <row r="223" spans="1:14" x14ac:dyDescent="0.2">
      <c r="A223" s="33">
        <f>'GF + UG Iteration 1'!A223</f>
        <v>779</v>
      </c>
      <c r="B223" s="34" t="str">
        <f>'GF + UG Iteration 1'!B223</f>
        <v>UG</v>
      </c>
      <c r="C223" s="35">
        <f>'GF + UG Iteration 1'!C223</f>
        <v>14.4</v>
      </c>
      <c r="D223" s="36">
        <f>'GF + UG Iteration 1'!P$16*(C223^'GF + UG Iteration 1'!P$15)</f>
        <v>6.9760281081694675</v>
      </c>
      <c r="E223" s="37">
        <f>'GF + UG Iteration 1'!E223</f>
        <v>1993</v>
      </c>
      <c r="F223" s="35">
        <f>'GF + UG Iteration 1'!F223</f>
        <v>23.040000000000003</v>
      </c>
      <c r="G223" s="36">
        <f>'GF + UG Iteration 1'!G223</f>
        <v>0.91575874480529229</v>
      </c>
      <c r="H223" s="38">
        <f>'GF + UG Iteration 1'!H223</f>
        <v>2008</v>
      </c>
      <c r="I223" s="35">
        <f t="shared" si="20"/>
        <v>37.440000000000005</v>
      </c>
      <c r="J223" s="36">
        <f t="shared" si="21"/>
        <v>7.8917868529747599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2.065822579809681</v>
      </c>
    </row>
    <row r="224" spans="1:14" x14ac:dyDescent="0.2">
      <c r="A224" s="33">
        <f>'GF + UG Iteration 1'!A224</f>
        <v>1416</v>
      </c>
      <c r="B224" s="34" t="str">
        <f>'GF + UG Iteration 1'!B224</f>
        <v>UG</v>
      </c>
      <c r="C224" s="35">
        <f>'GF + UG Iteration 1'!C224</f>
        <v>37.440000000000005</v>
      </c>
      <c r="D224" s="36">
        <f>'GF + UG Iteration 1'!P$16*(C224^'GF + UG Iteration 1'!P$15)</f>
        <v>12.64755211433061</v>
      </c>
      <c r="E224" s="37">
        <f>'GF + UG Iteration 1'!E224</f>
        <v>1993</v>
      </c>
      <c r="F224" s="35">
        <f>'GF + UG Iteration 1'!F224</f>
        <v>0</v>
      </c>
      <c r="G224" s="36">
        <f>'GF + UG Iteration 1'!G224</f>
        <v>1.4181567457767223</v>
      </c>
      <c r="H224" s="38">
        <f>'GF + UG Iteration 1'!H224</f>
        <v>2014</v>
      </c>
      <c r="I224" s="35">
        <f t="shared" si="20"/>
        <v>37.440000000000005</v>
      </c>
      <c r="J224" s="36">
        <f t="shared" si="21"/>
        <v>14.065708860107332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2.6437398395418952</v>
      </c>
    </row>
    <row r="225" spans="1:14" x14ac:dyDescent="0.2">
      <c r="A225" s="33">
        <f>'GF + UG Iteration 1'!A225</f>
        <v>554</v>
      </c>
      <c r="B225" s="34" t="str">
        <f>'GF + UG Iteration 1'!B225</f>
        <v>UG</v>
      </c>
      <c r="C225" s="35">
        <f>'GF + UG Iteration 1'!C225</f>
        <v>119.88</v>
      </c>
      <c r="D225" s="36">
        <f>'GF + UG Iteration 1'!P$16*(C225^'GF + UG Iteration 1'!P$15)</f>
        <v>26.104715384379652</v>
      </c>
      <c r="E225" s="37">
        <f>'GF + UG Iteration 1'!E225</f>
        <v>1968</v>
      </c>
      <c r="F225" s="35">
        <f>'GF + UG Iteration 1'!F225</f>
        <v>0</v>
      </c>
      <c r="G225" s="36">
        <f>'GF + UG Iteration 1'!G225</f>
        <v>1.061095708813089</v>
      </c>
      <c r="H225" s="38">
        <f>'GF + UG Iteration 1'!H225</f>
        <v>2006</v>
      </c>
      <c r="I225" s="35">
        <f t="shared" si="20"/>
        <v>119.88</v>
      </c>
      <c r="J225" s="36">
        <f t="shared" si="21"/>
        <v>27.16581109319274</v>
      </c>
      <c r="K225" s="38">
        <f t="shared" si="22"/>
        <v>2006</v>
      </c>
      <c r="M225" s="21">
        <f t="shared" si="23"/>
        <v>4.786491242448462</v>
      </c>
      <c r="N225" s="21">
        <f t="shared" si="24"/>
        <v>3.301959237580669</v>
      </c>
    </row>
    <row r="226" spans="1:14" x14ac:dyDescent="0.2">
      <c r="A226" s="33">
        <f>'GF + UG Iteration 1'!A226</f>
        <v>1581</v>
      </c>
      <c r="B226" s="34" t="str">
        <f>'GF + UG Iteration 1'!B226</f>
        <v>UG</v>
      </c>
      <c r="C226" s="35">
        <f>'GF + UG Iteration 1'!C226</f>
        <v>11.700000000000001</v>
      </c>
      <c r="D226" s="36">
        <f>'GF + UG Iteration 1'!P$16*(C226^'GF + UG Iteration 1'!P$15)</f>
        <v>6.1299433562738619</v>
      </c>
      <c r="E226" s="37" t="str">
        <f>'GF + UG Iteration 1'!E226</f>
        <v>unknown</v>
      </c>
      <c r="F226" s="35">
        <f>'GF + UG Iteration 1'!F226</f>
        <v>33.300000000000004</v>
      </c>
      <c r="G226" s="36">
        <f>'GF + UG Iteration 1'!G226</f>
        <v>5.3848313505476417</v>
      </c>
      <c r="H226" s="38">
        <f>'GF + UG Iteration 1'!H226</f>
        <v>2015</v>
      </c>
      <c r="I226" s="35">
        <f t="shared" si="20"/>
        <v>45.000000000000007</v>
      </c>
      <c r="J226" s="36">
        <f t="shared" si="21"/>
        <v>11.514774706821504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2.4436309678898889</v>
      </c>
    </row>
    <row r="227" spans="1:14" x14ac:dyDescent="0.2">
      <c r="A227" s="33">
        <f>'GF + UG Iteration 1'!A227</f>
        <v>880</v>
      </c>
      <c r="B227" s="34" t="str">
        <f>'GF + UG Iteration 1'!B227</f>
        <v>UG</v>
      </c>
      <c r="C227" s="35">
        <f>'GF + UG Iteration 1'!C227</f>
        <v>29.7</v>
      </c>
      <c r="D227" s="36">
        <f>'GF + UG Iteration 1'!P$16*(C227^'GF + UG Iteration 1'!P$15)</f>
        <v>10.949065653319694</v>
      </c>
      <c r="E227" s="37">
        <f>'GF + UG Iteration 1'!E227</f>
        <v>1966</v>
      </c>
      <c r="F227" s="35">
        <f>'GF + UG Iteration 1'!F227</f>
        <v>30.239999999999995</v>
      </c>
      <c r="G227" s="36">
        <f>'GF + UG Iteration 1'!G227</f>
        <v>4.5763928166345611</v>
      </c>
      <c r="H227" s="38">
        <f>'GF + UG Iteration 1'!H227</f>
        <v>2010</v>
      </c>
      <c r="I227" s="35">
        <f t="shared" si="20"/>
        <v>59.94</v>
      </c>
      <c r="J227" s="36">
        <f t="shared" si="21"/>
        <v>15.525458469954255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2.7424811584594675</v>
      </c>
    </row>
    <row r="228" spans="1:14" x14ac:dyDescent="0.2">
      <c r="A228" s="33">
        <f>'GF + UG Iteration 1'!A228</f>
        <v>1047</v>
      </c>
      <c r="B228" s="34" t="str">
        <f>'GF + UG Iteration 1'!B228</f>
        <v>UG</v>
      </c>
      <c r="C228" s="35">
        <f>'GF + UG Iteration 1'!C228</f>
        <v>14.4</v>
      </c>
      <c r="D228" s="36">
        <f>'GF + UG Iteration 1'!P$16*(C228^'GF + UG Iteration 1'!P$15)</f>
        <v>6.9760281081694675</v>
      </c>
      <c r="E228" s="37">
        <f>'GF + UG Iteration 1'!E228</f>
        <v>1965</v>
      </c>
      <c r="F228" s="35">
        <f>'GF + UG Iteration 1'!F228</f>
        <v>15.3</v>
      </c>
      <c r="G228" s="36">
        <f>'GF + UG Iteration 1'!G228</f>
        <v>6.2586429220605622</v>
      </c>
      <c r="H228" s="38">
        <f>'GF + UG Iteration 1'!H228</f>
        <v>2012</v>
      </c>
      <c r="I228" s="35">
        <f t="shared" si="20"/>
        <v>29.700000000000003</v>
      </c>
      <c r="J228" s="36">
        <f t="shared" si="21"/>
        <v>13.234671030230029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2.5828399793240604</v>
      </c>
    </row>
    <row r="229" spans="1:14" x14ac:dyDescent="0.2">
      <c r="A229" s="33">
        <f>'GF + UG Iteration 1'!A229</f>
        <v>1045</v>
      </c>
      <c r="B229" s="34" t="str">
        <f>'GF + UG Iteration 1'!B229</f>
        <v>UG</v>
      </c>
      <c r="C229" s="35">
        <f>'GF + UG Iteration 1'!C229</f>
        <v>69.84</v>
      </c>
      <c r="D229" s="36">
        <f>'GF + UG Iteration 1'!P$16*(C229^'GF + UG Iteration 1'!P$15)</f>
        <v>18.647055745521794</v>
      </c>
      <c r="E229" s="37">
        <f>'GF + UG Iteration 1'!E229</f>
        <v>1971</v>
      </c>
      <c r="F229" s="35">
        <f>'GF + UG Iteration 1'!F229</f>
        <v>21.6</v>
      </c>
      <c r="G229" s="36">
        <f>'GF + UG Iteration 1'!G229</f>
        <v>3.8009199870921253</v>
      </c>
      <c r="H229" s="38">
        <f>'GF + UG Iteration 1'!H229</f>
        <v>2011</v>
      </c>
      <c r="I229" s="35">
        <f t="shared" si="20"/>
        <v>91.44</v>
      </c>
      <c r="J229" s="36">
        <f t="shared" si="21"/>
        <v>22.447975732613919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3.1112004423106043</v>
      </c>
    </row>
    <row r="230" spans="1:14" x14ac:dyDescent="0.2">
      <c r="A230" s="33">
        <f>'GF + UG Iteration 1'!A230</f>
        <v>1616</v>
      </c>
      <c r="B230" s="34" t="str">
        <f>'GF + UG Iteration 1'!B230</f>
        <v>UG</v>
      </c>
      <c r="C230" s="35">
        <f>'GF + UG Iteration 1'!C230</f>
        <v>74.88000000000001</v>
      </c>
      <c r="D230" s="36">
        <f>'GF + UG Iteration 1'!P$16*(C230^'GF + UG Iteration 1'!P$15)</f>
        <v>19.473936912147707</v>
      </c>
      <c r="E230" s="37" t="str">
        <f>'GF + UG Iteration 1'!E230</f>
        <v>unknown</v>
      </c>
      <c r="F230" s="35">
        <f>'GF + UG Iteration 1'!F230</f>
        <v>0</v>
      </c>
      <c r="G230" s="36">
        <f>'GF + UG Iteration 1'!G230</f>
        <v>0.84818580502502572</v>
      </c>
      <c r="H230" s="38">
        <f>'GF + UG Iteration 1'!H230</f>
        <v>2015</v>
      </c>
      <c r="I230" s="35">
        <f t="shared" si="20"/>
        <v>74.88000000000001</v>
      </c>
      <c r="J230" s="36">
        <f t="shared" si="21"/>
        <v>20.322122717172732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3.0117100816820446</v>
      </c>
    </row>
    <row r="231" spans="1:14" x14ac:dyDescent="0.2">
      <c r="A231" s="33">
        <f>'GF + UG Iteration 1'!A231</f>
        <v>362</v>
      </c>
      <c r="B231" s="34" t="str">
        <f>'GF + UG Iteration 1'!B231</f>
        <v>UG</v>
      </c>
      <c r="C231" s="35">
        <f>'GF + UG Iteration 1'!C231</f>
        <v>84.600000000000009</v>
      </c>
      <c r="D231" s="36">
        <f>'GF + UG Iteration 1'!P$16*(C231^'GF + UG Iteration 1'!P$15)</f>
        <v>21.01159187038661</v>
      </c>
      <c r="E231" s="37">
        <f>'GF + UG Iteration 1'!E231</f>
        <v>1971</v>
      </c>
      <c r="F231" s="35">
        <f>'GF + UG Iteration 1'!F231</f>
        <v>0</v>
      </c>
      <c r="G231" s="36">
        <f>'GF + UG Iteration 1'!G231</f>
        <v>0.78848028183233532</v>
      </c>
      <c r="H231" s="38">
        <f>'GF + UG Iteration 1'!H231</f>
        <v>2004</v>
      </c>
      <c r="I231" s="35">
        <f t="shared" si="20"/>
        <v>84.600000000000009</v>
      </c>
      <c r="J231" s="36">
        <f t="shared" si="21"/>
        <v>21.800072152218945</v>
      </c>
      <c r="K231" s="38">
        <f t="shared" si="22"/>
        <v>2004</v>
      </c>
      <c r="M231" s="21">
        <f t="shared" si="23"/>
        <v>4.4379342666121779</v>
      </c>
      <c r="N231" s="21">
        <f t="shared" si="24"/>
        <v>3.0819132795243802</v>
      </c>
    </row>
    <row r="232" spans="1:14" x14ac:dyDescent="0.2">
      <c r="A232" s="33">
        <f>'GF + UG Iteration 1'!A232</f>
        <v>924</v>
      </c>
      <c r="B232" s="34" t="str">
        <f>'GF + UG Iteration 1'!B232</f>
        <v>UG</v>
      </c>
      <c r="C232" s="35">
        <f>'GF + UG Iteration 1'!C232</f>
        <v>90</v>
      </c>
      <c r="D232" s="36">
        <f>'GF + UG Iteration 1'!P$16*(C232^'GF + UG Iteration 1'!P$15)</f>
        <v>21.836944800389428</v>
      </c>
      <c r="E232" s="37">
        <f>'GF + UG Iteration 1'!E232</f>
        <v>1982</v>
      </c>
      <c r="F232" s="35">
        <f>'GF + UG Iteration 1'!F232</f>
        <v>0</v>
      </c>
      <c r="G232" s="36">
        <f>'GF + UG Iteration 1'!G232</f>
        <v>1.4264307906682692</v>
      </c>
      <c r="H232" s="38">
        <f>'GF + UG Iteration 1'!H232</f>
        <v>2010</v>
      </c>
      <c r="I232" s="35">
        <f t="shared" si="20"/>
        <v>90</v>
      </c>
      <c r="J232" s="36">
        <f t="shared" si="21"/>
        <v>23.263375591057699</v>
      </c>
      <c r="K232" s="38">
        <f t="shared" si="22"/>
        <v>2010</v>
      </c>
      <c r="M232" s="21">
        <f t="shared" si="23"/>
        <v>4.499809670330265</v>
      </c>
      <c r="N232" s="21">
        <f t="shared" si="24"/>
        <v>3.1468802608541151</v>
      </c>
    </row>
    <row r="233" spans="1:14" x14ac:dyDescent="0.2">
      <c r="A233" s="33">
        <f>'GF + UG Iteration 1'!A233</f>
        <v>1241</v>
      </c>
      <c r="B233" s="34" t="str">
        <f>'GF + UG Iteration 1'!B233</f>
        <v>UG</v>
      </c>
      <c r="C233" s="35">
        <f>'GF + UG Iteration 1'!C233</f>
        <v>37.440000000000005</v>
      </c>
      <c r="D233" s="36">
        <f>'GF + UG Iteration 1'!P$16*(C233^'GF + UG Iteration 1'!P$15)</f>
        <v>12.64755211433061</v>
      </c>
      <c r="E233" s="37" t="str">
        <f>'GF + UG Iteration 1'!E233</f>
        <v>unknown</v>
      </c>
      <c r="F233" s="35">
        <f>'GF + UG Iteration 1'!F233</f>
        <v>0</v>
      </c>
      <c r="G233" s="36">
        <f>'GF + UG Iteration 1'!G233</f>
        <v>2.625007735639064</v>
      </c>
      <c r="H233" s="38">
        <f>'GF + UG Iteration 1'!H233</f>
        <v>2012</v>
      </c>
      <c r="I233" s="35">
        <f t="shared" si="20"/>
        <v>37.440000000000005</v>
      </c>
      <c r="J233" s="36">
        <f t="shared" si="21"/>
        <v>15.272559849969674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2.7260577443404364</v>
      </c>
    </row>
    <row r="234" spans="1:14" x14ac:dyDescent="0.2">
      <c r="A234" s="33">
        <f>'GF + UG Iteration 1'!A234</f>
        <v>438</v>
      </c>
      <c r="B234" s="34" t="str">
        <f>'GF + UG Iteration 1'!B234</f>
        <v>UG</v>
      </c>
      <c r="C234" s="35">
        <f>'GF + UG Iteration 1'!C234</f>
        <v>27</v>
      </c>
      <c r="D234" s="36">
        <f>'GF + UG Iteration 1'!P$16*(C234^'GF + UG Iteration 1'!P$15)</f>
        <v>10.318163331003351</v>
      </c>
      <c r="E234" s="37">
        <f>'GF + UG Iteration 1'!E234</f>
        <v>1978</v>
      </c>
      <c r="F234" s="35">
        <f>'GF + UG Iteration 1'!F234</f>
        <v>1.5030000000000017</v>
      </c>
      <c r="G234" s="36">
        <f>'GF + UG Iteration 1'!G234</f>
        <v>0.18095315250984781</v>
      </c>
      <c r="H234" s="38">
        <f>'GF + UG Iteration 1'!H234</f>
        <v>2004</v>
      </c>
      <c r="I234" s="35">
        <f t="shared" si="20"/>
        <v>28.503</v>
      </c>
      <c r="J234" s="36">
        <f t="shared" si="21"/>
        <v>10.499116483513198</v>
      </c>
      <c r="K234" s="38">
        <f t="shared" si="22"/>
        <v>2004</v>
      </c>
      <c r="M234" s="21">
        <f t="shared" si="23"/>
        <v>3.350009344892722</v>
      </c>
      <c r="N234" s="21">
        <f t="shared" si="24"/>
        <v>2.3512911091958224</v>
      </c>
    </row>
    <row r="235" spans="1:14" x14ac:dyDescent="0.2">
      <c r="A235" s="33">
        <f>'GF + UG Iteration 1'!A235</f>
        <v>748</v>
      </c>
      <c r="B235" s="34" t="str">
        <f>'GF + UG Iteration 1'!B235</f>
        <v>UG</v>
      </c>
      <c r="C235" s="35">
        <f>'GF + UG Iteration 1'!C235</f>
        <v>37.53</v>
      </c>
      <c r="D235" s="36">
        <f>'GF + UG Iteration 1'!P$16*(C235^'GF + UG Iteration 1'!P$15)</f>
        <v>12.666474929144108</v>
      </c>
      <c r="E235" s="37">
        <f>'GF + UG Iteration 1'!E235</f>
        <v>1995</v>
      </c>
      <c r="F235" s="35">
        <f>'GF + UG Iteration 1'!F235</f>
        <v>0</v>
      </c>
      <c r="G235" s="36">
        <f>'GF + UG Iteration 1'!G235</f>
        <v>0.38858476644316492</v>
      </c>
      <c r="H235" s="38">
        <f>'GF + UG Iteration 1'!H235</f>
        <v>2008</v>
      </c>
      <c r="I235" s="35">
        <f t="shared" si="20"/>
        <v>37.53</v>
      </c>
      <c r="J235" s="36">
        <f t="shared" si="21"/>
        <v>13.055059695587273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2.5691757747631789</v>
      </c>
    </row>
    <row r="236" spans="1:14" x14ac:dyDescent="0.2">
      <c r="A236" s="33">
        <f>'GF + UG Iteration 1'!A236</f>
        <v>1319</v>
      </c>
      <c r="B236" s="34" t="str">
        <f>'GF + UG Iteration 1'!B236</f>
        <v>UG</v>
      </c>
      <c r="C236" s="35">
        <f>'GF + UG Iteration 1'!C236</f>
        <v>36</v>
      </c>
      <c r="D236" s="36">
        <f>'GF + UG Iteration 1'!P$16*(C236^'GF + UG Iteration 1'!P$15)</f>
        <v>12.342412273298185</v>
      </c>
      <c r="E236" s="37">
        <f>'GF + UG Iteration 1'!E236</f>
        <v>0</v>
      </c>
      <c r="F236" s="35">
        <f>'GF + UG Iteration 1'!F236</f>
        <v>19.440000000000001</v>
      </c>
      <c r="G236" s="36">
        <f>'GF + UG Iteration 1'!G236</f>
        <v>3.2376779482440865</v>
      </c>
      <c r="H236" s="38">
        <f>'GF + UG Iteration 1'!H236</f>
        <v>2014</v>
      </c>
      <c r="I236" s="35">
        <f t="shared" si="20"/>
        <v>55.44</v>
      </c>
      <c r="J236" s="36">
        <f t="shared" si="21"/>
        <v>15.580090221542271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2.745993831282207</v>
      </c>
    </row>
    <row r="237" spans="1:14" x14ac:dyDescent="0.2">
      <c r="A237" s="33">
        <f>'GF + UG Iteration 1'!A237</f>
        <v>892</v>
      </c>
      <c r="B237" s="34" t="str">
        <f>'GF + UG Iteration 1'!B237</f>
        <v>UG</v>
      </c>
      <c r="C237" s="35">
        <f>'GF + UG Iteration 1'!C237</f>
        <v>27</v>
      </c>
      <c r="D237" s="36">
        <f>'GF + UG Iteration 1'!P$16*(C237^'GF + UG Iteration 1'!P$15)</f>
        <v>10.318163331003351</v>
      </c>
      <c r="E237" s="37">
        <f>'GF + UG Iteration 1'!E237</f>
        <v>1972</v>
      </c>
      <c r="F237" s="35">
        <f>'GF + UG Iteration 1'!F237</f>
        <v>13.5</v>
      </c>
      <c r="G237" s="36">
        <f>'GF + UG Iteration 1'!G237</f>
        <v>3.2490818561124843</v>
      </c>
      <c r="H237" s="38">
        <f>'GF + UG Iteration 1'!H237</f>
        <v>2011</v>
      </c>
      <c r="I237" s="35">
        <f t="shared" si="20"/>
        <v>40.5</v>
      </c>
      <c r="J237" s="36">
        <f t="shared" si="21"/>
        <v>13.567245187115835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2.6076584456562131</v>
      </c>
    </row>
    <row r="238" spans="1:14" x14ac:dyDescent="0.2">
      <c r="A238" s="33">
        <f>'GF + UG Iteration 1'!A238</f>
        <v>504</v>
      </c>
      <c r="B238" s="34" t="str">
        <f>'GF + UG Iteration 1'!B238</f>
        <v>UG</v>
      </c>
      <c r="C238" s="35">
        <f>'GF + UG Iteration 1'!C238</f>
        <v>11.97</v>
      </c>
      <c r="D238" s="36">
        <f>'GF + UG Iteration 1'!P$16*(C238^'GF + UG Iteration 1'!P$15)</f>
        <v>6.2176492349958297</v>
      </c>
      <c r="E238" s="37">
        <f>'GF + UG Iteration 1'!E238</f>
        <v>2007</v>
      </c>
      <c r="F238" s="35">
        <f>'GF + UG Iteration 1'!F238</f>
        <v>22.499999999999996</v>
      </c>
      <c r="G238" s="36">
        <f>'GF + UG Iteration 1'!G238</f>
        <v>2.1923137026225539</v>
      </c>
      <c r="H238" s="38">
        <f>'GF + UG Iteration 1'!H238</f>
        <v>2006</v>
      </c>
      <c r="I238" s="35">
        <f t="shared" si="20"/>
        <v>34.47</v>
      </c>
      <c r="J238" s="36">
        <f t="shared" si="21"/>
        <v>8.4099629376183831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2.1294170670332178</v>
      </c>
    </row>
    <row r="239" spans="1:14" x14ac:dyDescent="0.2">
      <c r="A239" s="33">
        <f>'GF + UG Iteration 1'!A239</f>
        <v>618</v>
      </c>
      <c r="B239" s="34" t="str">
        <f>'GF + UG Iteration 1'!B239</f>
        <v>UG</v>
      </c>
      <c r="C239" s="35">
        <f>'GF + UG Iteration 1'!C239</f>
        <v>22.5</v>
      </c>
      <c r="D239" s="36">
        <f>'GF + UG Iteration 1'!P$16*(C239^'GF + UG Iteration 1'!P$15)</f>
        <v>9.2107991883671509</v>
      </c>
      <c r="E239" s="37">
        <f>'GF + UG Iteration 1'!E239</f>
        <v>1995</v>
      </c>
      <c r="F239" s="35">
        <f>'GF + UG Iteration 1'!F239</f>
        <v>14.940000000000001</v>
      </c>
      <c r="G239" s="36">
        <f>'GF + UG Iteration 1'!G239</f>
        <v>2.3464649770982668</v>
      </c>
      <c r="H239" s="38">
        <f>'GF + UG Iteration 1'!H239</f>
        <v>2006</v>
      </c>
      <c r="I239" s="35">
        <f t="shared" si="20"/>
        <v>37.44</v>
      </c>
      <c r="J239" s="36">
        <f t="shared" si="21"/>
        <v>11.557264165465417</v>
      </c>
      <c r="K239" s="38">
        <f t="shared" si="22"/>
        <v>2006</v>
      </c>
      <c r="M239" s="21">
        <f t="shared" si="23"/>
        <v>3.622739651609391</v>
      </c>
      <c r="N239" s="21">
        <f t="shared" si="24"/>
        <v>2.4473141713478399</v>
      </c>
    </row>
    <row r="240" spans="1:14" x14ac:dyDescent="0.2">
      <c r="A240" s="33">
        <f>'GF + UG Iteration 1'!A240</f>
        <v>712</v>
      </c>
      <c r="B240" s="34" t="str">
        <f>'GF + UG Iteration 1'!B240</f>
        <v>UG</v>
      </c>
      <c r="C240" s="35">
        <f>'GF + UG Iteration 1'!C240</f>
        <v>14.940000000000001</v>
      </c>
      <c r="D240" s="36">
        <f>'GF + UG Iteration 1'!P$16*(C240^'GF + UG Iteration 1'!P$15)</f>
        <v>7.1377905085208893</v>
      </c>
      <c r="E240" s="37">
        <f>'GF + UG Iteration 1'!E240</f>
        <v>1980</v>
      </c>
      <c r="F240" s="35">
        <f>'GF + UG Iteration 1'!F240</f>
        <v>14.940000000000001</v>
      </c>
      <c r="G240" s="36">
        <f>'GF + UG Iteration 1'!G240</f>
        <v>7.8904141673966368</v>
      </c>
      <c r="H240" s="38">
        <f>'GF + UG Iteration 1'!H240</f>
        <v>2011</v>
      </c>
      <c r="I240" s="35">
        <f t="shared" si="20"/>
        <v>29.880000000000003</v>
      </c>
      <c r="J240" s="36">
        <f t="shared" si="21"/>
        <v>15.028204675917525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2.7099287472568205</v>
      </c>
    </row>
    <row r="241" spans="1:14" x14ac:dyDescent="0.2">
      <c r="A241" s="33">
        <f>'GF + UG Iteration 1'!A241</f>
        <v>726</v>
      </c>
      <c r="B241" s="34" t="str">
        <f>'GF + UG Iteration 1'!B241</f>
        <v>UG</v>
      </c>
      <c r="C241" s="35">
        <f>'GF + UG Iteration 1'!C241</f>
        <v>119.7</v>
      </c>
      <c r="D241" s="36">
        <f>'GF + UG Iteration 1'!P$16*(C241^'GF + UG Iteration 1'!P$15)</f>
        <v>26.080301482439417</v>
      </c>
      <c r="E241" s="37">
        <f>'GF + UG Iteration 1'!E241</f>
        <v>1982</v>
      </c>
      <c r="F241" s="35">
        <f>'GF + UG Iteration 1'!F241</f>
        <v>0</v>
      </c>
      <c r="G241" s="36">
        <f>'GF + UG Iteration 1'!G241</f>
        <v>1.031633192087684</v>
      </c>
      <c r="H241" s="38">
        <f>'GF + UG Iteration 1'!H241</f>
        <v>2008</v>
      </c>
      <c r="I241" s="35">
        <f t="shared" si="20"/>
        <v>119.7</v>
      </c>
      <c r="J241" s="36">
        <f t="shared" si="21"/>
        <v>27.111934674527102</v>
      </c>
      <c r="K241" s="38">
        <f t="shared" si="22"/>
        <v>2008</v>
      </c>
      <c r="M241" s="21">
        <f t="shared" si="23"/>
        <v>4.7849886125639278</v>
      </c>
      <c r="N241" s="21">
        <f t="shared" si="24"/>
        <v>3.2999740248347149</v>
      </c>
    </row>
    <row r="242" spans="1:14" x14ac:dyDescent="0.2">
      <c r="A242" s="33">
        <f>'GF + UG Iteration 1'!A242</f>
        <v>530</v>
      </c>
      <c r="B242" s="34" t="str">
        <f>'GF + UG Iteration 1'!B242</f>
        <v>UG</v>
      </c>
      <c r="C242" s="35">
        <f>'GF + UG Iteration 1'!C242</f>
        <v>37.440000000000005</v>
      </c>
      <c r="D242" s="36">
        <f>'GF + UG Iteration 1'!P$16*(C242^'GF + UG Iteration 1'!P$15)</f>
        <v>12.64755211433061</v>
      </c>
      <c r="E242" s="37">
        <f>'GF + UG Iteration 1'!E242</f>
        <v>1982</v>
      </c>
      <c r="F242" s="35">
        <f>'GF + UG Iteration 1'!F242</f>
        <v>37.440000000000005</v>
      </c>
      <c r="G242" s="36">
        <f>'GF + UG Iteration 1'!G242</f>
        <v>4.5022608459814819</v>
      </c>
      <c r="H242" s="38">
        <f>'GF + UG Iteration 1'!H242</f>
        <v>2006</v>
      </c>
      <c r="I242" s="35">
        <f t="shared" si="20"/>
        <v>74.88000000000001</v>
      </c>
      <c r="J242" s="36">
        <f t="shared" si="21"/>
        <v>17.14981296031209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2.8419872674482258</v>
      </c>
    </row>
    <row r="243" spans="1:14" x14ac:dyDescent="0.2">
      <c r="A243" s="33">
        <f>'GF + UG Iteration 1'!A243</f>
        <v>755</v>
      </c>
      <c r="B243" s="34" t="str">
        <f>'GF + UG Iteration 1'!B243</f>
        <v>UG</v>
      </c>
      <c r="C243" s="35">
        <f>'GF + UG Iteration 1'!C243</f>
        <v>23.400000000000002</v>
      </c>
      <c r="D243" s="36">
        <f>'GF + UG Iteration 1'!P$16*(C243^'GF + UG Iteration 1'!P$15)</f>
        <v>9.4385165695309894</v>
      </c>
      <c r="E243" s="37">
        <f>'GF + UG Iteration 1'!E243</f>
        <v>1983</v>
      </c>
      <c r="F243" s="35">
        <f>'GF + UG Iteration 1'!F243</f>
        <v>0</v>
      </c>
      <c r="G243" s="36">
        <f>'GF + UG Iteration 1'!G243</f>
        <v>0.74649134624932623</v>
      </c>
      <c r="H243" s="38">
        <f>'GF + UG Iteration 1'!H243</f>
        <v>2008</v>
      </c>
      <c r="I243" s="35">
        <f t="shared" si="20"/>
        <v>23.400000000000002</v>
      </c>
      <c r="J243" s="36">
        <f t="shared" si="21"/>
        <v>10.185007915780316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2.3209168268783018</v>
      </c>
    </row>
    <row r="244" spans="1:14" x14ac:dyDescent="0.2">
      <c r="A244" s="33">
        <f>'GF + UG Iteration 1'!A244</f>
        <v>1081</v>
      </c>
      <c r="B244" s="34" t="str">
        <f>'GF + UG Iteration 1'!B244</f>
        <v>UG</v>
      </c>
      <c r="C244" s="35">
        <f>'GF + UG Iteration 1'!C244</f>
        <v>23.400000000000002</v>
      </c>
      <c r="D244" s="36">
        <f>'GF + UG Iteration 1'!P$16*(C244^'GF + UG Iteration 1'!P$15)</f>
        <v>9.4385165695309894</v>
      </c>
      <c r="E244" s="37">
        <f>'GF + UG Iteration 1'!E244</f>
        <v>1983</v>
      </c>
      <c r="F244" s="35">
        <f>'GF + UG Iteration 1'!F244</f>
        <v>0</v>
      </c>
      <c r="G244" s="36">
        <f>'GF + UG Iteration 1'!G244</f>
        <v>0.74615854172219498</v>
      </c>
      <c r="H244" s="38">
        <f>'GF + UG Iteration 1'!H244</f>
        <v>2010</v>
      </c>
      <c r="I244" s="35">
        <f t="shared" si="20"/>
        <v>23.400000000000002</v>
      </c>
      <c r="J244" s="36">
        <f t="shared" si="21"/>
        <v>10.184675111253185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2.3208841504221467</v>
      </c>
    </row>
    <row r="245" spans="1:14" x14ac:dyDescent="0.2">
      <c r="A245" s="33">
        <f>'GF + UG Iteration 1'!A245</f>
        <v>307</v>
      </c>
      <c r="B245" s="34" t="str">
        <f>'GF + UG Iteration 1'!B245</f>
        <v>UG</v>
      </c>
      <c r="C245" s="35">
        <f>'GF + UG Iteration 1'!C245</f>
        <v>11.97</v>
      </c>
      <c r="D245" s="36">
        <f>'GF + UG Iteration 1'!P$16*(C245^'GF + UG Iteration 1'!P$15)</f>
        <v>6.2176492349958297</v>
      </c>
      <c r="E245" s="37">
        <f>'GF + UG Iteration 1'!E245</f>
        <v>1985</v>
      </c>
      <c r="F245" s="35">
        <f>'GF + UG Iteration 1'!F245</f>
        <v>1.9799999999999993</v>
      </c>
      <c r="G245" s="36">
        <f>'GF + UG Iteration 1'!G245</f>
        <v>2.5230801807757093</v>
      </c>
      <c r="H245" s="38">
        <f>'GF + UG Iteration 1'!H245</f>
        <v>2003</v>
      </c>
      <c r="I245" s="35">
        <f t="shared" si="20"/>
        <v>13.95</v>
      </c>
      <c r="J245" s="36">
        <f t="shared" si="21"/>
        <v>8.7407294157715398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2.1679936433671858</v>
      </c>
    </row>
    <row r="246" spans="1:14" x14ac:dyDescent="0.2">
      <c r="A246" s="33">
        <f>'GF + UG Iteration 1'!A246</f>
        <v>1466</v>
      </c>
      <c r="B246" s="34" t="str">
        <f>'GF + UG Iteration 1'!B246</f>
        <v>UG</v>
      </c>
      <c r="C246" s="35">
        <f>'GF + UG Iteration 1'!C246</f>
        <v>13.950000000000001</v>
      </c>
      <c r="D246" s="36">
        <f>'GF + UG Iteration 1'!P$16*(C246^'GF + UG Iteration 1'!P$15)</f>
        <v>6.839469933580709</v>
      </c>
      <c r="E246" s="37">
        <f>'GF + UG Iteration 1'!E246</f>
        <v>1985</v>
      </c>
      <c r="F246" s="35">
        <f>'GF + UG Iteration 1'!F246</f>
        <v>8.5500000000000007</v>
      </c>
      <c r="G246" s="36">
        <f>'GF + UG Iteration 1'!G246</f>
        <v>4.634839878669343</v>
      </c>
      <c r="H246" s="38">
        <f>'GF + UG Iteration 1'!H246</f>
        <v>2015</v>
      </c>
      <c r="I246" s="35">
        <f t="shared" si="20"/>
        <v>22.5</v>
      </c>
      <c r="J246" s="36">
        <f t="shared" si="21"/>
        <v>11.474309812250052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2.440110607057095</v>
      </c>
    </row>
    <row r="247" spans="1:14" x14ac:dyDescent="0.2">
      <c r="A247" s="33">
        <f>'GF + UG Iteration 1'!A247</f>
        <v>1091</v>
      </c>
      <c r="B247" s="34" t="str">
        <f>'GF + UG Iteration 1'!B247</f>
        <v>UG</v>
      </c>
      <c r="C247" s="35">
        <f>'GF + UG Iteration 1'!C247</f>
        <v>22.5</v>
      </c>
      <c r="D247" s="36">
        <f>'GF + UG Iteration 1'!P$16*(C247^'GF + UG Iteration 1'!P$15)</f>
        <v>9.2107991883671509</v>
      </c>
      <c r="E247" s="37">
        <f>'GF + UG Iteration 1'!E247</f>
        <v>1982</v>
      </c>
      <c r="F247" s="35">
        <f>'GF + UG Iteration 1'!F247</f>
        <v>37.800000000000004</v>
      </c>
      <c r="G247" s="36">
        <f>'GF + UG Iteration 1'!G247</f>
        <v>7.6638380518522098</v>
      </c>
      <c r="H247" s="38">
        <f>'GF + UG Iteration 1'!H247</f>
        <v>2011</v>
      </c>
      <c r="I247" s="35">
        <f t="shared" ref="I247:I289" si="30">C247+F247</f>
        <v>60.300000000000004</v>
      </c>
      <c r="J247" s="36">
        <f t="shared" ref="J247:J289" si="31">D247+G247</f>
        <v>16.874637240219361</v>
      </c>
      <c r="K247" s="38">
        <f t="shared" ref="K247:K289" si="32">MAX(E247,H247)</f>
        <v>2011</v>
      </c>
      <c r="M247" s="21">
        <f t="shared" ref="M247:M289" si="33">LN(I247)</f>
        <v>4.0993321037331398</v>
      </c>
      <c r="N247" s="21">
        <f t="shared" ref="N247:N289" si="34">LN(J247)</f>
        <v>2.8258117396516425</v>
      </c>
    </row>
    <row r="248" spans="1:14" x14ac:dyDescent="0.2">
      <c r="A248" s="33">
        <f>'GF + UG Iteration 1'!A248</f>
        <v>666</v>
      </c>
      <c r="B248" s="34" t="str">
        <f>'GF + UG Iteration 1'!B248</f>
        <v>UG</v>
      </c>
      <c r="C248" s="35">
        <f>'GF + UG Iteration 1'!C248</f>
        <v>37.440000000000005</v>
      </c>
      <c r="D248" s="36">
        <f>'GF + UG Iteration 1'!P$16*(C248^'GF + UG Iteration 1'!P$15)</f>
        <v>12.64755211433061</v>
      </c>
      <c r="E248" s="37">
        <f>'GF + UG Iteration 1'!E248</f>
        <v>1987</v>
      </c>
      <c r="F248" s="35">
        <f>'GF + UG Iteration 1'!F248</f>
        <v>37.799999999999997</v>
      </c>
      <c r="G248" s="36">
        <f>'GF + UG Iteration 1'!G248</f>
        <v>3.7978038117047683</v>
      </c>
      <c r="H248" s="38">
        <f>'GF + UG Iteration 1'!H248</f>
        <v>2008</v>
      </c>
      <c r="I248" s="35">
        <f t="shared" si="30"/>
        <v>75.240000000000009</v>
      </c>
      <c r="J248" s="36">
        <f t="shared" si="31"/>
        <v>16.445355926035379</v>
      </c>
      <c r="K248" s="38">
        <f t="shared" si="32"/>
        <v>2008</v>
      </c>
      <c r="M248" s="21">
        <f t="shared" si="33"/>
        <v>4.3206830044328299</v>
      </c>
      <c r="N248" s="21">
        <f t="shared" si="34"/>
        <v>2.8000431228264082</v>
      </c>
    </row>
    <row r="249" spans="1:14" x14ac:dyDescent="0.2">
      <c r="A249" s="33">
        <f>'GF + UG Iteration 1'!A249</f>
        <v>556</v>
      </c>
      <c r="B249" s="34" t="str">
        <f>'GF + UG Iteration 1'!B249</f>
        <v>UG</v>
      </c>
      <c r="C249" s="35">
        <f>'GF + UG Iteration 1'!C249</f>
        <v>11.97</v>
      </c>
      <c r="D249" s="36">
        <f>'GF + UG Iteration 1'!P$16*(C249^'GF + UG Iteration 1'!P$15)</f>
        <v>6.2176492349958297</v>
      </c>
      <c r="E249" s="37">
        <f>'GF + UG Iteration 1'!E249</f>
        <v>1985</v>
      </c>
      <c r="F249" s="35">
        <f>'GF + UG Iteration 1'!F249</f>
        <v>22.499999999999996</v>
      </c>
      <c r="G249" s="36">
        <f>'GF + UG Iteration 1'!G249</f>
        <v>4.169357216226925</v>
      </c>
      <c r="H249" s="38">
        <f>'GF + UG Iteration 1'!H249</f>
        <v>2007</v>
      </c>
      <c r="I249" s="35">
        <f t="shared" si="30"/>
        <v>34.47</v>
      </c>
      <c r="J249" s="36">
        <f t="shared" si="31"/>
        <v>10.387006451222755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2.3405556453317193</v>
      </c>
    </row>
    <row r="250" spans="1:14" x14ac:dyDescent="0.2">
      <c r="A250" s="33">
        <f>'GF + UG Iteration 1'!A250</f>
        <v>452</v>
      </c>
      <c r="B250" s="34" t="str">
        <f>'GF + UG Iteration 1'!B250</f>
        <v>UG</v>
      </c>
      <c r="C250" s="35">
        <f>'GF + UG Iteration 1'!C250</f>
        <v>14.4</v>
      </c>
      <c r="D250" s="36">
        <f>'GF + UG Iteration 1'!P$16*(C250^'GF + UG Iteration 1'!P$15)</f>
        <v>6.9760281081694675</v>
      </c>
      <c r="E250" s="37">
        <f>'GF + UG Iteration 1'!E250</f>
        <v>1986</v>
      </c>
      <c r="F250" s="35">
        <f>'GF + UG Iteration 1'!F250</f>
        <v>0</v>
      </c>
      <c r="G250" s="36">
        <f>'GF + UG Iteration 1'!G250</f>
        <v>3.4437072461958511</v>
      </c>
      <c r="H250" s="38">
        <f>'GF + UG Iteration 1'!H250</f>
        <v>2005</v>
      </c>
      <c r="I250" s="35">
        <f t="shared" si="30"/>
        <v>14.4</v>
      </c>
      <c r="J250" s="36">
        <f t="shared" si="31"/>
        <v>10.419735354365319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2.3437016381490738</v>
      </c>
    </row>
    <row r="251" spans="1:14" x14ac:dyDescent="0.2">
      <c r="A251" s="33">
        <f>'GF + UG Iteration 1'!A251</f>
        <v>613</v>
      </c>
      <c r="B251" s="34" t="str">
        <f>'GF + UG Iteration 1'!B251</f>
        <v>UG</v>
      </c>
      <c r="C251" s="35">
        <f>'GF + UG Iteration 1'!C251</f>
        <v>22.5</v>
      </c>
      <c r="D251" s="36">
        <f>'GF + UG Iteration 1'!P$16*(C251^'GF + UG Iteration 1'!P$15)</f>
        <v>9.2107991883671509</v>
      </c>
      <c r="E251" s="37">
        <f>'GF + UG Iteration 1'!E251</f>
        <v>1999</v>
      </c>
      <c r="F251" s="35">
        <f>'GF + UG Iteration 1'!F251</f>
        <v>0</v>
      </c>
      <c r="G251" s="36">
        <f>'GF + UG Iteration 1'!G251</f>
        <v>0.43131820582676678</v>
      </c>
      <c r="H251" s="38">
        <f>'GF + UG Iteration 1'!H251</f>
        <v>2006</v>
      </c>
      <c r="I251" s="35">
        <f t="shared" si="30"/>
        <v>22.5</v>
      </c>
      <c r="J251" s="36">
        <f t="shared" si="31"/>
        <v>9.6421173941939173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2.2661407312042634</v>
      </c>
    </row>
    <row r="252" spans="1:14" x14ac:dyDescent="0.2">
      <c r="A252" s="33">
        <f>'GF + UG Iteration 1'!A252</f>
        <v>778</v>
      </c>
      <c r="B252" s="34" t="str">
        <f>'GF + UG Iteration 1'!B252</f>
        <v>UG</v>
      </c>
      <c r="C252" s="35">
        <f>'GF + UG Iteration 1'!C252</f>
        <v>74.88000000000001</v>
      </c>
      <c r="D252" s="36">
        <f>'GF + UG Iteration 1'!P$16*(C252^'GF + UG Iteration 1'!P$15)</f>
        <v>19.473936912147707</v>
      </c>
      <c r="E252" s="37">
        <f>'GF + UG Iteration 1'!E252</f>
        <v>1988</v>
      </c>
      <c r="F252" s="35">
        <f>'GF + UG Iteration 1'!F252</f>
        <v>0</v>
      </c>
      <c r="G252" s="36">
        <f>'GF + UG Iteration 1'!G252</f>
        <v>0.48701021540648831</v>
      </c>
      <c r="H252" s="38">
        <f>'GF + UG Iteration 1'!H252</f>
        <v>2008</v>
      </c>
      <c r="I252" s="35">
        <f t="shared" si="30"/>
        <v>74.88000000000001</v>
      </c>
      <c r="J252" s="36">
        <f t="shared" si="31"/>
        <v>19.960947127554196</v>
      </c>
      <c r="K252" s="38">
        <f t="shared" si="32"/>
        <v>2008</v>
      </c>
      <c r="M252" s="21">
        <f t="shared" si="33"/>
        <v>4.3158868321693369</v>
      </c>
      <c r="N252" s="21">
        <f t="shared" si="34"/>
        <v>2.9937777210378118</v>
      </c>
    </row>
    <row r="253" spans="1:14" x14ac:dyDescent="0.2">
      <c r="A253" s="33">
        <f>'GF + UG Iteration 1'!A253</f>
        <v>1571</v>
      </c>
      <c r="B253" s="34" t="str">
        <f>'GF + UG Iteration 1'!B253</f>
        <v>UG</v>
      </c>
      <c r="C253" s="35">
        <f>'GF + UG Iteration 1'!C253</f>
        <v>74.88000000000001</v>
      </c>
      <c r="D253" s="36">
        <f>'GF + UG Iteration 1'!P$16*(C253^'GF + UG Iteration 1'!P$15)</f>
        <v>19.473936912147707</v>
      </c>
      <c r="E253" s="37">
        <f>'GF + UG Iteration 1'!E253</f>
        <v>1988</v>
      </c>
      <c r="F253" s="35">
        <f>'GF + UG Iteration 1'!F253</f>
        <v>0</v>
      </c>
      <c r="G253" s="36">
        <f>'GF + UG Iteration 1'!G253</f>
        <v>1.5920457896917759</v>
      </c>
      <c r="H253" s="38">
        <f>'GF + UG Iteration 1'!H253</f>
        <v>2016</v>
      </c>
      <c r="I253" s="35">
        <f t="shared" si="30"/>
        <v>74.88000000000001</v>
      </c>
      <c r="J253" s="36">
        <f t="shared" si="31"/>
        <v>21.065982701839484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3.047659545272813</v>
      </c>
    </row>
    <row r="254" spans="1:14" x14ac:dyDescent="0.2">
      <c r="A254" s="33">
        <f>'GF + UG Iteration 1'!A254</f>
        <v>525</v>
      </c>
      <c r="B254" s="34" t="str">
        <f>'GF + UG Iteration 1'!B254</f>
        <v>UG</v>
      </c>
      <c r="C254" s="35">
        <f>'GF + UG Iteration 1'!C254</f>
        <v>150.30000000000001</v>
      </c>
      <c r="D254" s="36">
        <f>'GF + UG Iteration 1'!P$16*(C254^'GF + UG Iteration 1'!P$15)</f>
        <v>30.052069987743799</v>
      </c>
      <c r="E254" s="37">
        <f>'GF + UG Iteration 1'!E254</f>
        <v>1995</v>
      </c>
      <c r="F254" s="35">
        <f>'GF + UG Iteration 1'!F254</f>
        <v>45</v>
      </c>
      <c r="G254" s="36">
        <f>'GF + UG Iteration 1'!G254</f>
        <v>2.107818995325883</v>
      </c>
      <c r="H254" s="38">
        <f>'GF + UG Iteration 1'!H254</f>
        <v>2006</v>
      </c>
      <c r="I254" s="35">
        <f t="shared" si="30"/>
        <v>195.3</v>
      </c>
      <c r="J254" s="36">
        <f t="shared" si="31"/>
        <v>32.159888983069685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3.4707199922858298</v>
      </c>
    </row>
    <row r="255" spans="1:14" x14ac:dyDescent="0.2">
      <c r="A255" s="33">
        <f>'GF + UG Iteration 1'!A255</f>
        <v>1324</v>
      </c>
      <c r="B255" s="34" t="str">
        <f>'GF + UG Iteration 1'!B255</f>
        <v>UG</v>
      </c>
      <c r="C255" s="35">
        <f>'GF + UG Iteration 1'!C255</f>
        <v>90</v>
      </c>
      <c r="D255" s="36">
        <f>'GF + UG Iteration 1'!P$16*(C255^'GF + UG Iteration 1'!P$15)</f>
        <v>21.836944800389428</v>
      </c>
      <c r="E255" s="37">
        <f>'GF + UG Iteration 1'!E255</f>
        <v>2012</v>
      </c>
      <c r="F255" s="35">
        <f>'GF + UG Iteration 1'!F255</f>
        <v>0</v>
      </c>
      <c r="G255" s="36">
        <f>'GF + UG Iteration 1'!G255</f>
        <v>2.2692987542218521</v>
      </c>
      <c r="H255" s="38">
        <f>'GF + UG Iteration 1'!H255</f>
        <v>2014</v>
      </c>
      <c r="I255" s="35">
        <f t="shared" si="30"/>
        <v>90</v>
      </c>
      <c r="J255" s="36">
        <f t="shared" si="31"/>
        <v>24.106243554611282</v>
      </c>
      <c r="K255" s="38">
        <f t="shared" si="32"/>
        <v>2014</v>
      </c>
      <c r="M255" s="21">
        <f t="shared" si="33"/>
        <v>4.499809670330265</v>
      </c>
      <c r="N255" s="21">
        <f t="shared" si="34"/>
        <v>3.1824708756001896</v>
      </c>
    </row>
    <row r="256" spans="1:14" x14ac:dyDescent="0.2">
      <c r="A256" s="33">
        <f>'GF + UG Iteration 1'!A256</f>
        <v>511</v>
      </c>
      <c r="B256" s="34" t="str">
        <f>'GF + UG Iteration 1'!B256</f>
        <v>UG</v>
      </c>
      <c r="C256" s="35">
        <f>'GF + UG Iteration 1'!C256</f>
        <v>225</v>
      </c>
      <c r="D256" s="36">
        <f>'GF + UG Iteration 1'!P$16*(C256^'GF + UG Iteration 1'!P$15)</f>
        <v>38.635247928550065</v>
      </c>
      <c r="E256" s="37">
        <f>'GF + UG Iteration 1'!E256</f>
        <v>2004</v>
      </c>
      <c r="F256" s="35">
        <f>'GF + UG Iteration 1'!F256</f>
        <v>0</v>
      </c>
      <c r="G256" s="36">
        <f>'GF + UG Iteration 1'!G256</f>
        <v>0.42903557118440139</v>
      </c>
      <c r="H256" s="38">
        <f>'GF + UG Iteration 1'!H256</f>
        <v>2004</v>
      </c>
      <c r="I256" s="35">
        <f t="shared" si="30"/>
        <v>225</v>
      </c>
      <c r="J256" s="36">
        <f t="shared" si="31"/>
        <v>39.064283499734465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3.6652085840475466</v>
      </c>
    </row>
    <row r="257" spans="1:14" x14ac:dyDescent="0.2">
      <c r="A257" s="33">
        <f>'GF + UG Iteration 1'!A257</f>
        <v>1094</v>
      </c>
      <c r="B257" s="34" t="str">
        <f>'GF + UG Iteration 1'!B257</f>
        <v>UG</v>
      </c>
      <c r="C257" s="35">
        <f>'GF + UG Iteration 1'!C257</f>
        <v>225</v>
      </c>
      <c r="D257" s="36">
        <f>'GF + UG Iteration 1'!P$16*(C257^'GF + UG Iteration 1'!P$15)</f>
        <v>38.635247928550065</v>
      </c>
      <c r="E257" s="37">
        <f>'GF + UG Iteration 1'!E257</f>
        <v>2004</v>
      </c>
      <c r="F257" s="35">
        <f>'GF + UG Iteration 1'!F257</f>
        <v>0</v>
      </c>
      <c r="G257" s="36">
        <f>'GF + UG Iteration 1'!G257</f>
        <v>1.0646458657975095</v>
      </c>
      <c r="H257" s="38">
        <f>'GF + UG Iteration 1'!H257</f>
        <v>2011</v>
      </c>
      <c r="I257" s="35">
        <f t="shared" si="30"/>
        <v>225</v>
      </c>
      <c r="J257" s="36">
        <f t="shared" si="31"/>
        <v>39.699893794347574</v>
      </c>
      <c r="K257" s="38">
        <f t="shared" si="32"/>
        <v>2011</v>
      </c>
      <c r="M257" s="21">
        <f t="shared" si="33"/>
        <v>5.4161004022044201</v>
      </c>
      <c r="N257" s="21">
        <f t="shared" si="34"/>
        <v>3.6813485124842158</v>
      </c>
    </row>
    <row r="258" spans="1:14" x14ac:dyDescent="0.2">
      <c r="A258" s="33">
        <f>'GF + UG Iteration 1'!A258</f>
        <v>775</v>
      </c>
      <c r="B258" s="34" t="str">
        <f>'GF + UG Iteration 1'!B258</f>
        <v>UG</v>
      </c>
      <c r="C258" s="35">
        <f>'GF + UG Iteration 1'!C258</f>
        <v>14.940000000000001</v>
      </c>
      <c r="D258" s="36">
        <f>'GF + UG Iteration 1'!P$16*(C258^'GF + UG Iteration 1'!P$15)</f>
        <v>7.1377905085208893</v>
      </c>
      <c r="E258" s="37">
        <f>'GF + UG Iteration 1'!E258</f>
        <v>2002</v>
      </c>
      <c r="F258" s="35">
        <f>'GF + UG Iteration 1'!F258</f>
        <v>0</v>
      </c>
      <c r="G258" s="36">
        <f>'GF + UG Iteration 1'!G258</f>
        <v>1.4058744428987999</v>
      </c>
      <c r="H258" s="38">
        <f>'GF + UG Iteration 1'!H258</f>
        <v>2008</v>
      </c>
      <c r="I258" s="35">
        <f t="shared" si="30"/>
        <v>14.940000000000001</v>
      </c>
      <c r="J258" s="36">
        <f t="shared" si="31"/>
        <v>8.5436649514196894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2.1451900669615349</v>
      </c>
    </row>
    <row r="259" spans="1:14" x14ac:dyDescent="0.2">
      <c r="A259" s="33">
        <f>'GF + UG Iteration 1'!A259</f>
        <v>1646</v>
      </c>
      <c r="B259" s="34" t="str">
        <f>'GF + UG Iteration 1'!B259</f>
        <v>UG</v>
      </c>
      <c r="C259" s="35">
        <f>'GF + UG Iteration 1'!C259</f>
        <v>7.2</v>
      </c>
      <c r="D259" s="36">
        <f>'GF + UG Iteration 1'!P$16*(C259^'GF + UG Iteration 1'!P$15)</f>
        <v>4.5306544561141839</v>
      </c>
      <c r="E259" s="37" t="str">
        <f>'GF + UG Iteration 1'!E259</f>
        <v>unknown</v>
      </c>
      <c r="F259" s="35">
        <f>'GF + UG Iteration 1'!F259</f>
        <v>14.940000000000001</v>
      </c>
      <c r="G259" s="36">
        <f>'GF + UG Iteration 1'!G259</f>
        <v>6.6895680450065891</v>
      </c>
      <c r="H259" s="38">
        <f>'GF + UG Iteration 1'!H259</f>
        <v>2016</v>
      </c>
      <c r="I259" s="35">
        <f t="shared" si="30"/>
        <v>22.14</v>
      </c>
      <c r="J259" s="36">
        <f t="shared" si="31"/>
        <v>11.220222501120773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2.4177177306573507</v>
      </c>
    </row>
    <row r="260" spans="1:14" x14ac:dyDescent="0.2">
      <c r="A260" s="33">
        <f>'GF + UG Iteration 1'!A260</f>
        <v>467</v>
      </c>
      <c r="B260" s="34" t="str">
        <f>'GF + UG Iteration 1'!B260</f>
        <v>UG</v>
      </c>
      <c r="C260" s="35">
        <f>'GF + UG Iteration 1'!C260</f>
        <v>11.97</v>
      </c>
      <c r="D260" s="36">
        <f>'GF + UG Iteration 1'!P$16*(C260^'GF + UG Iteration 1'!P$15)</f>
        <v>6.2176492349958297</v>
      </c>
      <c r="E260" s="37">
        <f>'GF + UG Iteration 1'!E260</f>
        <v>1996</v>
      </c>
      <c r="F260" s="35">
        <f>'GF + UG Iteration 1'!F260</f>
        <v>31.5</v>
      </c>
      <c r="G260" s="36">
        <f>'GF + UG Iteration 1'!G260</f>
        <v>3.4855022233326953</v>
      </c>
      <c r="H260" s="38">
        <f>'GF + UG Iteration 1'!H260</f>
        <v>2005</v>
      </c>
      <c r="I260" s="35">
        <f t="shared" si="30"/>
        <v>43.47</v>
      </c>
      <c r="J260" s="36">
        <f t="shared" si="31"/>
        <v>9.7031514583285254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2.2724507253543496</v>
      </c>
    </row>
    <row r="261" spans="1:14" x14ac:dyDescent="0.2">
      <c r="A261" s="33">
        <f>'GF + UG Iteration 1'!A261</f>
        <v>437</v>
      </c>
      <c r="B261" s="34" t="str">
        <f>'GF + UG Iteration 1'!B261</f>
        <v>UG</v>
      </c>
      <c r="C261" s="35">
        <f>'GF + UG Iteration 1'!C261</f>
        <v>42.03</v>
      </c>
      <c r="D261" s="36">
        <f>'GF + UG Iteration 1'!P$16*(C261^'GF + UG Iteration 1'!P$15)</f>
        <v>13.591894615429837</v>
      </c>
      <c r="E261" s="37">
        <f>'GF + UG Iteration 1'!E261</f>
        <v>2001</v>
      </c>
      <c r="F261" s="35">
        <f>'GF + UG Iteration 1'!F261</f>
        <v>45</v>
      </c>
      <c r="G261" s="36">
        <f>'GF + UG Iteration 1'!G261</f>
        <v>3.6313804067567292</v>
      </c>
      <c r="H261" s="38">
        <f>'GF + UG Iteration 1'!H261</f>
        <v>2008</v>
      </c>
      <c r="I261" s="35">
        <f t="shared" si="30"/>
        <v>87.03</v>
      </c>
      <c r="J261" s="36">
        <f t="shared" si="31"/>
        <v>17.223275022186566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2.8462616680351558</v>
      </c>
    </row>
    <row r="262" spans="1:14" x14ac:dyDescent="0.2">
      <c r="A262" s="33">
        <f>'GF + UG Iteration 1'!A262</f>
        <v>1233</v>
      </c>
      <c r="B262" s="34" t="str">
        <f>'GF + UG Iteration 1'!B262</f>
        <v>UG</v>
      </c>
      <c r="C262" s="35">
        <f>'GF + UG Iteration 1'!C262</f>
        <v>87.03</v>
      </c>
      <c r="D262" s="36">
        <f>'GF + UG Iteration 1'!P$16*(C262^'GF + UG Iteration 1'!P$15)</f>
        <v>21.38538828971485</v>
      </c>
      <c r="E262" s="37">
        <f>'GF + UG Iteration 1'!E262</f>
        <v>2001</v>
      </c>
      <c r="F262" s="35">
        <f>'GF + UG Iteration 1'!F262</f>
        <v>0</v>
      </c>
      <c r="G262" s="36">
        <f>'GF + UG Iteration 1'!G262</f>
        <v>3.8904117673360803</v>
      </c>
      <c r="H262" s="38">
        <f>'GF + UG Iteration 1'!H262</f>
        <v>2011</v>
      </c>
      <c r="I262" s="35">
        <f t="shared" si="30"/>
        <v>87.03</v>
      </c>
      <c r="J262" s="36">
        <f t="shared" si="31"/>
        <v>25.27580005705093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3.2298474184926342</v>
      </c>
    </row>
    <row r="263" spans="1:14" x14ac:dyDescent="0.2">
      <c r="A263" s="33">
        <f>'GF + UG Iteration 1'!A263</f>
        <v>361</v>
      </c>
      <c r="B263" s="34" t="str">
        <f>'GF + UG Iteration 1'!B263</f>
        <v>UG</v>
      </c>
      <c r="C263" s="35">
        <f>'GF + UG Iteration 1'!C263</f>
        <v>27.900000000000002</v>
      </c>
      <c r="D263" s="36">
        <f>'GF + UG Iteration 1'!P$16*(C263^'GF + UG Iteration 1'!P$15)</f>
        <v>10.531002742275019</v>
      </c>
      <c r="E263" s="37">
        <f>'GF + UG Iteration 1'!E263</f>
        <v>1986</v>
      </c>
      <c r="F263" s="35">
        <f>'GF + UG Iteration 1'!F263</f>
        <v>32.4</v>
      </c>
      <c r="G263" s="36">
        <f>'GF + UG Iteration 1'!G263</f>
        <v>1.1719780512644304</v>
      </c>
      <c r="H263" s="38">
        <f>'GF + UG Iteration 1'!H263</f>
        <v>2002</v>
      </c>
      <c r="I263" s="35">
        <f t="shared" si="30"/>
        <v>60.3</v>
      </c>
      <c r="J263" s="36">
        <f t="shared" si="31"/>
        <v>11.702980793539449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2.4598435780342669</v>
      </c>
    </row>
    <row r="264" spans="1:14" x14ac:dyDescent="0.2">
      <c r="A264" s="33">
        <f>'GF + UG Iteration 1'!A264</f>
        <v>645</v>
      </c>
      <c r="B264" s="34" t="str">
        <f>'GF + UG Iteration 1'!B264</f>
        <v>UG</v>
      </c>
      <c r="C264" s="35">
        <f>'GF + UG Iteration 1'!C264</f>
        <v>60.300000000000004</v>
      </c>
      <c r="D264" s="36">
        <f>'GF + UG Iteration 1'!P$16*(C264^'GF + UG Iteration 1'!P$15)</f>
        <v>17.017314419005356</v>
      </c>
      <c r="E264" s="37">
        <f>'GF + UG Iteration 1'!E264</f>
        <v>1986</v>
      </c>
      <c r="F264" s="35">
        <f>'GF + UG Iteration 1'!F264</f>
        <v>0</v>
      </c>
      <c r="G264" s="36">
        <f>'GF + UG Iteration 1'!G264</f>
        <v>0.22667756309168191</v>
      </c>
      <c r="H264" s="38">
        <f>'GF + UG Iteration 1'!H264</f>
        <v>2006</v>
      </c>
      <c r="I264" s="35">
        <f t="shared" si="30"/>
        <v>60.300000000000004</v>
      </c>
      <c r="J264" s="36">
        <f t="shared" si="31"/>
        <v>17.243991982097036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2.8474637919170833</v>
      </c>
    </row>
    <row r="265" spans="1:14" x14ac:dyDescent="0.2">
      <c r="A265" s="33">
        <f>'GF + UG Iteration 1'!A265</f>
        <v>720</v>
      </c>
      <c r="B265" s="34" t="str">
        <f>'GF + UG Iteration 1'!B265</f>
        <v>UG</v>
      </c>
      <c r="C265" s="35">
        <f>'GF + UG Iteration 1'!C265</f>
        <v>36.9</v>
      </c>
      <c r="D265" s="36">
        <f>'GF + UG Iteration 1'!P$16*(C265^'GF + UG Iteration 1'!P$15)</f>
        <v>12.533652630159816</v>
      </c>
      <c r="E265" s="37">
        <f>'GF + UG Iteration 1'!E265</f>
        <v>1974</v>
      </c>
      <c r="F265" s="35">
        <f>'GF + UG Iteration 1'!F265</f>
        <v>13.5</v>
      </c>
      <c r="G265" s="36">
        <f>'GF + UG Iteration 1'!G265</f>
        <v>3.214674226156069</v>
      </c>
      <c r="H265" s="38">
        <f>'GF + UG Iteration 1'!H265</f>
        <v>2009</v>
      </c>
      <c r="I265" s="35">
        <f t="shared" si="30"/>
        <v>50.4</v>
      </c>
      <c r="J265" s="36">
        <f t="shared" si="31"/>
        <v>15.748326856315884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2.7567341282836697</v>
      </c>
    </row>
    <row r="266" spans="1:14" x14ac:dyDescent="0.2">
      <c r="A266" s="33">
        <f>'GF + UG Iteration 1'!A266</f>
        <v>1554</v>
      </c>
      <c r="B266" s="34" t="str">
        <f>'GF + UG Iteration 1'!B266</f>
        <v>UG</v>
      </c>
      <c r="C266" s="35">
        <f>'GF + UG Iteration 1'!C266</f>
        <v>22.5</v>
      </c>
      <c r="D266" s="36">
        <f>'GF + UG Iteration 1'!P$16*(C266^'GF + UG Iteration 1'!P$15)</f>
        <v>9.2107991883671509</v>
      </c>
      <c r="E266" s="37">
        <f>'GF + UG Iteration 1'!E266</f>
        <v>2013</v>
      </c>
      <c r="F266" s="35">
        <f>'GF + UG Iteration 1'!F266</f>
        <v>22.5</v>
      </c>
      <c r="G266" s="36">
        <f>'GF + UG Iteration 1'!G266</f>
        <v>4.0040929633677633</v>
      </c>
      <c r="H266" s="38">
        <f>'GF + UG Iteration 1'!H266</f>
        <v>2015</v>
      </c>
      <c r="I266" s="35">
        <f t="shared" si="30"/>
        <v>45</v>
      </c>
      <c r="J266" s="36">
        <f t="shared" si="31"/>
        <v>13.214892151734915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2.581344386973758</v>
      </c>
    </row>
    <row r="267" spans="1:14" x14ac:dyDescent="0.2">
      <c r="A267" s="33">
        <f>'GF + UG Iteration 1'!A267</f>
        <v>1570</v>
      </c>
      <c r="B267" s="34" t="str">
        <f>'GF + UG Iteration 1'!B267</f>
        <v>UG</v>
      </c>
      <c r="C267" s="35">
        <f>'GF + UG Iteration 1'!C267</f>
        <v>22.5</v>
      </c>
      <c r="D267" s="36">
        <f>'GF + UG Iteration 1'!P$16*(C267^'GF + UG Iteration 1'!P$15)</f>
        <v>9.2107991883671509</v>
      </c>
      <c r="E267" s="37">
        <f>'GF + UG Iteration 1'!E267</f>
        <v>0</v>
      </c>
      <c r="F267" s="35">
        <f>'GF + UG Iteration 1'!F267</f>
        <v>22.5</v>
      </c>
      <c r="G267" s="36">
        <f>'GF + UG Iteration 1'!G267</f>
        <v>5.7128729653456798</v>
      </c>
      <c r="H267" s="38">
        <f>'GF + UG Iteration 1'!H267</f>
        <v>2016</v>
      </c>
      <c r="I267" s="35">
        <f t="shared" si="30"/>
        <v>45</v>
      </c>
      <c r="J267" s="36">
        <f t="shared" si="31"/>
        <v>14.923672153712831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2.7029486873953465</v>
      </c>
    </row>
    <row r="268" spans="1:14" x14ac:dyDescent="0.2">
      <c r="A268" s="33">
        <f>'GF + UG Iteration 1'!A268</f>
        <v>1280</v>
      </c>
      <c r="B268" s="34" t="str">
        <f>'GF + UG Iteration 1'!B268</f>
        <v>UG</v>
      </c>
      <c r="C268" s="35">
        <f>'GF + UG Iteration 1'!C268</f>
        <v>22.5</v>
      </c>
      <c r="D268" s="36">
        <f>'GF + UG Iteration 1'!P$16*(C268^'GF + UG Iteration 1'!P$15)</f>
        <v>9.2107991883671509</v>
      </c>
      <c r="E268" s="37">
        <f>'GF + UG Iteration 1'!E268</f>
        <v>0</v>
      </c>
      <c r="F268" s="35">
        <f>'GF + UG Iteration 1'!F268</f>
        <v>22.5</v>
      </c>
      <c r="G268" s="36">
        <f>'GF + UG Iteration 1'!G268</f>
        <v>3.9567117678399111</v>
      </c>
      <c r="H268" s="38">
        <f>'GF + UG Iteration 1'!H268</f>
        <v>2013</v>
      </c>
      <c r="I268" s="35">
        <f t="shared" si="30"/>
        <v>45</v>
      </c>
      <c r="J268" s="36">
        <f t="shared" si="31"/>
        <v>13.167510956207062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2.577752504439391</v>
      </c>
    </row>
    <row r="269" spans="1:14" x14ac:dyDescent="0.2">
      <c r="A269" s="33">
        <f>'GF + UG Iteration 1'!A269</f>
        <v>659</v>
      </c>
      <c r="B269" s="34" t="str">
        <f>'GF + UG Iteration 1'!B269</f>
        <v>UG</v>
      </c>
      <c r="C269" s="35">
        <f>'GF + UG Iteration 1'!C269</f>
        <v>134.46</v>
      </c>
      <c r="D269" s="36">
        <f>'GF + UG Iteration 1'!P$16*(C269^'GF + UG Iteration 1'!P$15)</f>
        <v>28.03868362853267</v>
      </c>
      <c r="E269" s="37">
        <f>'GF + UG Iteration 1'!E269</f>
        <v>1974</v>
      </c>
      <c r="F269" s="35">
        <f>'GF + UG Iteration 1'!F269</f>
        <v>0</v>
      </c>
      <c r="G269" s="36">
        <f>'GF + UG Iteration 1'!G269</f>
        <v>0.19038861907506671</v>
      </c>
      <c r="H269" s="38">
        <f>'GF + UG Iteration 1'!H269</f>
        <v>2006</v>
      </c>
      <c r="I269" s="35">
        <f t="shared" si="30"/>
        <v>134.46</v>
      </c>
      <c r="J269" s="36">
        <f t="shared" si="31"/>
        <v>28.229072247607736</v>
      </c>
      <c r="K269" s="38">
        <f t="shared" si="32"/>
        <v>2006</v>
      </c>
      <c r="M269" s="21">
        <f t="shared" si="33"/>
        <v>4.901266757040891</v>
      </c>
      <c r="N269" s="21">
        <f t="shared" si="34"/>
        <v>3.3403523776661257</v>
      </c>
    </row>
    <row r="270" spans="1:14" x14ac:dyDescent="0.2">
      <c r="A270" s="33">
        <f>'GF + UG Iteration 1'!A270</f>
        <v>1240</v>
      </c>
      <c r="B270" s="34" t="str">
        <f>'GF + UG Iteration 1'!B270</f>
        <v>UG</v>
      </c>
      <c r="C270" s="35">
        <f>'GF + UG Iteration 1'!C270</f>
        <v>15.03</v>
      </c>
      <c r="D270" s="36">
        <f>'GF + UG Iteration 1'!P$16*(C270^'GF + UG Iteration 1'!P$15)</f>
        <v>7.1645348921733056</v>
      </c>
      <c r="E270" s="37">
        <f>'GF + UG Iteration 1'!E270</f>
        <v>0</v>
      </c>
      <c r="F270" s="35">
        <f>'GF + UG Iteration 1'!F270</f>
        <v>0</v>
      </c>
      <c r="G270" s="36">
        <f>'GF + UG Iteration 1'!G270</f>
        <v>2.4762389627807444</v>
      </c>
      <c r="H270" s="38">
        <f>'GF + UG Iteration 1'!H270</f>
        <v>2013</v>
      </c>
      <c r="I270" s="35">
        <f t="shared" si="30"/>
        <v>15.03</v>
      </c>
      <c r="J270" s="36">
        <f t="shared" si="31"/>
        <v>9.64077385495405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2.2660013808107271</v>
      </c>
    </row>
    <row r="271" spans="1:14" x14ac:dyDescent="0.2">
      <c r="A271" s="33">
        <f>'GF + UG Iteration 1'!A271</f>
        <v>317</v>
      </c>
      <c r="B271" s="34" t="str">
        <f>'GF + UG Iteration 1'!B271</f>
        <v>UG</v>
      </c>
      <c r="C271" s="35">
        <f>'GF + UG Iteration 1'!C271</f>
        <v>42.300000000000004</v>
      </c>
      <c r="D271" s="36">
        <f>'GF + UG Iteration 1'!P$16*(C271^'GF + UG Iteration 1'!P$15)</f>
        <v>13.646198217885253</v>
      </c>
      <c r="E271" s="37">
        <f>'GF + UG Iteration 1'!E271</f>
        <v>1978</v>
      </c>
      <c r="F271" s="35">
        <f>'GF + UG Iteration 1'!F271</f>
        <v>37.800000000000004</v>
      </c>
      <c r="G271" s="36">
        <f>'GF + UG Iteration 1'!G271</f>
        <v>3.7336154837609361</v>
      </c>
      <c r="H271" s="38">
        <f>'GF + UG Iteration 1'!H271</f>
        <v>2002</v>
      </c>
      <c r="I271" s="35">
        <f t="shared" si="30"/>
        <v>80.100000000000009</v>
      </c>
      <c r="J271" s="36">
        <f t="shared" si="31"/>
        <v>17.379813701646189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2.8553094006570219</v>
      </c>
    </row>
    <row r="272" spans="1:14" x14ac:dyDescent="0.2">
      <c r="A272" s="33">
        <f>'GF + UG Iteration 1'!A272</f>
        <v>1510</v>
      </c>
      <c r="B272" s="34" t="str">
        <f>'GF + UG Iteration 1'!B272</f>
        <v>UG</v>
      </c>
      <c r="C272" s="35">
        <f>'GF + UG Iteration 1'!C272</f>
        <v>80.100000000000009</v>
      </c>
      <c r="D272" s="36">
        <f>'GF + UG Iteration 1'!P$16*(C272^'GF + UG Iteration 1'!P$15)</f>
        <v>20.30849415274605</v>
      </c>
      <c r="E272" s="37">
        <f>'GF + UG Iteration 1'!E272</f>
        <v>1978</v>
      </c>
      <c r="F272" s="35">
        <f>'GF + UG Iteration 1'!F272</f>
        <v>0</v>
      </c>
      <c r="G272" s="36">
        <f>'GF + UG Iteration 1'!G272</f>
        <v>1.0378442790997116</v>
      </c>
      <c r="H272" s="38">
        <f>'GF + UG Iteration 1'!H272</f>
        <v>2014</v>
      </c>
      <c r="I272" s="35">
        <f t="shared" si="30"/>
        <v>80.100000000000009</v>
      </c>
      <c r="J272" s="36">
        <f t="shared" si="31"/>
        <v>21.346338431845762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3.0608802229452046</v>
      </c>
    </row>
    <row r="273" spans="1:14" x14ac:dyDescent="0.2">
      <c r="A273" s="33">
        <f>'GF + UG Iteration 1'!A273</f>
        <v>1678</v>
      </c>
      <c r="B273" s="34" t="str">
        <f>'GF + UG Iteration 1'!B273</f>
        <v>UG</v>
      </c>
      <c r="C273" s="35">
        <f>'GF + UG Iteration 1'!C273</f>
        <v>450</v>
      </c>
      <c r="D273" s="36">
        <f>'GF + UG Iteration 1'!P$16*(C273^'GF + UG Iteration 1'!P$15)</f>
        <v>59.488221431660861</v>
      </c>
      <c r="E273" s="37">
        <f>'GF + UG Iteration 1'!E273</f>
        <v>0</v>
      </c>
      <c r="F273" s="35">
        <f>'GF + UG Iteration 1'!F273</f>
        <v>0</v>
      </c>
      <c r="G273" s="36">
        <f>'GF + UG Iteration 1'!G273</f>
        <v>0.1876880715541229</v>
      </c>
      <c r="H273" s="38">
        <f>'GF + UG Iteration 1'!H273</f>
        <v>2015</v>
      </c>
      <c r="I273" s="35">
        <f t="shared" si="30"/>
        <v>450</v>
      </c>
      <c r="J273" s="36">
        <f t="shared" si="31"/>
        <v>59.675909503214982</v>
      </c>
      <c r="K273" s="38">
        <f t="shared" si="32"/>
        <v>2015</v>
      </c>
      <c r="M273" s="21">
        <f t="shared" si="33"/>
        <v>6.1092475827643655</v>
      </c>
      <c r="N273" s="21">
        <f t="shared" si="34"/>
        <v>4.0889284130507706</v>
      </c>
    </row>
    <row r="274" spans="1:14" x14ac:dyDescent="0.2">
      <c r="A274" s="33">
        <f>'GF + UG Iteration 1'!A274</f>
        <v>409</v>
      </c>
      <c r="B274" s="34" t="str">
        <f>'GF + UG Iteration 1'!B274</f>
        <v>UG</v>
      </c>
      <c r="C274" s="35">
        <f>'GF + UG Iteration 1'!C274</f>
        <v>56.7</v>
      </c>
      <c r="D274" s="36">
        <f>'GF + UG Iteration 1'!P$16*(C274^'GF + UG Iteration 1'!P$15)</f>
        <v>16.37736271153506</v>
      </c>
      <c r="E274" s="37" t="str">
        <f>'GF + UG Iteration 1'!E274</f>
        <v>unknown</v>
      </c>
      <c r="F274" s="35">
        <f>'GF + UG Iteration 1'!F274</f>
        <v>56.7</v>
      </c>
      <c r="G274" s="36">
        <f>'GF + UG Iteration 1'!G274</f>
        <v>6.9500275644125207</v>
      </c>
      <c r="H274" s="38">
        <f>'GF + UG Iteration 1'!H274</f>
        <v>2004</v>
      </c>
      <c r="I274" s="35">
        <f t="shared" si="30"/>
        <v>113.4</v>
      </c>
      <c r="J274" s="36">
        <f t="shared" si="31"/>
        <v>23.327390275947579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3.1496282184796796</v>
      </c>
    </row>
    <row r="275" spans="1:14" x14ac:dyDescent="0.2">
      <c r="A275" s="33">
        <f>'GF + UG Iteration 1'!A275</f>
        <v>620</v>
      </c>
      <c r="B275" s="34" t="str">
        <f>'GF + UG Iteration 1'!B275</f>
        <v>UG</v>
      </c>
      <c r="C275" s="35">
        <f>'GF + UG Iteration 1'!C275</f>
        <v>120.06</v>
      </c>
      <c r="D275" s="36">
        <f>'GF + UG Iteration 1'!P$16*(C275^'GF + UG Iteration 1'!P$15)</f>
        <v>26.129115458853384</v>
      </c>
      <c r="E275" s="37" t="str">
        <f>'GF + UG Iteration 1'!E275</f>
        <v>unknown</v>
      </c>
      <c r="F275" s="35">
        <f>'GF + UG Iteration 1'!F275</f>
        <v>0</v>
      </c>
      <c r="G275" s="36">
        <f>'GF + UG Iteration 1'!G275</f>
        <v>5.2327101351069411E-2</v>
      </c>
      <c r="H275" s="38">
        <f>'GF + UG Iteration 1'!H275</f>
        <v>2006</v>
      </c>
      <c r="I275" s="35">
        <f t="shared" si="30"/>
        <v>120.06</v>
      </c>
      <c r="J275" s="36">
        <f t="shared" si="31"/>
        <v>26.181442560204452</v>
      </c>
      <c r="K275" s="38">
        <f t="shared" si="32"/>
        <v>2006</v>
      </c>
      <c r="M275" s="21">
        <f t="shared" si="33"/>
        <v>4.787991617823697</v>
      </c>
      <c r="N275" s="21">
        <f t="shared" si="34"/>
        <v>3.2650508605758035</v>
      </c>
    </row>
    <row r="276" spans="1:14" x14ac:dyDescent="0.2">
      <c r="A276" s="33">
        <f>'GF + UG Iteration 1'!A276</f>
        <v>1085</v>
      </c>
      <c r="B276" s="34" t="str">
        <f>'GF + UG Iteration 1'!B276</f>
        <v>UG</v>
      </c>
      <c r="C276" s="35">
        <f>'GF + UG Iteration 1'!C276</f>
        <v>120.06</v>
      </c>
      <c r="D276" s="36">
        <f>'GF + UG Iteration 1'!P$16*(C276^'GF + UG Iteration 1'!P$15)</f>
        <v>26.129115458853384</v>
      </c>
      <c r="E276" s="37" t="str">
        <f>'GF + UG Iteration 1'!E276</f>
        <v>unknown</v>
      </c>
      <c r="F276" s="35">
        <f>'GF + UG Iteration 1'!F276</f>
        <v>0</v>
      </c>
      <c r="G276" s="36">
        <f>'GF + UG Iteration 1'!G276</f>
        <v>7.9312358901564406E-2</v>
      </c>
      <c r="H276" s="38">
        <f>'GF + UG Iteration 1'!H276</f>
        <v>2010</v>
      </c>
      <c r="I276" s="35">
        <f t="shared" si="30"/>
        <v>120.06</v>
      </c>
      <c r="J276" s="36">
        <f t="shared" si="31"/>
        <v>26.208427817754949</v>
      </c>
      <c r="K276" s="38">
        <f t="shared" si="32"/>
        <v>2010</v>
      </c>
      <c r="M276" s="21">
        <f t="shared" si="33"/>
        <v>4.787991617823697</v>
      </c>
      <c r="N276" s="21">
        <f t="shared" si="34"/>
        <v>3.2660810314749611</v>
      </c>
    </row>
    <row r="277" spans="1:14" x14ac:dyDescent="0.2">
      <c r="A277" s="33">
        <f>'GF + UG Iteration 1'!A277</f>
        <v>589</v>
      </c>
      <c r="B277" s="34" t="str">
        <f>'GF + UG Iteration 1'!B277</f>
        <v>UG</v>
      </c>
      <c r="C277" s="35">
        <f>'GF + UG Iteration 1'!C277</f>
        <v>81</v>
      </c>
      <c r="D277" s="36">
        <f>'GF + UG Iteration 1'!P$16*(C277^'GF + UG Iteration 1'!P$15)</f>
        <v>20.450282404569819</v>
      </c>
      <c r="E277" s="37">
        <f>'GF + UG Iteration 1'!E277</f>
        <v>1974</v>
      </c>
      <c r="F277" s="35">
        <f>'GF + UG Iteration 1'!F277</f>
        <v>14.4</v>
      </c>
      <c r="G277" s="36">
        <f>'GF + UG Iteration 1'!G277</f>
        <v>3.2007376892660457E-2</v>
      </c>
      <c r="H277" s="38">
        <f>'GF + UG Iteration 1'!H277</f>
        <v>2005</v>
      </c>
      <c r="I277" s="35">
        <f t="shared" si="30"/>
        <v>95.4</v>
      </c>
      <c r="J277" s="36">
        <f t="shared" si="31"/>
        <v>20.48228978146248</v>
      </c>
      <c r="K277" s="38">
        <f t="shared" si="32"/>
        <v>2005</v>
      </c>
      <c r="M277" s="21">
        <f t="shared" si="33"/>
        <v>4.558078578454241</v>
      </c>
      <c r="N277" s="21">
        <f t="shared" si="34"/>
        <v>3.0195605996569843</v>
      </c>
    </row>
    <row r="278" spans="1:14" x14ac:dyDescent="0.2">
      <c r="A278" s="33">
        <f>'GF + UG Iteration 1'!A278</f>
        <v>836</v>
      </c>
      <c r="B278" s="34" t="str">
        <f>'GF + UG Iteration 1'!B278</f>
        <v>UG</v>
      </c>
      <c r="C278" s="35">
        <f>'GF + UG Iteration 1'!C278</f>
        <v>95.4</v>
      </c>
      <c r="D278" s="36">
        <f>'GF + UG Iteration 1'!P$16*(C278^'GF + UG Iteration 1'!P$15)</f>
        <v>22.643809583889166</v>
      </c>
      <c r="E278" s="37">
        <f>'GF + UG Iteration 1'!E278</f>
        <v>1974</v>
      </c>
      <c r="F278" s="35">
        <f>'GF + UG Iteration 1'!F278</f>
        <v>0</v>
      </c>
      <c r="G278" s="36">
        <f>'GF + UG Iteration 1'!G278</f>
        <v>0.20824846319974696</v>
      </c>
      <c r="H278" s="38">
        <f>'GF + UG Iteration 1'!H278</f>
        <v>2008</v>
      </c>
      <c r="I278" s="35">
        <f t="shared" si="30"/>
        <v>95.4</v>
      </c>
      <c r="J278" s="36">
        <f t="shared" si="31"/>
        <v>22.852058047088914</v>
      </c>
      <c r="K278" s="38">
        <f t="shared" si="32"/>
        <v>2008</v>
      </c>
      <c r="M278" s="21">
        <f t="shared" si="33"/>
        <v>4.558078578454241</v>
      </c>
      <c r="N278" s="21">
        <f t="shared" si="34"/>
        <v>3.1290411809906598</v>
      </c>
    </row>
    <row r="279" spans="1:14" x14ac:dyDescent="0.2">
      <c r="A279" s="33">
        <f>'GF + UG Iteration 1'!A279</f>
        <v>1417</v>
      </c>
      <c r="B279" s="34" t="str">
        <f>'GF + UG Iteration 1'!B279</f>
        <v>UG</v>
      </c>
      <c r="C279" s="35">
        <f>'GF + UG Iteration 1'!C279</f>
        <v>90</v>
      </c>
      <c r="D279" s="36">
        <f>'GF + UG Iteration 1'!P$16*(C279^'GF + UG Iteration 1'!P$15)</f>
        <v>21.836944800389428</v>
      </c>
      <c r="E279" s="37">
        <f>'GF + UG Iteration 1'!E279</f>
        <v>0</v>
      </c>
      <c r="F279" s="35">
        <f>'GF + UG Iteration 1'!F279</f>
        <v>0</v>
      </c>
      <c r="G279" s="36">
        <f>'GF + UG Iteration 1'!G279</f>
        <v>0.36631755287404399</v>
      </c>
      <c r="H279" s="38">
        <f>'GF + UG Iteration 1'!H279</f>
        <v>2013</v>
      </c>
      <c r="I279" s="35">
        <f t="shared" si="30"/>
        <v>90</v>
      </c>
      <c r="J279" s="36">
        <f t="shared" si="31"/>
        <v>22.203262353263472</v>
      </c>
      <c r="K279" s="38">
        <f t="shared" si="32"/>
        <v>2013</v>
      </c>
      <c r="M279" s="21">
        <f t="shared" si="33"/>
        <v>4.499809670330265</v>
      </c>
      <c r="N279" s="21">
        <f t="shared" si="34"/>
        <v>3.1002392309314275</v>
      </c>
    </row>
    <row r="280" spans="1:14" x14ac:dyDescent="0.2">
      <c r="A280" s="33">
        <f>'GF + UG Iteration 1'!A280</f>
        <v>1575</v>
      </c>
      <c r="B280" s="34" t="str">
        <f>'GF + UG Iteration 1'!B280</f>
        <v>UG</v>
      </c>
      <c r="C280" s="35">
        <f>'GF + UG Iteration 1'!C280</f>
        <v>261.72000000000003</v>
      </c>
      <c r="D280" s="36">
        <f>'GF + UG Iteration 1'!P$16*(C280^'GF + UG Iteration 1'!P$15)</f>
        <v>42.448837459553651</v>
      </c>
      <c r="E280" s="37">
        <f>'GF + UG Iteration 1'!E280</f>
        <v>0</v>
      </c>
      <c r="F280" s="35">
        <f>'GF + UG Iteration 1'!F280</f>
        <v>0</v>
      </c>
      <c r="G280" s="36">
        <f>'GF + UG Iteration 1'!G280</f>
        <v>8.4606138058298655E-2</v>
      </c>
      <c r="H280" s="38">
        <f>'GF + UG Iteration 1'!H280</f>
        <v>2014</v>
      </c>
      <c r="I280" s="35">
        <f t="shared" si="30"/>
        <v>261.72000000000003</v>
      </c>
      <c r="J280" s="36">
        <f t="shared" si="31"/>
        <v>42.533443597611949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3.750290674659563</v>
      </c>
    </row>
    <row r="281" spans="1:14" x14ac:dyDescent="0.2">
      <c r="A281" s="33">
        <f>'GF + UG Iteration 1'!A281</f>
        <v>1480</v>
      </c>
      <c r="B281" s="34" t="str">
        <f>'GF + UG Iteration 1'!B281</f>
        <v>UG</v>
      </c>
      <c r="C281" s="35">
        <f>'GF + UG Iteration 1'!C281</f>
        <v>180</v>
      </c>
      <c r="D281" s="36">
        <f>'GF + UG Iteration 1'!P$16*(C281^'GF + UG Iteration 1'!P$15)</f>
        <v>33.623208787967322</v>
      </c>
      <c r="E281" s="37">
        <f>'GF + UG Iteration 1'!E281</f>
        <v>0</v>
      </c>
      <c r="F281" s="35">
        <f>'GF + UG Iteration 1'!F281</f>
        <v>0</v>
      </c>
      <c r="G281" s="36">
        <f>'GF + UG Iteration 1'!G281</f>
        <v>1.4186292000498641</v>
      </c>
      <c r="H281" s="38">
        <f>'GF + UG Iteration 1'!H281</f>
        <v>2015</v>
      </c>
      <c r="I281" s="35">
        <f t="shared" si="30"/>
        <v>180</v>
      </c>
      <c r="J281" s="36">
        <f t="shared" si="31"/>
        <v>35.041837988017186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3.5565427186884522</v>
      </c>
    </row>
    <row r="282" spans="1:14" x14ac:dyDescent="0.2">
      <c r="A282" s="33">
        <f>'GF + UG Iteration 1'!A282</f>
        <v>1644</v>
      </c>
      <c r="B282" s="34" t="str">
        <f>'GF + UG Iteration 1'!B282</f>
        <v>UG</v>
      </c>
      <c r="C282" s="48">
        <f>'GF + UG Iteration 1'!C282</f>
        <v>45</v>
      </c>
      <c r="D282" s="36">
        <f>'GF + UG Iteration 1'!P$16*(C282^'GF + UG Iteration 1'!P$15)</f>
        <v>14.182232315254369</v>
      </c>
      <c r="E282" s="37">
        <f>'GF + UG Iteration 1'!E282</f>
        <v>0</v>
      </c>
      <c r="F282" s="48">
        <f>'GF + UG Iteration 1'!F282</f>
        <v>45</v>
      </c>
      <c r="G282" s="36">
        <f>'GF + UG Iteration 1'!G282</f>
        <v>6.4881768587089867</v>
      </c>
      <c r="H282" s="38">
        <f>'GF + UG Iteration 1'!H282</f>
        <v>2016</v>
      </c>
      <c r="I282" s="35">
        <f t="shared" si="30"/>
        <v>90</v>
      </c>
      <c r="J282" s="36">
        <f t="shared" si="31"/>
        <v>20.670409173963357</v>
      </c>
      <c r="K282" s="38">
        <f t="shared" si="32"/>
        <v>2016</v>
      </c>
      <c r="M282" s="21">
        <f t="shared" si="33"/>
        <v>4.499809670330265</v>
      </c>
      <c r="N282" s="21">
        <f t="shared" si="34"/>
        <v>3.0287031690450799</v>
      </c>
    </row>
    <row r="283" spans="1:14" x14ac:dyDescent="0.2">
      <c r="A283" s="33">
        <f>'GF + UG Iteration 1'!A283</f>
        <v>1276</v>
      </c>
      <c r="B283" s="34" t="str">
        <f>'GF + UG Iteration 1'!B283</f>
        <v>UG</v>
      </c>
      <c r="C283" s="35">
        <f>'GF + UG Iteration 1'!C283</f>
        <v>154.80000000000001</v>
      </c>
      <c r="D283" s="36">
        <f>'GF + UG Iteration 1'!P$16*(C283^'GF + UG Iteration 1'!P$15)</f>
        <v>30.609218005179404</v>
      </c>
      <c r="E283" s="37" t="str">
        <f>'GF + UG Iteration 1'!E283</f>
        <v>unknown</v>
      </c>
      <c r="F283" s="35">
        <f>'GF + UG Iteration 1'!F283</f>
        <v>0</v>
      </c>
      <c r="G283" s="36">
        <f>'GF + UG Iteration 1'!G283</f>
        <v>0.69755192087391271</v>
      </c>
      <c r="H283" s="38">
        <f>'GF + UG Iteration 1'!H283</f>
        <v>2012</v>
      </c>
      <c r="I283" s="35">
        <f t="shared" si="30"/>
        <v>154.80000000000001</v>
      </c>
      <c r="J283" s="36">
        <f t="shared" si="31"/>
        <v>31.306769926053317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3.4438343657256576</v>
      </c>
    </row>
    <row r="284" spans="1:14" x14ac:dyDescent="0.2">
      <c r="A284" s="33">
        <f>'GF + UG Iteration 1'!A284</f>
        <v>823</v>
      </c>
      <c r="B284" s="34" t="str">
        <f>'GF + UG Iteration 1'!B284</f>
        <v>UG</v>
      </c>
      <c r="C284" s="35">
        <f>'GF + UG Iteration 1'!C284</f>
        <v>54</v>
      </c>
      <c r="D284" s="36">
        <f>'GF + UG Iteration 1'!P$16*(C284^'GF + UG Iteration 1'!P$15)</f>
        <v>15.887284744177542</v>
      </c>
      <c r="E284" s="37" t="str">
        <f>'GF + UG Iteration 1'!E284</f>
        <v>unknown</v>
      </c>
      <c r="F284" s="35">
        <f>'GF + UG Iteration 1'!F284</f>
        <v>36</v>
      </c>
      <c r="G284" s="36">
        <f>'GF + UG Iteration 1'!G284</f>
        <v>12.939055822706036</v>
      </c>
      <c r="H284" s="38">
        <f>'GF + UG Iteration 1'!H284</f>
        <v>2009</v>
      </c>
      <c r="I284" s="35">
        <f t="shared" si="30"/>
        <v>90</v>
      </c>
      <c r="J284" s="36">
        <f t="shared" si="31"/>
        <v>28.82634056688358</v>
      </c>
      <c r="K284" s="38">
        <f t="shared" si="32"/>
        <v>2009</v>
      </c>
      <c r="M284" s="21">
        <f t="shared" si="33"/>
        <v>4.499809670330265</v>
      </c>
      <c r="N284" s="21">
        <f t="shared" si="34"/>
        <v>3.3612895721641989</v>
      </c>
    </row>
    <row r="285" spans="1:14" x14ac:dyDescent="0.2">
      <c r="A285" s="33">
        <f>'GF + UG Iteration 1'!A285</f>
        <v>1601</v>
      </c>
      <c r="B285" s="34" t="str">
        <f>'GF + UG Iteration 1'!B285</f>
        <v>UG</v>
      </c>
      <c r="C285" s="35">
        <f>'GF + UG Iteration 1'!C285</f>
        <v>120.24</v>
      </c>
      <c r="D285" s="36">
        <f>'GF + UG Iteration 1'!P$16*(C285^'GF + UG Iteration 1'!P$15)</f>
        <v>26.153501734405388</v>
      </c>
      <c r="E285" s="37">
        <f>'GF + UG Iteration 1'!E285</f>
        <v>0</v>
      </c>
      <c r="F285" s="35">
        <f>'GF + UG Iteration 1'!F285</f>
        <v>0</v>
      </c>
      <c r="G285" s="36">
        <f>'GF + UG Iteration 1'!G285</f>
        <v>4.0094648670350015</v>
      </c>
      <c r="H285" s="38">
        <f>'GF + UG Iteration 1'!H285</f>
        <v>2015</v>
      </c>
      <c r="I285" s="35">
        <f t="shared" si="30"/>
        <v>120.24</v>
      </c>
      <c r="J285" s="36">
        <f t="shared" si="31"/>
        <v>30.162966601440388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3.4066149004192434</v>
      </c>
    </row>
    <row r="286" spans="1:14" x14ac:dyDescent="0.2">
      <c r="A286" s="33">
        <f>'GF + UG Iteration 1'!A286</f>
        <v>1046</v>
      </c>
      <c r="B286" s="34" t="str">
        <f>'GF + UG Iteration 1'!B286</f>
        <v>UG</v>
      </c>
      <c r="C286" s="35">
        <f>'GF + UG Iteration 1'!C286</f>
        <v>54</v>
      </c>
      <c r="D286" s="36">
        <f>'GF + UG Iteration 1'!P$16*(C286^'GF + UG Iteration 1'!P$15)</f>
        <v>15.887284744177542</v>
      </c>
      <c r="E286" s="37" t="str">
        <f>'GF + UG Iteration 1'!E286</f>
        <v>unknown</v>
      </c>
      <c r="F286" s="35">
        <f>'GF + UG Iteration 1'!F286</f>
        <v>45</v>
      </c>
      <c r="G286" s="36">
        <f>'GF + UG Iteration 1'!G286</f>
        <v>13.838101419471103</v>
      </c>
      <c r="H286" s="38">
        <f>'GF + UG Iteration 1'!H286</f>
        <v>2011</v>
      </c>
      <c r="I286" s="35">
        <f t="shared" si="30"/>
        <v>99</v>
      </c>
      <c r="J286" s="36">
        <f t="shared" si="31"/>
        <v>29.725386163648643</v>
      </c>
      <c r="K286" s="38">
        <f t="shared" si="32"/>
        <v>2011</v>
      </c>
      <c r="M286" s="21">
        <f t="shared" si="33"/>
        <v>4.5951198501345898</v>
      </c>
      <c r="N286" s="21">
        <f t="shared" si="34"/>
        <v>3.3920014337001523</v>
      </c>
    </row>
    <row r="287" spans="1:14" x14ac:dyDescent="0.2">
      <c r="A287" s="33">
        <f>'GF + UG Iteration 1'!A287</f>
        <v>873</v>
      </c>
      <c r="B287" s="34" t="str">
        <f>'GF + UG Iteration 1'!B287</f>
        <v>UG</v>
      </c>
      <c r="C287" s="35">
        <f>'GF + UG Iteration 1'!C287</f>
        <v>69.03</v>
      </c>
      <c r="D287" s="36">
        <f>'GF + UG Iteration 1'!P$16*(C287^'GF + UG Iteration 1'!P$15)</f>
        <v>18.512092744845027</v>
      </c>
      <c r="E287" s="37" t="str">
        <f>'GF + UG Iteration 1'!E287</f>
        <v>unknown</v>
      </c>
      <c r="F287" s="35">
        <f>'GF + UG Iteration 1'!F287</f>
        <v>45</v>
      </c>
      <c r="G287" s="36">
        <f>'GF + UG Iteration 1'!G287</f>
        <v>10.835025062169574</v>
      </c>
      <c r="H287" s="38">
        <f>'GF + UG Iteration 1'!H287</f>
        <v>2011</v>
      </c>
      <c r="I287" s="35">
        <f t="shared" si="30"/>
        <v>114.03</v>
      </c>
      <c r="J287" s="36">
        <f t="shared" si="31"/>
        <v>29.347117807014602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3.3791943406689446</v>
      </c>
    </row>
    <row r="288" spans="1:14" x14ac:dyDescent="0.2">
      <c r="A288" s="33">
        <f>'GF + UG Iteration 1'!A288</f>
        <v>630</v>
      </c>
      <c r="B288" s="34" t="str">
        <f>'GF + UG Iteration 1'!B288</f>
        <v>UG</v>
      </c>
      <c r="C288" s="35">
        <f>'GF + UG Iteration 1'!C288</f>
        <v>101.97</v>
      </c>
      <c r="D288" s="36">
        <f>'GF + UG Iteration 1'!P$16*(C288^'GF + UG Iteration 1'!P$15)</f>
        <v>23.602613952336561</v>
      </c>
      <c r="E288" s="37" t="str">
        <f>'GF + UG Iteration 1'!E288</f>
        <v>unknown</v>
      </c>
      <c r="F288" s="35">
        <f>'GF + UG Iteration 1'!F288</f>
        <v>0</v>
      </c>
      <c r="G288" s="36">
        <f>'GF + UG Iteration 1'!G288</f>
        <v>0.76181860016629799</v>
      </c>
      <c r="H288" s="38">
        <f>'GF + UG Iteration 1'!H288</f>
        <v>2007</v>
      </c>
      <c r="I288" s="35">
        <f t="shared" si="30"/>
        <v>101.97</v>
      </c>
      <c r="J288" s="36">
        <f t="shared" si="31"/>
        <v>24.364432552502858</v>
      </c>
      <c r="K288" s="38">
        <f t="shared" si="32"/>
        <v>2007</v>
      </c>
      <c r="M288" s="21">
        <f t="shared" si="33"/>
        <v>4.6246786523761347</v>
      </c>
      <c r="N288" s="21">
        <f t="shared" si="34"/>
        <v>3.1931243865723005</v>
      </c>
    </row>
    <row r="289" spans="1:20" x14ac:dyDescent="0.2">
      <c r="A289" s="33">
        <f>'GF + UG Iteration 1'!A289</f>
        <v>1107</v>
      </c>
      <c r="B289" s="34" t="str">
        <f>'GF + UG Iteration 1'!B289</f>
        <v>UG</v>
      </c>
      <c r="C289" s="35">
        <f>'GF + UG Iteration 1'!C289</f>
        <v>45</v>
      </c>
      <c r="D289" s="36">
        <f>'GF + UG Iteration 1'!P$16*(C289^'GF + UG Iteration 1'!P$15)</f>
        <v>14.182232315254369</v>
      </c>
      <c r="E289" s="37">
        <f>'GF + UG Iteration 1'!E289</f>
        <v>2010</v>
      </c>
      <c r="F289" s="35">
        <f>'GF + UG Iteration 1'!F289</f>
        <v>45</v>
      </c>
      <c r="G289" s="36">
        <f>'GF + UG Iteration 1'!G289</f>
        <v>7.7000094501504579</v>
      </c>
      <c r="H289" s="38">
        <f>'GF + UG Iteration 1'!H289</f>
        <v>2014</v>
      </c>
      <c r="I289" s="35">
        <f t="shared" si="30"/>
        <v>90</v>
      </c>
      <c r="J289" s="36">
        <f t="shared" si="31"/>
        <v>21.882241765404828</v>
      </c>
      <c r="K289" s="38">
        <f t="shared" si="32"/>
        <v>2014</v>
      </c>
      <c r="M289" s="21">
        <f t="shared" si="33"/>
        <v>4.499809670330265</v>
      </c>
      <c r="N289" s="21">
        <f t="shared" si="34"/>
        <v>3.085675429590804</v>
      </c>
    </row>
    <row r="290" spans="1:20" x14ac:dyDescent="0.2">
      <c r="A290" s="33">
        <f>'GF + UG Iteration 1'!A290</f>
        <v>682</v>
      </c>
      <c r="B290" s="34" t="str">
        <f>'GF + UG Iteration 1'!B290</f>
        <v>UG</v>
      </c>
      <c r="C290" s="35">
        <f>'GF + UG Iteration 1'!C290</f>
        <v>27</v>
      </c>
      <c r="D290" s="36">
        <f>'GF + UG Iteration 1'!P$16*(C290^'GF + UG Iteration 1'!P$15)</f>
        <v>10.318163331003351</v>
      </c>
      <c r="E290" s="37">
        <f>'GF + UG Iteration 1'!E290</f>
        <v>2005</v>
      </c>
      <c r="F290" s="35">
        <f>'GF + UG Iteration 1'!F290</f>
        <v>27</v>
      </c>
      <c r="G290" s="36">
        <f>'GF + UG Iteration 1'!G290</f>
        <v>4.2252233548626927</v>
      </c>
      <c r="H290" s="38">
        <f>'GF + UG Iteration 1'!H290</f>
        <v>2009</v>
      </c>
      <c r="I290" s="35">
        <f t="shared" ref="I290:I292" si="35">C290+F290</f>
        <v>54</v>
      </c>
      <c r="J290" s="36">
        <f t="shared" ref="J290:J292" si="36">D290+G290</f>
        <v>14.543386685866043</v>
      </c>
      <c r="K290" s="38">
        <f t="shared" ref="K290:K292" si="37">MAX(E290,H290)</f>
        <v>2009</v>
      </c>
      <c r="M290" s="21">
        <f t="shared" ref="M290:M292" si="38">LN(I290)</f>
        <v>3.9889840465642745</v>
      </c>
      <c r="N290" s="21">
        <f t="shared" ref="N290:N292" si="39">LN(J290)</f>
        <v>2.6771363669822961</v>
      </c>
    </row>
    <row r="291" spans="1:20" x14ac:dyDescent="0.2">
      <c r="A291" s="33">
        <f>'GF + UG Iteration 1'!A291</f>
        <v>677</v>
      </c>
      <c r="B291" s="34" t="str">
        <f>'GF + UG Iteration 1'!B291</f>
        <v>UG</v>
      </c>
      <c r="C291" s="35">
        <f>'GF + UG Iteration 1'!C291</f>
        <v>279</v>
      </c>
      <c r="D291" s="36">
        <f>'GF + UG Iteration 1'!P$16*(C291^'GF + UG Iteration 1'!P$15)</f>
        <v>44.17292067314775</v>
      </c>
      <c r="E291" s="37" t="str">
        <f>'GF + UG Iteration 1'!E291</f>
        <v>unknown</v>
      </c>
      <c r="F291" s="35">
        <f>'GF + UG Iteration 1'!F291</f>
        <v>45</v>
      </c>
      <c r="G291" s="36">
        <f>'GF + UG Iteration 1'!G291</f>
        <v>5.9672660834890454</v>
      </c>
      <c r="H291" s="38">
        <f>'GF + UG Iteration 1'!H291</f>
        <v>2009</v>
      </c>
      <c r="I291" s="35">
        <f t="shared" si="35"/>
        <v>324</v>
      </c>
      <c r="J291" s="36">
        <f t="shared" si="36"/>
        <v>50.140186756636794</v>
      </c>
      <c r="K291" s="38">
        <f t="shared" si="37"/>
        <v>2009</v>
      </c>
      <c r="M291" s="21">
        <f t="shared" si="38"/>
        <v>5.780743515792329</v>
      </c>
      <c r="N291" s="21">
        <f t="shared" si="39"/>
        <v>3.9148228174267765</v>
      </c>
    </row>
    <row r="292" spans="1:20" x14ac:dyDescent="0.2">
      <c r="A292" s="33">
        <f>'GF + UG Iteration 1'!A292</f>
        <v>643</v>
      </c>
      <c r="B292" s="34" t="str">
        <f>'GF + UG Iteration 1'!B292</f>
        <v>UG</v>
      </c>
      <c r="C292" s="35">
        <f>'GF + UG Iteration 1'!C292</f>
        <v>77.400000000000006</v>
      </c>
      <c r="D292" s="36">
        <f>'GF + UG Iteration 1'!P$16*(C292^'GF + UG Iteration 1'!P$15)</f>
        <v>19.879476946334524</v>
      </c>
      <c r="E292" s="37" t="str">
        <f>'GF + UG Iteration 1'!E292</f>
        <v>unknown</v>
      </c>
      <c r="F292" s="35">
        <f>'GF + UG Iteration 1'!F292</f>
        <v>42.570000000000014</v>
      </c>
      <c r="G292" s="36">
        <f>'GF + UG Iteration 1'!G292</f>
        <v>4.4086715648995529</v>
      </c>
      <c r="H292" s="38">
        <f>'GF + UG Iteration 1'!H292</f>
        <v>2009</v>
      </c>
      <c r="I292" s="35">
        <f t="shared" si="35"/>
        <v>119.97000000000003</v>
      </c>
      <c r="J292" s="36">
        <f t="shared" si="36"/>
        <v>24.288148511234077</v>
      </c>
      <c r="K292" s="38">
        <f t="shared" si="37"/>
        <v>2009</v>
      </c>
      <c r="M292" s="21">
        <f t="shared" si="38"/>
        <v>4.7872417115268373</v>
      </c>
      <c r="N292" s="21">
        <f t="shared" si="39"/>
        <v>3.1899885157874963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36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84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2'!A8</f>
        <v>476</v>
      </c>
      <c r="B8" s="25" t="str">
        <f>'GF + UG Iteration 2'!B8</f>
        <v>GF</v>
      </c>
      <c r="C8" s="18">
        <f>'GF + UG Iteration 2'!C8</f>
        <v>22.5</v>
      </c>
      <c r="D8" s="19">
        <f>'GF + UG Iteration 2'!D8</f>
        <v>16.861812370959647</v>
      </c>
      <c r="E8" s="30">
        <f>'GF + UG Iteration 2'!E8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0.62779000623479075</v>
      </c>
      <c r="Q8" s="22">
        <v>0.27742878351269695</v>
      </c>
      <c r="R8" s="5" t="s">
        <v>19</v>
      </c>
    </row>
    <row r="9" spans="1:20" x14ac:dyDescent="0.2">
      <c r="A9" s="25">
        <f>'GF + UG Iteration 2'!A9</f>
        <v>478</v>
      </c>
      <c r="B9" s="25" t="str">
        <f>'GF + UG Iteration 2'!B9</f>
        <v>GF</v>
      </c>
      <c r="C9" s="18">
        <f>'GF + UG Iteration 2'!C9</f>
        <v>15.03</v>
      </c>
      <c r="D9" s="19">
        <f>'GF + UG Iteration 2'!D9</f>
        <v>6.0182252638842719</v>
      </c>
      <c r="E9" s="30">
        <f>'GF + UG Iteration 2'!E9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2.948262138543584E-2</v>
      </c>
      <c r="Q9" s="22">
        <v>0.11735869513778172</v>
      </c>
      <c r="R9" s="5" t="s">
        <v>21</v>
      </c>
    </row>
    <row r="10" spans="1:20" x14ac:dyDescent="0.2">
      <c r="A10" s="25">
        <f>'GF + UG Iteration 2'!A10</f>
        <v>473</v>
      </c>
      <c r="B10" s="25" t="str">
        <f>'GF + UG Iteration 2'!B10</f>
        <v>GF</v>
      </c>
      <c r="C10" s="18">
        <f>'GF + UG Iteration 2'!C10</f>
        <v>45</v>
      </c>
      <c r="D10" s="19">
        <f>'GF + UG Iteration 2'!D10</f>
        <v>14.998991377977235</v>
      </c>
      <c r="E10" s="30">
        <f>'GF + UG Iteration 2'!E10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0.61570621127571079</v>
      </c>
      <c r="Q10" s="22">
        <v>0.35314226847591457</v>
      </c>
      <c r="R10" s="5" t="s">
        <v>22</v>
      </c>
    </row>
    <row r="11" spans="1:20" x14ac:dyDescent="0.2">
      <c r="A11" s="25">
        <f>'GF + UG Iteration 2'!A11</f>
        <v>1042</v>
      </c>
      <c r="B11" s="25" t="str">
        <f>'GF + UG Iteration 2'!B11</f>
        <v>GF</v>
      </c>
      <c r="C11" s="18">
        <f>'GF + UG Iteration 2'!C11</f>
        <v>22.5</v>
      </c>
      <c r="D11" s="19">
        <f>'GF + UG Iteration 2'!D11</f>
        <v>11.164764224012115</v>
      </c>
      <c r="E11" s="30">
        <f>'GF + UG Iteration 2'!E11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453.41575352922968</v>
      </c>
      <c r="Q11" s="22">
        <v>283</v>
      </c>
      <c r="R11" s="5" t="s">
        <v>24</v>
      </c>
    </row>
    <row r="12" spans="1:20" x14ac:dyDescent="0.2">
      <c r="A12" s="25">
        <f>'GF + UG Iteration 2'!A12</f>
        <v>443</v>
      </c>
      <c r="B12" s="25" t="str">
        <f>'GF + UG Iteration 2'!B12</f>
        <v>GF</v>
      </c>
      <c r="C12" s="18">
        <f>'GF + UG Iteration 2'!C12</f>
        <v>35.1</v>
      </c>
      <c r="D12" s="19">
        <f>'GF + UG Iteration 2'!D12</f>
        <v>11.705577131494863</v>
      </c>
      <c r="E12" s="30">
        <f>'GF + UG Iteration 2'!E12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56.545234587159825</v>
      </c>
      <c r="Q12" s="22">
        <v>35.292777684961123</v>
      </c>
      <c r="R12" s="5" t="s">
        <v>26</v>
      </c>
    </row>
    <row r="13" spans="1:20" x14ac:dyDescent="0.2">
      <c r="A13" s="25">
        <f>'GF + UG Iteration 2'!A13</f>
        <v>1195</v>
      </c>
      <c r="B13" s="25" t="str">
        <f>'GF + UG Iteration 2'!B13</f>
        <v>GF</v>
      </c>
      <c r="C13" s="18">
        <f>'GF + UG Iteration 2'!C13</f>
        <v>45</v>
      </c>
      <c r="D13" s="19">
        <f>'GF + UG Iteration 2'!D13</f>
        <v>31.659927445331629</v>
      </c>
      <c r="E13" s="30">
        <f>'GF + UG Iteration 2'!E13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2'!A14</f>
        <v>420</v>
      </c>
      <c r="B14" s="25" t="str">
        <f>'GF + UG Iteration 2'!B14</f>
        <v>GF</v>
      </c>
      <c r="C14" s="18">
        <f>'GF + UG Iteration 2'!C14</f>
        <v>22.5</v>
      </c>
      <c r="D14" s="19">
        <f>'GF + UG Iteration 2'!D14</f>
        <v>9.6396451057157435</v>
      </c>
      <c r="E14" s="30">
        <f>'GF + UG Iteration 2'!E14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2'!A15</f>
        <v>440</v>
      </c>
      <c r="B15" s="25" t="str">
        <f>'GF + UG Iteration 2'!B15</f>
        <v>GF</v>
      </c>
      <c r="C15" s="18">
        <f>'GF + UG Iteration 2'!C15</f>
        <v>37.800000000000004</v>
      </c>
      <c r="D15" s="19">
        <f>'GF + UG Iteration 2'!D15</f>
        <v>17.226881731570497</v>
      </c>
      <c r="E15" s="30">
        <f>'GF + UG Iteration 2'!E15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0.62779000623479075</v>
      </c>
      <c r="Q15" s="31">
        <f>(P15-'GF + UG Iteration 2'!P15)/'GF + UG Iteration 2'!P15</f>
        <v>4.9384013176056079E-3</v>
      </c>
      <c r="R15" s="32" t="s">
        <v>30</v>
      </c>
    </row>
    <row r="16" spans="1:20" x14ac:dyDescent="0.2">
      <c r="A16" s="25">
        <f>'GF + UG Iteration 2'!A16</f>
        <v>1102</v>
      </c>
      <c r="B16" s="25" t="str">
        <f>'GF + UG Iteration 2'!B16</f>
        <v>GF</v>
      </c>
      <c r="C16" s="18">
        <f>'GF + UG Iteration 2'!C16</f>
        <v>45</v>
      </c>
      <c r="D16" s="19">
        <f>'GF + UG Iteration 2'!D16</f>
        <v>16.293644713264708</v>
      </c>
      <c r="E16" s="30">
        <f>'GF + UG Iteration 2'!E16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1.3197321291105624</v>
      </c>
      <c r="Q16" s="31">
        <f>(P16-'GF + UG Iteration 2'!P16)/'GF + UG Iteration 2'!P16</f>
        <v>-7.0224467464133989E-3</v>
      </c>
      <c r="R16" s="32" t="s">
        <v>31</v>
      </c>
    </row>
    <row r="17" spans="1:18" x14ac:dyDescent="0.2">
      <c r="A17" s="25">
        <f>'GF + UG Iteration 2'!A17</f>
        <v>324</v>
      </c>
      <c r="B17" s="25" t="str">
        <f>'GF + UG Iteration 2'!B17</f>
        <v>GF</v>
      </c>
      <c r="C17" s="18">
        <f>'GF + UG Iteration 2'!C17</f>
        <v>22.5</v>
      </c>
      <c r="D17" s="19">
        <f>'GF + UG Iteration 2'!D17</f>
        <v>8.9094125785416409</v>
      </c>
      <c r="E17" s="30">
        <f>'GF + UG Iteration 2'!E17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2'!A18</f>
        <v>1103</v>
      </c>
      <c r="B18" s="25" t="str">
        <f>'GF + UG Iteration 2'!B18</f>
        <v>GF</v>
      </c>
      <c r="C18" s="18">
        <f>'GF + UG Iteration 2'!C18</f>
        <v>23.400000000000002</v>
      </c>
      <c r="D18" s="19">
        <f>'GF + UG Iteration 2'!D18</f>
        <v>17.299482978955592</v>
      </c>
      <c r="E18" s="30">
        <f>'GF + UG Iteration 2'!E18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2'!A19</f>
        <v>386</v>
      </c>
      <c r="B19" s="25" t="str">
        <f>'GF + UG Iteration 2'!B19</f>
        <v>GF</v>
      </c>
      <c r="C19" s="18">
        <f>'GF + UG Iteration 2'!C19</f>
        <v>14.940000000000001</v>
      </c>
      <c r="D19" s="19">
        <f>'GF + UG Iteration 2'!D19</f>
        <v>9.9511250787738224</v>
      </c>
      <c r="E19" s="30">
        <f>'GF + UG Iteration 2'!E19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2'!A20</f>
        <v>80</v>
      </c>
      <c r="B20" s="25" t="str">
        <f>'GF + UG Iteration 2'!B20</f>
        <v>GF</v>
      </c>
      <c r="C20" s="18">
        <f>'GF + UG Iteration 2'!C20</f>
        <v>14.940000000000001</v>
      </c>
      <c r="D20" s="19">
        <f>'GF + UG Iteration 2'!D20</f>
        <v>6.0754029342110369</v>
      </c>
      <c r="E20" s="30">
        <f>'GF + UG Iteration 2'!E20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2'!A21</f>
        <v>1052</v>
      </c>
      <c r="B21" s="25" t="str">
        <f>'GF + UG Iteration 2'!B21</f>
        <v>GF</v>
      </c>
      <c r="C21" s="18">
        <f>'GF + UG Iteration 2'!C21</f>
        <v>37.800000000000004</v>
      </c>
      <c r="D21" s="19">
        <f>'GF + UG Iteration 2'!D21</f>
        <v>10.90270245998838</v>
      </c>
      <c r="E21" s="30">
        <f>'GF + UG Iteration 2'!E21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2'!A22</f>
        <v>347</v>
      </c>
      <c r="B22" s="25" t="str">
        <f>'GF + UG Iteration 2'!B22</f>
        <v>GF</v>
      </c>
      <c r="C22" s="18">
        <f>'GF + UG Iteration 2'!C22</f>
        <v>75.600000000000009</v>
      </c>
      <c r="D22" s="19">
        <f>'GF + UG Iteration 2'!D22</f>
        <v>9.3004925979781259</v>
      </c>
      <c r="E22" s="30">
        <f>'GF + UG Iteration 2'!E22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2'!A23</f>
        <v>1358</v>
      </c>
      <c r="B23" s="25" t="str">
        <f>'GF + UG Iteration 2'!B23</f>
        <v>GF</v>
      </c>
      <c r="C23" s="18">
        <f>'GF + UG Iteration 2'!C23</f>
        <v>59.4</v>
      </c>
      <c r="D23" s="19">
        <f>'GF + UG Iteration 2'!D23</f>
        <v>13.07265503282744</v>
      </c>
      <c r="E23" s="30">
        <f>'GF + UG Iteration 2'!E23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2'!A24</f>
        <v>584</v>
      </c>
      <c r="B24" s="25" t="str">
        <f>'GF + UG Iteration 2'!B24</f>
        <v>GF</v>
      </c>
      <c r="C24" s="18">
        <f>'GF + UG Iteration 2'!C24</f>
        <v>37.800000000000004</v>
      </c>
      <c r="D24" s="19">
        <f>'GF + UG Iteration 2'!D24</f>
        <v>34.903749706800433</v>
      </c>
      <c r="E24" s="30">
        <f>'GF + UG Iteration 2'!E24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2'!A25</f>
        <v>422</v>
      </c>
      <c r="B25" s="25" t="str">
        <f>'GF + UG Iteration 2'!B25</f>
        <v>GF</v>
      </c>
      <c r="C25" s="18">
        <f>'GF + UG Iteration 2'!C25</f>
        <v>45</v>
      </c>
      <c r="D25" s="19">
        <f>'GF + UG Iteration 2'!D25</f>
        <v>13.650794587226329</v>
      </c>
      <c r="E25" s="30">
        <f>'GF + UG Iteration 2'!E25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2'!A26</f>
        <v>944</v>
      </c>
      <c r="B26" s="25" t="str">
        <f>'GF + UG Iteration 2'!B26</f>
        <v>GF</v>
      </c>
      <c r="C26" s="18">
        <f>'GF + UG Iteration 2'!C26</f>
        <v>135</v>
      </c>
      <c r="D26" s="19">
        <f>'GF + UG Iteration 2'!D26</f>
        <v>26.816090615909914</v>
      </c>
      <c r="E26" s="30">
        <f>'GF + UG Iteration 2'!E26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2'!A27</f>
        <v>387</v>
      </c>
      <c r="B27" s="25" t="str">
        <f>'GF + UG Iteration 2'!B27</f>
        <v>GF</v>
      </c>
      <c r="C27" s="18">
        <f>'GF + UG Iteration 2'!C27</f>
        <v>14.940000000000001</v>
      </c>
      <c r="D27" s="19">
        <f>'GF + UG Iteration 2'!D27</f>
        <v>9.5130592102135658</v>
      </c>
      <c r="E27" s="30">
        <f>'GF + UG Iteration 2'!E27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2'!A28</f>
        <v>587</v>
      </c>
      <c r="B28" s="25" t="str">
        <f>'GF + UG Iteration 2'!B28</f>
        <v>GF</v>
      </c>
      <c r="C28" s="18">
        <f>'GF + UG Iteration 2'!C28</f>
        <v>22.5</v>
      </c>
      <c r="D28" s="19">
        <f>'GF + UG Iteration 2'!D28</f>
        <v>20.241468864701357</v>
      </c>
      <c r="E28" s="30">
        <f>'GF + UG Iteration 2'!E28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2'!A29</f>
        <v>585</v>
      </c>
      <c r="B29" s="25" t="str">
        <f>'GF + UG Iteration 2'!B29</f>
        <v>GF</v>
      </c>
      <c r="C29" s="18">
        <f>'GF + UG Iteration 2'!C29</f>
        <v>37.800000000000004</v>
      </c>
      <c r="D29" s="19">
        <f>'GF + UG Iteration 2'!D29</f>
        <v>11.291169205189183</v>
      </c>
      <c r="E29" s="30">
        <f>'GF + UG Iteration 2'!E29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2'!A30</f>
        <v>831</v>
      </c>
      <c r="B30" s="25" t="str">
        <f>'GF + UG Iteration 2'!B30</f>
        <v>GF</v>
      </c>
      <c r="C30" s="18">
        <f>'GF + UG Iteration 2'!C30</f>
        <v>37.800000000000004</v>
      </c>
      <c r="D30" s="19">
        <f>'GF + UG Iteration 2'!D30</f>
        <v>20.965601428070691</v>
      </c>
      <c r="E30" s="30">
        <f>'GF + UG Iteration 2'!E30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2'!A31</f>
        <v>340</v>
      </c>
      <c r="B31" s="25" t="str">
        <f>'GF + UG Iteration 2'!B31</f>
        <v>GF</v>
      </c>
      <c r="C31" s="18">
        <f>'GF + UG Iteration 2'!C31</f>
        <v>45</v>
      </c>
      <c r="D31" s="19">
        <f>'GF + UG Iteration 2'!D31</f>
        <v>13.309615571039751</v>
      </c>
      <c r="E31" s="30">
        <f>'GF + UG Iteration 2'!E31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2'!A32</f>
        <v>334</v>
      </c>
      <c r="B32" s="25" t="str">
        <f>'GF + UG Iteration 2'!B32</f>
        <v>GF</v>
      </c>
      <c r="C32" s="18">
        <f>'GF + UG Iteration 2'!C32</f>
        <v>22.5</v>
      </c>
      <c r="D32" s="19">
        <f>'GF + UG Iteration 2'!D32</f>
        <v>7.9463711126733889</v>
      </c>
      <c r="E32" s="30">
        <f>'GF + UG Iteration 2'!E32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2'!A33</f>
        <v>343</v>
      </c>
      <c r="B33" s="25" t="str">
        <f>'GF + UG Iteration 2'!B33</f>
        <v>GF</v>
      </c>
      <c r="C33" s="18">
        <f>'GF + UG Iteration 2'!C33</f>
        <v>22.5</v>
      </c>
      <c r="D33" s="19">
        <f>'GF + UG Iteration 2'!D33</f>
        <v>13.99971574022935</v>
      </c>
      <c r="E33" s="30">
        <f>'GF + UG Iteration 2'!E33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2'!A34</f>
        <v>358</v>
      </c>
      <c r="B34" s="25" t="str">
        <f>'GF + UG Iteration 2'!B34</f>
        <v>GF</v>
      </c>
      <c r="C34" s="18">
        <f>'GF + UG Iteration 2'!C34</f>
        <v>35.1</v>
      </c>
      <c r="D34" s="19">
        <f>'GF + UG Iteration 2'!D34</f>
        <v>7.2248521864398549</v>
      </c>
      <c r="E34" s="30">
        <f>'GF + UG Iteration 2'!E34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2'!A35</f>
        <v>702</v>
      </c>
      <c r="B35" s="25" t="str">
        <f>'GF + UG Iteration 2'!B35</f>
        <v>GF</v>
      </c>
      <c r="C35" s="18">
        <f>'GF + UG Iteration 2'!C35</f>
        <v>37.800000000000004</v>
      </c>
      <c r="D35" s="19">
        <f>'GF + UG Iteration 2'!D35</f>
        <v>5.2101531080390755</v>
      </c>
      <c r="E35" s="30">
        <f>'GF + UG Iteration 2'!E35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2'!A36</f>
        <v>526</v>
      </c>
      <c r="B36" s="25" t="str">
        <f>'GF + UG Iteration 2'!B36</f>
        <v>GF</v>
      </c>
      <c r="C36" s="18">
        <f>'GF + UG Iteration 2'!C36</f>
        <v>22.5</v>
      </c>
      <c r="D36" s="19">
        <f>'GF + UG Iteration 2'!D36</f>
        <v>13.758834109767626</v>
      </c>
      <c r="E36" s="30">
        <f>'GF + UG Iteration 2'!E36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2'!A37</f>
        <v>288</v>
      </c>
      <c r="B37" s="25" t="str">
        <f>'GF + UG Iteration 2'!B37</f>
        <v>GF</v>
      </c>
      <c r="C37" s="18">
        <f>'GF + UG Iteration 2'!C37</f>
        <v>22.5</v>
      </c>
      <c r="D37" s="19">
        <f>'GF + UG Iteration 2'!D37</f>
        <v>4.4533584840568787</v>
      </c>
      <c r="E37" s="30">
        <f>'GF + UG Iteration 2'!E37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2'!A38</f>
        <v>851</v>
      </c>
      <c r="B38" s="25" t="str">
        <f>'GF + UG Iteration 2'!B38</f>
        <v>GF</v>
      </c>
      <c r="C38" s="18">
        <f>'GF + UG Iteration 2'!C38</f>
        <v>29.97</v>
      </c>
      <c r="D38" s="19">
        <f>'GF + UG Iteration 2'!D38</f>
        <v>12.931754132918639</v>
      </c>
      <c r="E38" s="30">
        <f>'GF + UG Iteration 2'!E38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2'!A39</f>
        <v>648</v>
      </c>
      <c r="B39" s="25" t="str">
        <f>'GF + UG Iteration 2'!B39</f>
        <v>GF</v>
      </c>
      <c r="C39" s="18">
        <f>'GF + UG Iteration 2'!C39</f>
        <v>45</v>
      </c>
      <c r="D39" s="19">
        <f>'GF + UG Iteration 2'!D39</f>
        <v>18.252962343541284</v>
      </c>
      <c r="E39" s="30">
        <f>'GF + UG Iteration 2'!E39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2'!A40</f>
        <v>855</v>
      </c>
      <c r="B40" s="25" t="str">
        <f>'GF + UG Iteration 2'!B40</f>
        <v>GF</v>
      </c>
      <c r="C40" s="18">
        <f>'GF + UG Iteration 2'!C40</f>
        <v>37.800000000000004</v>
      </c>
      <c r="D40" s="19">
        <f>'GF + UG Iteration 2'!D40</f>
        <v>28.66706963950903</v>
      </c>
      <c r="E40" s="30">
        <f>'GF + UG Iteration 2'!E40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2'!A41</f>
        <v>700</v>
      </c>
      <c r="B41" s="25" t="str">
        <f>'GF + UG Iteration 2'!B41</f>
        <v>GF</v>
      </c>
      <c r="C41" s="18">
        <f>'GF + UG Iteration 2'!C41</f>
        <v>37.800000000000004</v>
      </c>
      <c r="D41" s="19">
        <f>'GF + UG Iteration 2'!D41</f>
        <v>7.0657947644327148</v>
      </c>
      <c r="E41" s="30">
        <f>'GF + UG Iteration 2'!E41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2'!A42</f>
        <v>683</v>
      </c>
      <c r="B42" s="25" t="str">
        <f>'GF + UG Iteration 2'!B42</f>
        <v>GF</v>
      </c>
      <c r="C42" s="18">
        <f>'GF + UG Iteration 2'!C42</f>
        <v>90</v>
      </c>
      <c r="D42" s="19">
        <f>'GF + UG Iteration 2'!D42</f>
        <v>16.03232257186292</v>
      </c>
      <c r="E42" s="30">
        <f>'GF + UG Iteration 2'!E42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2'!A43</f>
        <v>559</v>
      </c>
      <c r="B43" s="25" t="str">
        <f>'GF + UG Iteration 2'!B43</f>
        <v>GF</v>
      </c>
      <c r="C43" s="18">
        <f>'GF + UG Iteration 2'!C43</f>
        <v>360</v>
      </c>
      <c r="D43" s="19">
        <f>'GF + UG Iteration 2'!D43</f>
        <v>56.859498956472109</v>
      </c>
      <c r="E43" s="30">
        <f>'GF + UG Iteration 2'!E43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2'!A44</f>
        <v>1074</v>
      </c>
      <c r="B44" s="25" t="str">
        <f>'GF + UG Iteration 2'!B44</f>
        <v>GF</v>
      </c>
      <c r="C44" s="18">
        <f>'GF + UG Iteration 2'!C44</f>
        <v>90</v>
      </c>
      <c r="D44" s="19">
        <f>'GF + UG Iteration 2'!D44</f>
        <v>43.13883453102715</v>
      </c>
      <c r="E44" s="30">
        <f>'GF + UG Iteration 2'!E44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2'!A45</f>
        <v>34</v>
      </c>
      <c r="B45" s="25" t="str">
        <f>'GF + UG Iteration 2'!B45</f>
        <v>GF</v>
      </c>
      <c r="C45" s="18">
        <f>'GF + UG Iteration 2'!C45</f>
        <v>45</v>
      </c>
      <c r="D45" s="19">
        <f>'GF + UG Iteration 2'!D45</f>
        <v>7.5134124542159286</v>
      </c>
      <c r="E45" s="30">
        <f>'GF + UG Iteration 2'!E45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2'!A46</f>
        <v>433</v>
      </c>
      <c r="B46" s="25" t="str">
        <f>'GF + UG Iteration 2'!B46</f>
        <v>GF</v>
      </c>
      <c r="C46" s="18">
        <f>'GF + UG Iteration 2'!C46</f>
        <v>90</v>
      </c>
      <c r="D46" s="19">
        <f>'GF + UG Iteration 2'!D46</f>
        <v>22.308265318441425</v>
      </c>
      <c r="E46" s="30">
        <f>'GF + UG Iteration 2'!E46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2'!A47</f>
        <v>79A</v>
      </c>
      <c r="B47" s="25" t="str">
        <f>'GF + UG Iteration 2'!B47</f>
        <v>GF</v>
      </c>
      <c r="C47" s="18">
        <f>'GF + UG Iteration 2'!C47</f>
        <v>37.440000000000005</v>
      </c>
      <c r="D47" s="19">
        <f>'GF + UG Iteration 2'!D47</f>
        <v>5.0823375539699818</v>
      </c>
      <c r="E47" s="30">
        <f>'GF + UG Iteration 2'!E47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2'!A48</f>
        <v>10A</v>
      </c>
      <c r="B48" s="25" t="str">
        <f>'GF + UG Iteration 2'!B48</f>
        <v>GF</v>
      </c>
      <c r="C48" s="18">
        <f>'GF + UG Iteration 2'!C48</f>
        <v>22.5</v>
      </c>
      <c r="D48" s="19">
        <f>'GF + UG Iteration 2'!D48</f>
        <v>8.9160103759227685</v>
      </c>
      <c r="E48" s="30">
        <f>'GF + UG Iteration 2'!E48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2'!A49</f>
        <v>345</v>
      </c>
      <c r="B49" s="25" t="str">
        <f>'GF + UG Iteration 2'!B49</f>
        <v>GF</v>
      </c>
      <c r="C49" s="18">
        <f>'GF + UG Iteration 2'!C49</f>
        <v>45</v>
      </c>
      <c r="D49" s="19">
        <f>'GF + UG Iteration 2'!D49</f>
        <v>8.3689831482940882</v>
      </c>
      <c r="E49" s="30">
        <f>'GF + UG Iteration 2'!E49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2'!A50</f>
        <v>1049</v>
      </c>
      <c r="B50" s="25" t="str">
        <f>'GF + UG Iteration 2'!B50</f>
        <v>GF</v>
      </c>
      <c r="C50" s="18">
        <f>'GF + UG Iteration 2'!C50</f>
        <v>90</v>
      </c>
      <c r="D50" s="19">
        <f>'GF + UG Iteration 2'!D50</f>
        <v>54.551770509232071</v>
      </c>
      <c r="E50" s="30">
        <f>'GF + UG Iteration 2'!E50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2'!A51</f>
        <v>230</v>
      </c>
      <c r="B51" s="25" t="str">
        <f>'GF + UG Iteration 2'!B51</f>
        <v>GF</v>
      </c>
      <c r="C51" s="18">
        <f>'GF + UG Iteration 2'!C51</f>
        <v>45</v>
      </c>
      <c r="D51" s="19">
        <f>'GF + UG Iteration 2'!D51</f>
        <v>10.739901169983137</v>
      </c>
      <c r="E51" s="30">
        <f>'GF + UG Iteration 2'!E51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2'!A52</f>
        <v>79B</v>
      </c>
      <c r="B52" s="25" t="str">
        <f>'GF + UG Iteration 2'!B52</f>
        <v>GF</v>
      </c>
      <c r="C52" s="18">
        <f>'GF + UG Iteration 2'!C52</f>
        <v>14.940000000000001</v>
      </c>
      <c r="D52" s="19">
        <f>'GF + UG Iteration 2'!D52</f>
        <v>3.3788339951362953</v>
      </c>
      <c r="E52" s="30">
        <f>'GF + UG Iteration 2'!E52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2'!A53</f>
        <v>10B</v>
      </c>
      <c r="B53" s="25" t="str">
        <f>'GF + UG Iteration 2'!B53</f>
        <v>GF</v>
      </c>
      <c r="C53" s="18">
        <f>'GF + UG Iteration 2'!C53</f>
        <v>22.5</v>
      </c>
      <c r="D53" s="19">
        <f>'GF + UG Iteration 2'!D53</f>
        <v>9.7991326901064184</v>
      </c>
      <c r="E53" s="30">
        <f>'GF + UG Iteration 2'!E53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2'!A54</f>
        <v>8</v>
      </c>
      <c r="B54" s="25" t="str">
        <f>'GF + UG Iteration 2'!B54</f>
        <v>GF</v>
      </c>
      <c r="C54" s="18">
        <f>'GF + UG Iteration 2'!C54</f>
        <v>42.03</v>
      </c>
      <c r="D54" s="19">
        <f>'GF + UG Iteration 2'!D54</f>
        <v>11.984110505191126</v>
      </c>
      <c r="E54" s="30">
        <f>'GF + UG Iteration 2'!E54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2'!A55</f>
        <v>487</v>
      </c>
      <c r="B55" s="25" t="str">
        <f>'GF + UG Iteration 2'!B55</f>
        <v>GF</v>
      </c>
      <c r="C55" s="18">
        <f>'GF + UG Iteration 2'!C55</f>
        <v>37.440000000000005</v>
      </c>
      <c r="D55" s="19">
        <f>'GF + UG Iteration 2'!D55</f>
        <v>16.813794941974642</v>
      </c>
      <c r="E55" s="30">
        <f>'GF + UG Iteration 2'!E55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2'!A56</f>
        <v>385</v>
      </c>
      <c r="B56" s="25" t="str">
        <f>'GF + UG Iteration 2'!B56</f>
        <v>GF</v>
      </c>
      <c r="C56" s="18">
        <f>'GF + UG Iteration 2'!C56</f>
        <v>14.940000000000001</v>
      </c>
      <c r="D56" s="19">
        <f>'GF + UG Iteration 2'!D56</f>
        <v>8.5880709825089685</v>
      </c>
      <c r="E56" s="30">
        <f>'GF + UG Iteration 2'!E56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2'!A57</f>
        <v>865</v>
      </c>
      <c r="B57" s="25" t="str">
        <f>'GF + UG Iteration 2'!B57</f>
        <v>GF</v>
      </c>
      <c r="C57" s="18">
        <f>'GF + UG Iteration 2'!C57</f>
        <v>29.97</v>
      </c>
      <c r="D57" s="19">
        <f>'GF + UG Iteration 2'!D57</f>
        <v>8.6091983279462436</v>
      </c>
      <c r="E57" s="30">
        <f>'GF + UG Iteration 2'!E57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2'!A58</f>
        <v>863</v>
      </c>
      <c r="B58" s="25" t="str">
        <f>'GF + UG Iteration 2'!B58</f>
        <v>GF</v>
      </c>
      <c r="C58" s="18">
        <f>'GF + UG Iteration 2'!C58</f>
        <v>29.97</v>
      </c>
      <c r="D58" s="19">
        <f>'GF + UG Iteration 2'!D58</f>
        <v>8.2434360504581008</v>
      </c>
      <c r="E58" s="30">
        <f>'GF + UG Iteration 2'!E58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2'!A59</f>
        <v>527</v>
      </c>
      <c r="B59" s="25" t="str">
        <f>'GF + UG Iteration 2'!B59</f>
        <v>GF</v>
      </c>
      <c r="C59" s="18">
        <f>'GF + UG Iteration 2'!C59</f>
        <v>22.5</v>
      </c>
      <c r="D59" s="19">
        <f>'GF + UG Iteration 2'!D59</f>
        <v>6.9318595783251213</v>
      </c>
      <c r="E59" s="30">
        <f>'GF + UG Iteration 2'!E59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2'!A60</f>
        <v>595</v>
      </c>
      <c r="B60" s="25" t="str">
        <f>'GF + UG Iteration 2'!B60</f>
        <v>GF</v>
      </c>
      <c r="C60" s="18">
        <f>'GF + UG Iteration 2'!C60</f>
        <v>37.800000000000004</v>
      </c>
      <c r="D60" s="19">
        <f>'GF + UG Iteration 2'!D60</f>
        <v>19.087371326529755</v>
      </c>
      <c r="E60" s="30">
        <f>'GF + UG Iteration 2'!E60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2'!A61</f>
        <v>528</v>
      </c>
      <c r="B61" s="25" t="str">
        <f>'GF + UG Iteration 2'!B61</f>
        <v>GF</v>
      </c>
      <c r="C61" s="18">
        <f>'GF + UG Iteration 2'!C61</f>
        <v>22.5</v>
      </c>
      <c r="D61" s="19">
        <f>'GF + UG Iteration 2'!D61</f>
        <v>5.2657663175025586</v>
      </c>
      <c r="E61" s="30">
        <f>'GF + UG Iteration 2'!E61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2'!A62</f>
        <v>529</v>
      </c>
      <c r="B62" s="25" t="str">
        <f>'GF + UG Iteration 2'!B62</f>
        <v>GF</v>
      </c>
      <c r="C62" s="18">
        <f>'GF + UG Iteration 2'!C62</f>
        <v>22.5</v>
      </c>
      <c r="D62" s="19">
        <f>'GF + UG Iteration 2'!D62</f>
        <v>7.7921694439597555</v>
      </c>
      <c r="E62" s="30">
        <f>'GF + UG Iteration 2'!E62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2'!A63</f>
        <v>1095</v>
      </c>
      <c r="B63" s="25" t="str">
        <f>'GF + UG Iteration 2'!B63</f>
        <v>GF</v>
      </c>
      <c r="C63" s="18">
        <f>'GF + UG Iteration 2'!C63</f>
        <v>22.5</v>
      </c>
      <c r="D63" s="19">
        <f>'GF + UG Iteration 2'!D63</f>
        <v>11.923356574074873</v>
      </c>
      <c r="E63" s="30">
        <f>'GF + UG Iteration 2'!E63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2'!A64</f>
        <v>561</v>
      </c>
      <c r="B64" s="25" t="str">
        <f>'GF + UG Iteration 2'!B64</f>
        <v>GF</v>
      </c>
      <c r="C64" s="18">
        <f>'GF + UG Iteration 2'!C64</f>
        <v>135</v>
      </c>
      <c r="D64" s="19">
        <f>'GF + UG Iteration 2'!D64</f>
        <v>58.100097147658744</v>
      </c>
      <c r="E64" s="30">
        <f>'GF + UG Iteration 2'!E64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2'!A65</f>
        <v>1018</v>
      </c>
      <c r="B65" s="25" t="str">
        <f>'GF + UG Iteration 2'!B65</f>
        <v>GF</v>
      </c>
      <c r="C65" s="18">
        <f>'GF + UG Iteration 2'!C65</f>
        <v>22.5</v>
      </c>
      <c r="D65" s="19">
        <f>'GF + UG Iteration 2'!D65</f>
        <v>10.634643135603309</v>
      </c>
      <c r="E65" s="30">
        <f>'GF + UG Iteration 2'!E65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2'!A66</f>
        <v>360</v>
      </c>
      <c r="B66" s="25" t="str">
        <f>'GF + UG Iteration 2'!B66</f>
        <v>GF</v>
      </c>
      <c r="C66" s="18">
        <f>'GF + UG Iteration 2'!C66</f>
        <v>37.800000000000004</v>
      </c>
      <c r="D66" s="19">
        <f>'GF + UG Iteration 2'!D66</f>
        <v>7.1174715515965792</v>
      </c>
      <c r="E66" s="30">
        <f>'GF + UG Iteration 2'!E66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2'!A67</f>
        <v>1106</v>
      </c>
      <c r="B67" s="25" t="str">
        <f>'GF + UG Iteration 2'!B67</f>
        <v>GF</v>
      </c>
      <c r="C67" s="18">
        <f>'GF + UG Iteration 2'!C67</f>
        <v>22.5</v>
      </c>
      <c r="D67" s="19">
        <f>'GF + UG Iteration 2'!D67</f>
        <v>20.217898457447252</v>
      </c>
      <c r="E67" s="30">
        <f>'GF + UG Iteration 2'!E67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2'!A68</f>
        <v>899</v>
      </c>
      <c r="B68" s="25" t="str">
        <f>'GF + UG Iteration 2'!B68</f>
        <v>GF</v>
      </c>
      <c r="C68" s="18">
        <f>'GF + UG Iteration 2'!C68</f>
        <v>45</v>
      </c>
      <c r="D68" s="19">
        <f>'GF + UG Iteration 2'!D68</f>
        <v>15.17251837286627</v>
      </c>
      <c r="E68" s="30">
        <f>'GF + UG Iteration 2'!E68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2'!A69</f>
        <v>1191</v>
      </c>
      <c r="B69" s="25" t="str">
        <f>'GF + UG Iteration 2'!B69</f>
        <v>GF</v>
      </c>
      <c r="C69" s="18">
        <f>'GF + UG Iteration 2'!C69</f>
        <v>14.940000000000001</v>
      </c>
      <c r="D69" s="19">
        <f>'GF + UG Iteration 2'!D69</f>
        <v>12.628076471206382</v>
      </c>
      <c r="E69" s="30">
        <f>'GF + UG Iteration 2'!E69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2'!A70</f>
        <v>1115</v>
      </c>
      <c r="B70" s="25" t="str">
        <f>'GF + UG Iteration 2'!B70</f>
        <v>GF</v>
      </c>
      <c r="C70" s="18">
        <f>'GF + UG Iteration 2'!C70</f>
        <v>22.5</v>
      </c>
      <c r="D70" s="19">
        <f>'GF + UG Iteration 2'!D70</f>
        <v>24.362790290493837</v>
      </c>
      <c r="E70" s="30">
        <f>'GF + UG Iteration 2'!E70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2'!A71</f>
        <v>1053</v>
      </c>
      <c r="B71" s="25" t="str">
        <f>'GF + UG Iteration 2'!B71</f>
        <v>GF</v>
      </c>
      <c r="C71" s="18">
        <f>'GF + UG Iteration 2'!C71</f>
        <v>14.940000000000001</v>
      </c>
      <c r="D71" s="19">
        <f>'GF + UG Iteration 2'!D71</f>
        <v>14.71443826778331</v>
      </c>
      <c r="E71" s="30">
        <f>'GF + UG Iteration 2'!E71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2'!A72</f>
        <v>864</v>
      </c>
      <c r="B72" s="25" t="str">
        <f>'GF + UG Iteration 2'!B72</f>
        <v>GF</v>
      </c>
      <c r="C72" s="18">
        <f>'GF + UG Iteration 2'!C72</f>
        <v>29.97</v>
      </c>
      <c r="D72" s="19">
        <f>'GF + UG Iteration 2'!D72</f>
        <v>9.825778201045452</v>
      </c>
      <c r="E72" s="30">
        <f>'GF + UG Iteration 2'!E72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2'!A73</f>
        <v>834</v>
      </c>
      <c r="B73" s="25" t="str">
        <f>'GF + UG Iteration 2'!B73</f>
        <v>GF</v>
      </c>
      <c r="C73" s="18">
        <f>'GF + UG Iteration 2'!C73</f>
        <v>45</v>
      </c>
      <c r="D73" s="19">
        <f>'GF + UG Iteration 2'!D73</f>
        <v>25.798393978216257</v>
      </c>
      <c r="E73" s="30">
        <f>'GF + UG Iteration 2'!E73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17" si="8">LN(I73)</f>
        <v>3.8066624897703196</v>
      </c>
      <c r="N73" s="21">
        <f t="shared" ref="N73:N117" si="9">LN(J73)</f>
        <v>3.2503122410836816</v>
      </c>
    </row>
    <row r="74" spans="1:14" x14ac:dyDescent="0.2">
      <c r="A74" s="25">
        <f>'GF + UG Iteration 2'!A74</f>
        <v>722</v>
      </c>
      <c r="B74" s="25" t="str">
        <f>'GF + UG Iteration 2'!B74</f>
        <v>GF</v>
      </c>
      <c r="C74" s="18">
        <f>'GF + UG Iteration 2'!C74</f>
        <v>22.5</v>
      </c>
      <c r="D74" s="19">
        <f>'GF + UG Iteration 2'!D74</f>
        <v>13.501544643115857</v>
      </c>
      <c r="E74" s="30">
        <f>'GF + UG Iteration 2'!E74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2'!A75</f>
        <v>927</v>
      </c>
      <c r="B75" s="25" t="str">
        <f>'GF + UG Iteration 2'!B75</f>
        <v>GF</v>
      </c>
      <c r="C75" s="18">
        <f>'GF + UG Iteration 2'!C75</f>
        <v>67.5</v>
      </c>
      <c r="D75" s="19">
        <f>'GF + UG Iteration 2'!D75</f>
        <v>25.887106037100622</v>
      </c>
      <c r="E75" s="30">
        <f>'GF + UG Iteration 2'!E75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2'!A76</f>
        <v>1068</v>
      </c>
      <c r="B76" s="25" t="str">
        <f>'GF + UG Iteration 2'!B76</f>
        <v>GF</v>
      </c>
      <c r="C76" s="18">
        <f>'GF + UG Iteration 2'!C76</f>
        <v>22.5</v>
      </c>
      <c r="D76" s="19">
        <f>'GF + UG Iteration 2'!D76</f>
        <v>26.918199168374588</v>
      </c>
      <c r="E76" s="30">
        <f>'GF + UG Iteration 2'!E76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2'!A77</f>
        <v>506</v>
      </c>
      <c r="B77" s="25" t="str">
        <f>'GF + UG Iteration 2'!B77</f>
        <v>GF</v>
      </c>
      <c r="C77" s="18">
        <f>'GF + UG Iteration 2'!C77</f>
        <v>113.4</v>
      </c>
      <c r="D77" s="19">
        <f>'GF + UG Iteration 2'!D77</f>
        <v>19.752251348773594</v>
      </c>
      <c r="E77" s="30">
        <f>'GF + UG Iteration 2'!E77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2'!A78</f>
        <v>456</v>
      </c>
      <c r="B78" s="25" t="str">
        <f>'GF + UG Iteration 2'!B78</f>
        <v>GF</v>
      </c>
      <c r="C78" s="18">
        <f>'GF + UG Iteration 2'!C78</f>
        <v>45</v>
      </c>
      <c r="D78" s="19">
        <f>'GF + UG Iteration 2'!D78</f>
        <v>17.647037003819346</v>
      </c>
      <c r="E78" s="30">
        <f>'GF + UG Iteration 2'!E78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2'!A79</f>
        <v>130</v>
      </c>
      <c r="B79" s="25" t="str">
        <f>'GF + UG Iteration 2'!B79</f>
        <v>GF</v>
      </c>
      <c r="C79" s="18">
        <f>'GF + UG Iteration 2'!C79</f>
        <v>45</v>
      </c>
      <c r="D79" s="19">
        <f>'GF + UG Iteration 2'!D79</f>
        <v>8.4369732753123952</v>
      </c>
      <c r="E79" s="30">
        <f>'GF + UG Iteration 2'!E79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2'!A80</f>
        <v>308</v>
      </c>
      <c r="B80" s="25" t="str">
        <f>'GF + UG Iteration 2'!B80</f>
        <v>GF</v>
      </c>
      <c r="C80" s="18">
        <f>'GF + UG Iteration 2'!C80</f>
        <v>54</v>
      </c>
      <c r="D80" s="19">
        <f>'GF + UG Iteration 2'!D80</f>
        <v>8.8753762889293544</v>
      </c>
      <c r="E80" s="30">
        <f>'GF + UG Iteration 2'!E80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2'!A81</f>
        <v>829</v>
      </c>
      <c r="B81" s="25" t="str">
        <f>'GF + UG Iteration 2'!B81</f>
        <v>GF</v>
      </c>
      <c r="C81" s="18">
        <f>'GF + UG Iteration 2'!C81</f>
        <v>45</v>
      </c>
      <c r="D81" s="19">
        <f>'GF + UG Iteration 2'!D81</f>
        <v>27.761077137379147</v>
      </c>
      <c r="E81" s="30">
        <f>'GF + UG Iteration 2'!E81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2'!A82</f>
        <v>425</v>
      </c>
      <c r="B82" s="25" t="str">
        <f>'GF + UG Iteration 2'!B82</f>
        <v>GF</v>
      </c>
      <c r="C82" s="18">
        <f>'GF + UG Iteration 2'!C82</f>
        <v>27</v>
      </c>
      <c r="D82" s="19">
        <f>'GF + UG Iteration 2'!D82</f>
        <v>11.725448588458148</v>
      </c>
      <c r="E82" s="30">
        <f>'GF + UG Iteration 2'!E82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2'!A83</f>
        <v>333</v>
      </c>
      <c r="B83" s="25" t="str">
        <f>'GF + UG Iteration 2'!B83</f>
        <v>GF</v>
      </c>
      <c r="C83" s="18">
        <f>'GF + UG Iteration 2'!C83</f>
        <v>27</v>
      </c>
      <c r="D83" s="19">
        <f>'GF + UG Iteration 2'!D83</f>
        <v>7.5607136656563343</v>
      </c>
      <c r="E83" s="30">
        <f>'GF + UG Iteration 2'!E83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2'!A84</f>
        <v>769</v>
      </c>
      <c r="B84" s="25" t="str">
        <f>'GF + UG Iteration 2'!B84</f>
        <v>GF</v>
      </c>
      <c r="C84" s="18">
        <f>'GF + UG Iteration 2'!C84</f>
        <v>135</v>
      </c>
      <c r="D84" s="19">
        <f>'GF + UG Iteration 2'!D84</f>
        <v>33.576028123503924</v>
      </c>
      <c r="E84" s="30">
        <f>'GF + UG Iteration 2'!E84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2'!A85</f>
        <v>948</v>
      </c>
      <c r="B85" s="25" t="str">
        <f>'GF + UG Iteration 2'!B85</f>
        <v>GF</v>
      </c>
      <c r="C85" s="18">
        <f>'GF + UG Iteration 2'!C85</f>
        <v>225</v>
      </c>
      <c r="D85" s="19">
        <f>'GF + UG Iteration 2'!D85</f>
        <v>12.653662771089085</v>
      </c>
      <c r="E85" s="30">
        <f>'GF + UG Iteration 2'!E85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2'!A86</f>
        <v>1128</v>
      </c>
      <c r="B86" s="25" t="str">
        <f>'GF + UG Iteration 2'!B86</f>
        <v>GF</v>
      </c>
      <c r="C86" s="18">
        <f>'GF + UG Iteration 2'!C86</f>
        <v>225</v>
      </c>
      <c r="D86" s="19">
        <f>'GF + UG Iteration 2'!D86</f>
        <v>63.556235718349399</v>
      </c>
      <c r="E86" s="30">
        <f>'GF + UG Iteration 2'!E86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2'!A87</f>
        <v>1214</v>
      </c>
      <c r="B87" s="25" t="str">
        <f>'GF + UG Iteration 2'!B87</f>
        <v>GF</v>
      </c>
      <c r="C87" s="18">
        <f>'GF + UG Iteration 2'!C87</f>
        <v>90</v>
      </c>
      <c r="D87" s="19">
        <f>'GF + UG Iteration 2'!D87</f>
        <v>22.631695273294461</v>
      </c>
      <c r="E87" s="30">
        <f>'GF + UG Iteration 2'!E87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2'!A88</f>
        <v>1225</v>
      </c>
      <c r="B88" s="25" t="str">
        <f>'GF + UG Iteration 2'!B88</f>
        <v>GF</v>
      </c>
      <c r="C88" s="18">
        <f>'GF + UG Iteration 2'!C88</f>
        <v>37.800000000000004</v>
      </c>
      <c r="D88" s="19">
        <f>'GF + UG Iteration 2'!D88</f>
        <v>18.636695744675041</v>
      </c>
      <c r="E88" s="30">
        <f>'GF + UG Iteration 2'!E88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2'!A89</f>
        <v>1263</v>
      </c>
      <c r="B89" s="25" t="str">
        <f>'GF + UG Iteration 2'!B89</f>
        <v>GF</v>
      </c>
      <c r="C89" s="18">
        <f>'GF + UG Iteration 2'!C89</f>
        <v>27</v>
      </c>
      <c r="D89" s="19">
        <f>'GF + UG Iteration 2'!D89</f>
        <v>19.611656992669992</v>
      </c>
      <c r="E89" s="30">
        <f>'GF + UG Iteration 2'!E89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2'!A90</f>
        <v>1309</v>
      </c>
      <c r="B90" s="25" t="str">
        <f>'GF + UG Iteration 2'!B90</f>
        <v>GF</v>
      </c>
      <c r="C90" s="18">
        <f>'GF + UG Iteration 2'!C90</f>
        <v>45</v>
      </c>
      <c r="D90" s="19">
        <f>'GF + UG Iteration 2'!D90</f>
        <v>16.109333942693336</v>
      </c>
      <c r="E90" s="30">
        <f>'GF + UG Iteration 2'!E90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2'!A91</f>
        <v>1349</v>
      </c>
      <c r="B91" s="25" t="str">
        <f>'GF + UG Iteration 2'!B91</f>
        <v>GF</v>
      </c>
      <c r="C91" s="18">
        <f>'GF + UG Iteration 2'!C91</f>
        <v>29.7</v>
      </c>
      <c r="D91" s="19">
        <f>'GF + UG Iteration 2'!D91</f>
        <v>8.9679522578977586</v>
      </c>
      <c r="E91" s="30">
        <f>'GF + UG Iteration 2'!E91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2'!A92</f>
        <v>1358</v>
      </c>
      <c r="B92" s="25" t="str">
        <f>'GF + UG Iteration 2'!B92</f>
        <v>GF</v>
      </c>
      <c r="C92" s="18">
        <f>'GF + UG Iteration 2'!C92</f>
        <v>59.4</v>
      </c>
      <c r="D92" s="19">
        <f>'GF + UG Iteration 2'!D92</f>
        <v>13.07265503282744</v>
      </c>
      <c r="E92" s="30">
        <f>'GF + UG Iteration 2'!E92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2'!A93</f>
        <v>1404</v>
      </c>
      <c r="B93" s="25" t="str">
        <f>'GF + UG Iteration 2'!B93</f>
        <v>GF</v>
      </c>
      <c r="C93" s="18">
        <f>'GF + UG Iteration 2'!C93</f>
        <v>150.98400000000001</v>
      </c>
      <c r="D93" s="19">
        <f>'GF + UG Iteration 2'!D93</f>
        <v>35.276341164894447</v>
      </c>
      <c r="E93" s="30">
        <f>'GF + UG Iteration 2'!E93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2'!A94</f>
        <v>1482</v>
      </c>
      <c r="B94" s="25" t="str">
        <f>'GF + UG Iteration 2'!B94</f>
        <v>GF</v>
      </c>
      <c r="C94" s="18">
        <f>'GF + UG Iteration 2'!C94</f>
        <v>90</v>
      </c>
      <c r="D94" s="19">
        <f>'GF + UG Iteration 2'!D94</f>
        <v>18.765793673519447</v>
      </c>
      <c r="E94" s="30">
        <f>'GF + UG Iteration 2'!E94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2'!A95</f>
        <v>1515</v>
      </c>
      <c r="B95" s="25" t="str">
        <f>'GF + UG Iteration 2'!B95</f>
        <v>GF</v>
      </c>
      <c r="C95" s="18">
        <f>'GF + UG Iteration 2'!C95</f>
        <v>37.800000000000004</v>
      </c>
      <c r="D95" s="19">
        <f>'GF + UG Iteration 2'!D95</f>
        <v>12.99271394051414</v>
      </c>
      <c r="E95" s="30">
        <f>'GF + UG Iteration 2'!E95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2'!A96</f>
        <v>1618</v>
      </c>
      <c r="B96" s="25" t="str">
        <f>'GF + UG Iteration 2'!B96</f>
        <v>GF</v>
      </c>
      <c r="C96" s="18">
        <f>'GF + UG Iteration 2'!C96</f>
        <v>45</v>
      </c>
      <c r="D96" s="19">
        <f>'GF + UG Iteration 2'!D96</f>
        <v>15.965955598995766</v>
      </c>
      <c r="E96" s="30">
        <f>'GF + UG Iteration 2'!E96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2'!A97</f>
        <v>1634</v>
      </c>
      <c r="B97" s="25" t="str">
        <f>'GF + UG Iteration 2'!B97</f>
        <v>GF</v>
      </c>
      <c r="C97" s="18">
        <f>'GF + UG Iteration 2'!C97</f>
        <v>45</v>
      </c>
      <c r="D97" s="19">
        <f>'GF + UG Iteration 2'!D97</f>
        <v>17.172783979023848</v>
      </c>
      <c r="E97" s="30">
        <f>'GF + UG Iteration 2'!E97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2'!A98</f>
        <v>1258</v>
      </c>
      <c r="B98" s="25" t="str">
        <f>'GF + UG Iteration 2'!B98</f>
        <v>GF</v>
      </c>
      <c r="C98" s="18">
        <f>'GF + UG Iteration 2'!C98</f>
        <v>75.600000000000009</v>
      </c>
      <c r="D98" s="19">
        <f>'GF + UG Iteration 2'!D98</f>
        <v>53.518330212347877</v>
      </c>
      <c r="E98" s="30">
        <f>'GF + UG Iteration 2'!E98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2'!A99</f>
        <v>1284</v>
      </c>
      <c r="B99" s="25" t="str">
        <f>'GF + UG Iteration 2'!B99</f>
        <v>GF</v>
      </c>
      <c r="C99" s="18">
        <f>'GF + UG Iteration 2'!C99</f>
        <v>37.800000000000004</v>
      </c>
      <c r="D99" s="19">
        <f>'GF + UG Iteration 2'!D99</f>
        <v>7.0843108002972475</v>
      </c>
      <c r="E99" s="30">
        <f>'GF + UG Iteration 2'!E99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2'!A100</f>
        <v>Pre-01</v>
      </c>
      <c r="B100" s="25" t="str">
        <f>'GF + UG Iteration 2'!B100</f>
        <v>GF</v>
      </c>
      <c r="C100" s="18">
        <f>'GF + UG Iteration 2'!C100</f>
        <v>6.75</v>
      </c>
      <c r="D100" s="19">
        <f>'GF + UG Iteration 2'!D100</f>
        <v>2.4933711786255444</v>
      </c>
      <c r="E100" s="30">
        <f>'GF + UG Iteration 2'!E100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2'!A101</f>
        <v>Pre-02</v>
      </c>
      <c r="B101" s="25" t="str">
        <f>'GF + UG Iteration 2'!B101</f>
        <v>GF</v>
      </c>
      <c r="C101" s="18">
        <f>'GF + UG Iteration 2'!C101</f>
        <v>4.5</v>
      </c>
      <c r="D101" s="19">
        <f>'GF + UG Iteration 2'!D101</f>
        <v>1.4940223849019025</v>
      </c>
      <c r="E101" s="30">
        <f>'GF + UG Iteration 2'!E101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2'!A102</f>
        <v>Pre-03</v>
      </c>
      <c r="B102" s="25" t="str">
        <f>'GF + UG Iteration 2'!B102</f>
        <v>GF</v>
      </c>
      <c r="C102" s="18">
        <f>'GF + UG Iteration 2'!C102</f>
        <v>10.08</v>
      </c>
      <c r="D102" s="19">
        <f>'GF + UG Iteration 2'!D102</f>
        <v>1.9369408873503524</v>
      </c>
      <c r="E102" s="30">
        <f>'GF + UG Iteration 2'!E102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2'!A103</f>
        <v>Pre-04</v>
      </c>
      <c r="B103" s="25" t="str">
        <f>'GF + UG Iteration 2'!B103</f>
        <v>GF</v>
      </c>
      <c r="C103" s="18">
        <f>'GF + UG Iteration 2'!C103</f>
        <v>13.5</v>
      </c>
      <c r="D103" s="19">
        <f>'GF + UG Iteration 2'!D103</f>
        <v>8.526519330793306</v>
      </c>
      <c r="E103" s="30">
        <f>'GF + UG Iteration 2'!E103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7" x14ac:dyDescent="0.2">
      <c r="A104" s="25" t="str">
        <f>'GF + UG Iteration 2'!A104</f>
        <v>Pre-05</v>
      </c>
      <c r="B104" s="25" t="str">
        <f>'GF + UG Iteration 2'!B104</f>
        <v>GF</v>
      </c>
      <c r="C104" s="18">
        <f>'GF + UG Iteration 2'!C104</f>
        <v>16.11</v>
      </c>
      <c r="D104" s="19">
        <f>'GF + UG Iteration 2'!D104</f>
        <v>4.0521826998299986</v>
      </c>
      <c r="E104" s="30">
        <f>'GF + UG Iteration 2'!E104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2'!A105</f>
        <v>Pre-06</v>
      </c>
      <c r="B105" s="25" t="str">
        <f>'GF + UG Iteration 2'!B105</f>
        <v>GF</v>
      </c>
      <c r="C105" s="18">
        <f>'GF + UG Iteration 2'!C105</f>
        <v>29.880000000000003</v>
      </c>
      <c r="D105" s="19">
        <f>'GF + UG Iteration 2'!D105</f>
        <v>9.6482174286466869</v>
      </c>
      <c r="E105" s="30">
        <f>'GF + UG Iteration 2'!E105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2'!A106</f>
        <v>Pre-07</v>
      </c>
      <c r="B106" s="25" t="str">
        <f>'GF + UG Iteration 2'!B106</f>
        <v>GF</v>
      </c>
      <c r="C106" s="18">
        <f>'GF + UG Iteration 2'!C106</f>
        <v>22.5</v>
      </c>
      <c r="D106" s="19">
        <f>'GF + UG Iteration 2'!D106</f>
        <v>5.029432718717521</v>
      </c>
      <c r="E106" s="30">
        <f>'GF + UG Iteration 2'!E106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2'!A107</f>
        <v>Pre-08</v>
      </c>
      <c r="B107" s="25" t="str">
        <f>'GF + UG Iteration 2'!B107</f>
        <v>GF</v>
      </c>
      <c r="C107" s="18">
        <f>'GF + UG Iteration 2'!C107</f>
        <v>37.800000000000004</v>
      </c>
      <c r="D107" s="19">
        <f>'GF + UG Iteration 2'!D107</f>
        <v>6.372939235597177</v>
      </c>
      <c r="E107" s="30">
        <f>'GF + UG Iteration 2'!E107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2'!A108</f>
        <v>Pre-09</v>
      </c>
      <c r="B108" s="25" t="str">
        <f>'GF + UG Iteration 2'!B108</f>
        <v>GF</v>
      </c>
      <c r="C108" s="18">
        <f>'GF + UG Iteration 2'!C108</f>
        <v>22.5</v>
      </c>
      <c r="D108" s="19">
        <f>'GF + UG Iteration 2'!D108</f>
        <v>2.9443376052628771</v>
      </c>
      <c r="E108" s="30">
        <f>'GF + UG Iteration 2'!E108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7" x14ac:dyDescent="0.2">
      <c r="A109" s="25" t="str">
        <f>'GF + UG Iteration 2'!A109</f>
        <v>Pre-10</v>
      </c>
      <c r="B109" s="25" t="str">
        <f>'GF + UG Iteration 2'!B109</f>
        <v>GF</v>
      </c>
      <c r="C109" s="18">
        <f>'GF + UG Iteration 2'!C109</f>
        <v>22.5</v>
      </c>
      <c r="D109" s="19">
        <f>'GF + UG Iteration 2'!D109</f>
        <v>13.481108575958453</v>
      </c>
      <c r="E109" s="30">
        <f>'GF + UG Iteration 2'!E109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2'!A110</f>
        <v>Pre-11</v>
      </c>
      <c r="B110" s="25" t="str">
        <f>'GF + UG Iteration 2'!B110</f>
        <v>GF</v>
      </c>
      <c r="C110" s="18">
        <f>'GF + UG Iteration 2'!C110</f>
        <v>26.91</v>
      </c>
      <c r="D110" s="19">
        <f>'GF + UG Iteration 2'!D110</f>
        <v>2.9102311039234974</v>
      </c>
      <c r="E110" s="30">
        <f>'GF + UG Iteration 2'!E110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2'!A111</f>
        <v>Pre-12</v>
      </c>
      <c r="B111" s="25" t="str">
        <f>'GF + UG Iteration 2'!B111</f>
        <v>GF</v>
      </c>
      <c r="C111" s="18">
        <f>'GF + UG Iteration 2'!C111</f>
        <v>37.800000000000004</v>
      </c>
      <c r="D111" s="19">
        <f>'GF + UG Iteration 2'!D111</f>
        <v>9.8906921245327926</v>
      </c>
      <c r="E111" s="30">
        <f>'GF + UG Iteration 2'!E111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2'!A112</f>
        <v>Pre-13</v>
      </c>
      <c r="B112" s="25" t="str">
        <f>'GF + UG Iteration 2'!B112</f>
        <v>GF</v>
      </c>
      <c r="C112" s="18">
        <f>'GF + UG Iteration 2'!C112</f>
        <v>13.41</v>
      </c>
      <c r="D112" s="19">
        <f>'GF + UG Iteration 2'!D112</f>
        <v>5.9446476688134462</v>
      </c>
      <c r="E112" s="30">
        <f>'GF + UG Iteration 2'!E112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2'!A113</f>
        <v>Pre-14</v>
      </c>
      <c r="B113" s="25" t="str">
        <f>'GF + UG Iteration 2'!B113</f>
        <v>GF</v>
      </c>
      <c r="C113" s="18">
        <f>'GF + UG Iteration 2'!C113</f>
        <v>74.7</v>
      </c>
      <c r="D113" s="19">
        <f>'GF + UG Iteration 2'!D113</f>
        <v>7.1936227504100643</v>
      </c>
      <c r="E113" s="30">
        <f>'GF + UG Iteration 2'!E113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2'!A114</f>
        <v>Pre-15</v>
      </c>
      <c r="B114" s="25" t="str">
        <f>'GF + UG Iteration 2'!B114</f>
        <v>GF</v>
      </c>
      <c r="C114" s="18">
        <f>'GF + UG Iteration 2'!C114</f>
        <v>90</v>
      </c>
      <c r="D114" s="19">
        <f>'GF + UG Iteration 2'!D114</f>
        <v>17.594466678549747</v>
      </c>
      <c r="E114" s="30">
        <f>'GF + UG Iteration 2'!E114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2'!A115</f>
        <v>Pre-16</v>
      </c>
      <c r="B115" s="25" t="str">
        <f>'GF + UG Iteration 2'!B115</f>
        <v>GF</v>
      </c>
      <c r="C115" s="18">
        <f>'GF + UG Iteration 2'!C115</f>
        <v>168.75</v>
      </c>
      <c r="D115" s="19">
        <f>'GF + UG Iteration 2'!D115</f>
        <v>14.026199251012313</v>
      </c>
      <c r="E115" s="30">
        <f>'GF + UG Iteration 2'!E115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2'!A116</f>
        <v>Pre-17</v>
      </c>
      <c r="B116" s="25" t="str">
        <f>'GF + UG Iteration 2'!B116</f>
        <v>GF</v>
      </c>
      <c r="C116" s="18">
        <f>'GF + UG Iteration 2'!C116</f>
        <v>90</v>
      </c>
      <c r="D116" s="19">
        <f>'GF + UG Iteration 2'!D116</f>
        <v>14.219904176944949</v>
      </c>
      <c r="E116" s="30">
        <f>'GF + UG Iteration 2'!E116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2'!A117</f>
        <v>Pre-18</v>
      </c>
      <c r="B117" s="25" t="str">
        <f>'GF + UG Iteration 2'!B117</f>
        <v>GF</v>
      </c>
      <c r="C117" s="18">
        <f>'GF + UG Iteration 2'!C117</f>
        <v>202.5</v>
      </c>
      <c r="D117" s="19">
        <f>'GF + UG Iteration 2'!D117</f>
        <v>23.447549869052086</v>
      </c>
      <c r="E117" s="30">
        <f>'GF + UG Iteration 2'!E117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2'!A118</f>
        <v>1184</v>
      </c>
      <c r="B118" s="34" t="str">
        <f>'GF + UG Iteration 2'!B118</f>
        <v>UG</v>
      </c>
      <c r="C118" s="35">
        <f>'GF + UG Iteration 2'!C118</f>
        <v>45</v>
      </c>
      <c r="D118" s="36">
        <f>'GF + UG Iteration 2'!P$16*(C118^'GF + UG Iteration 2'!P$15)</f>
        <v>14.332317484278539</v>
      </c>
      <c r="E118" s="37">
        <f>'GF + UG Iteration 2'!E118</f>
        <v>2013</v>
      </c>
      <c r="F118" s="35">
        <f>'GF + UG Iteration 2'!F118</f>
        <v>45</v>
      </c>
      <c r="G118" s="36">
        <f>'GF + UG Iteration 2'!G118</f>
        <v>18.869341885211266</v>
      </c>
      <c r="H118" s="38">
        <f>'GF + UG Iteration 2'!H118</f>
        <v>2012</v>
      </c>
      <c r="I118" s="35">
        <f>C118+F118</f>
        <v>90</v>
      </c>
      <c r="J118" s="36">
        <f>D118+G118</f>
        <v>33.201659369489803</v>
      </c>
      <c r="K118" s="38">
        <f>MAX(E118,H118)</f>
        <v>2013</v>
      </c>
      <c r="M118" s="21">
        <f>LN(I118)</f>
        <v>4.499809670330265</v>
      </c>
      <c r="N118" s="21">
        <f>LN(J118)</f>
        <v>3.5025998556821629</v>
      </c>
    </row>
    <row r="119" spans="1:14" x14ac:dyDescent="0.2">
      <c r="A119" s="33">
        <f>'GF + UG Iteration 2'!A119</f>
        <v>1481</v>
      </c>
      <c r="B119" s="34" t="str">
        <f>'GF + UG Iteration 2'!B119</f>
        <v>UG</v>
      </c>
      <c r="C119" s="35">
        <f>'GF + UG Iteration 2'!C119</f>
        <v>90</v>
      </c>
      <c r="D119" s="36">
        <f>'GF + UG Iteration 2'!P$16*(C119^'GF + UG Iteration 2'!P$15)</f>
        <v>22.098935384378667</v>
      </c>
      <c r="E119" s="37">
        <f>'GF + UG Iteration 2'!E119</f>
        <v>2013</v>
      </c>
      <c r="F119" s="35">
        <f>'GF + UG Iteration 2'!F119</f>
        <v>0</v>
      </c>
      <c r="G119" s="36">
        <f>'GF + UG Iteration 2'!G119</f>
        <v>1.1114331301697908</v>
      </c>
      <c r="H119" s="38">
        <f>'GF + UG Iteration 2'!H119</f>
        <v>2014</v>
      </c>
      <c r="I119" s="35">
        <f t="shared" ref="I119:I183" si="10">C119+F119</f>
        <v>90</v>
      </c>
      <c r="J119" s="36">
        <f t="shared" ref="J119:J183" si="11">D119+G119</f>
        <v>23.210368514548456</v>
      </c>
      <c r="K119" s="38">
        <f t="shared" ref="K119:K183" si="12">MAX(E119,H119)</f>
        <v>2014</v>
      </c>
      <c r="M119" s="21">
        <f t="shared" ref="M119:M183" si="13">LN(I119)</f>
        <v>4.499809670330265</v>
      </c>
      <c r="N119" s="21">
        <f t="shared" ref="N119:N183" si="14">LN(J119)</f>
        <v>3.1445990975643707</v>
      </c>
    </row>
    <row r="120" spans="1:14" x14ac:dyDescent="0.2">
      <c r="A120" s="33">
        <f>'GF + UG Iteration 2'!A120</f>
        <v>457</v>
      </c>
      <c r="B120" s="34" t="str">
        <f>'GF + UG Iteration 2'!B120</f>
        <v>UG</v>
      </c>
      <c r="C120" s="35">
        <f>'GF + UG Iteration 2'!C120</f>
        <v>22.5</v>
      </c>
      <c r="D120" s="36">
        <f>'GF + UG Iteration 2'!P$16*(C120^'GF + UG Iteration 2'!P$15)</f>
        <v>9.2952588392724405</v>
      </c>
      <c r="E120" s="37">
        <f>'GF + UG Iteration 2'!E120</f>
        <v>1990</v>
      </c>
      <c r="F120" s="35">
        <f>'GF + UG Iteration 2'!F120</f>
        <v>22.5</v>
      </c>
      <c r="G120" s="36">
        <f>'GF + UG Iteration 2'!G120</f>
        <v>3.289132084924363</v>
      </c>
      <c r="H120" s="38">
        <f>'GF + UG Iteration 2'!H120</f>
        <v>2006</v>
      </c>
      <c r="I120" s="35">
        <f t="shared" si="10"/>
        <v>45</v>
      </c>
      <c r="J120" s="36">
        <f t="shared" si="11"/>
        <v>12.584390924196803</v>
      </c>
      <c r="K120" s="38">
        <f t="shared" si="12"/>
        <v>2006</v>
      </c>
      <c r="M120" s="21">
        <f t="shared" si="13"/>
        <v>3.8066624897703196</v>
      </c>
      <c r="N120" s="21">
        <f t="shared" si="14"/>
        <v>2.5324572304512141</v>
      </c>
    </row>
    <row r="121" spans="1:14" x14ac:dyDescent="0.2">
      <c r="A121" s="33">
        <f>'GF + UG Iteration 2'!A121</f>
        <v>407</v>
      </c>
      <c r="B121" s="34" t="str">
        <f>'GF + UG Iteration 2'!B121</f>
        <v>UG</v>
      </c>
      <c r="C121" s="35">
        <f>'GF + UG Iteration 2'!C121</f>
        <v>73.8</v>
      </c>
      <c r="D121" s="36">
        <f>'GF + UG Iteration 2'!P$16*(C121^'GF + UG Iteration 2'!P$15)</f>
        <v>19.522275530363324</v>
      </c>
      <c r="E121" s="37">
        <f>'GF + UG Iteration 2'!E121</f>
        <v>1982</v>
      </c>
      <c r="F121" s="35">
        <f>'GF + UG Iteration 2'!F121</f>
        <v>0</v>
      </c>
      <c r="G121" s="36">
        <f>'GF + UG Iteration 2'!G121</f>
        <v>0.60106525862386018</v>
      </c>
      <c r="H121" s="38">
        <f>'GF + UG Iteration 2'!H121</f>
        <v>2004</v>
      </c>
      <c r="I121" s="35">
        <f t="shared" si="10"/>
        <v>73.8</v>
      </c>
      <c r="J121" s="36">
        <f t="shared" si="11"/>
        <v>20.123340788987182</v>
      </c>
      <c r="K121" s="38">
        <f t="shared" si="12"/>
        <v>2004</v>
      </c>
      <c r="M121" s="21">
        <f t="shared" si="13"/>
        <v>4.3013587316064266</v>
      </c>
      <c r="N121" s="21">
        <f t="shared" si="14"/>
        <v>3.0018803746381115</v>
      </c>
    </row>
    <row r="122" spans="1:14" x14ac:dyDescent="0.2">
      <c r="A122" s="33">
        <f>'GF + UG Iteration 2'!A122</f>
        <v>706</v>
      </c>
      <c r="B122" s="34" t="str">
        <f>'GF + UG Iteration 2'!B122</f>
        <v>UG</v>
      </c>
      <c r="C122" s="35">
        <f>'GF + UG Iteration 2'!C122</f>
        <v>22.5</v>
      </c>
      <c r="D122" s="36">
        <f>'GF + UG Iteration 2'!P$16*(C122^'GF + UG Iteration 2'!P$15)</f>
        <v>9.2952588392724405</v>
      </c>
      <c r="E122" s="37">
        <f>'GF + UG Iteration 2'!E122</f>
        <v>1984</v>
      </c>
      <c r="F122" s="35">
        <f>'GF + UG Iteration 2'!F122</f>
        <v>37.800000000000004</v>
      </c>
      <c r="G122" s="36">
        <f>'GF + UG Iteration 2'!G122</f>
        <v>5.8346214151737739</v>
      </c>
      <c r="H122" s="38">
        <f>'GF + UG Iteration 2'!H122</f>
        <v>2008</v>
      </c>
      <c r="I122" s="35">
        <f t="shared" si="10"/>
        <v>60.300000000000004</v>
      </c>
      <c r="J122" s="36">
        <f t="shared" si="11"/>
        <v>15.129880254446213</v>
      </c>
      <c r="K122" s="38">
        <f t="shared" si="12"/>
        <v>2008</v>
      </c>
      <c r="M122" s="21">
        <f t="shared" si="13"/>
        <v>4.0993321037331398</v>
      </c>
      <c r="N122" s="21">
        <f t="shared" si="14"/>
        <v>2.7166716133238831</v>
      </c>
    </row>
    <row r="123" spans="1:14" x14ac:dyDescent="0.2">
      <c r="A123" s="33">
        <f>'GF + UG Iteration 2'!A123</f>
        <v>1070</v>
      </c>
      <c r="B123" s="34" t="str">
        <f>'GF + UG Iteration 2'!B123</f>
        <v>UG</v>
      </c>
      <c r="C123" s="35">
        <f>'GF + UG Iteration 2'!C123</f>
        <v>60.300000000000004</v>
      </c>
      <c r="D123" s="36">
        <f>'GF + UG Iteration 2'!P$16*(C123^'GF + UG Iteration 2'!P$15)</f>
        <v>17.207564979552743</v>
      </c>
      <c r="E123" s="37">
        <f>'GF + UG Iteration 2'!E123</f>
        <v>1984</v>
      </c>
      <c r="F123" s="35">
        <f>'GF + UG Iteration 2'!F123</f>
        <v>0</v>
      </c>
      <c r="G123" s="36">
        <f>'GF + UG Iteration 2'!G123</f>
        <v>0.83607952853202894</v>
      </c>
      <c r="H123" s="38">
        <f>'GF + UG Iteration 2'!H123</f>
        <v>2011</v>
      </c>
      <c r="I123" s="35">
        <f t="shared" si="10"/>
        <v>60.300000000000004</v>
      </c>
      <c r="J123" s="36">
        <f t="shared" si="11"/>
        <v>18.043644508084771</v>
      </c>
      <c r="K123" s="38">
        <f t="shared" si="12"/>
        <v>2011</v>
      </c>
      <c r="M123" s="21">
        <f t="shared" si="13"/>
        <v>4.0993321037331398</v>
      </c>
      <c r="N123" s="21">
        <f t="shared" si="14"/>
        <v>2.8927935179601865</v>
      </c>
    </row>
    <row r="124" spans="1:14" x14ac:dyDescent="0.2">
      <c r="A124" s="33">
        <f>'GF + UG Iteration 2'!A124</f>
        <v>1264</v>
      </c>
      <c r="B124" s="34" t="str">
        <f>'GF + UG Iteration 2'!B124</f>
        <v>UG</v>
      </c>
      <c r="C124" s="35">
        <f>'GF + UG Iteration 2'!C124</f>
        <v>60.300000000000004</v>
      </c>
      <c r="D124" s="36">
        <f>'GF + UG Iteration 2'!P$16*(C124^'GF + UG Iteration 2'!P$15)</f>
        <v>17.207564979552743</v>
      </c>
      <c r="E124" s="37">
        <f>'GF + UG Iteration 2'!E124</f>
        <v>1984</v>
      </c>
      <c r="F124" s="35">
        <f>'GF + UG Iteration 2'!F124</f>
        <v>15.3</v>
      </c>
      <c r="G124" s="36">
        <f>'GF + UG Iteration 2'!G124</f>
        <v>8.0578720930203094</v>
      </c>
      <c r="H124" s="38">
        <f>'GF + UG Iteration 2'!H124</f>
        <v>2013</v>
      </c>
      <c r="I124" s="35">
        <f t="shared" si="10"/>
        <v>75.600000000000009</v>
      </c>
      <c r="J124" s="36">
        <f t="shared" si="11"/>
        <v>25.26543707257305</v>
      </c>
      <c r="K124" s="38">
        <f t="shared" si="12"/>
        <v>2013</v>
      </c>
      <c r="M124" s="21">
        <f t="shared" si="13"/>
        <v>4.3254562831854875</v>
      </c>
      <c r="N124" s="21">
        <f t="shared" si="14"/>
        <v>3.2294373381221626</v>
      </c>
    </row>
    <row r="125" spans="1:14" x14ac:dyDescent="0.2">
      <c r="A125" s="33">
        <f>'GF + UG Iteration 2'!A125</f>
        <v>1208</v>
      </c>
      <c r="B125" s="34" t="str">
        <f>'GF + UG Iteration 2'!B125</f>
        <v>UG</v>
      </c>
      <c r="C125" s="35">
        <f>'GF + UG Iteration 2'!C125</f>
        <v>37.800000000000004</v>
      </c>
      <c r="D125" s="36">
        <f>'GF + UG Iteration 2'!P$16*(C125^'GF + UG Iteration 2'!P$15)</f>
        <v>12.853260636174699</v>
      </c>
      <c r="E125" s="37">
        <f>'GF + UG Iteration 2'!E125</f>
        <v>1961</v>
      </c>
      <c r="F125" s="35">
        <f>'GF + UG Iteration 2'!F125</f>
        <v>0</v>
      </c>
      <c r="G125" s="36">
        <f>'GF + UG Iteration 2'!G125</f>
        <v>2.7992110812000917</v>
      </c>
      <c r="H125" s="38">
        <f>'GF + UG Iteration 2'!H125</f>
        <v>2012</v>
      </c>
      <c r="I125" s="35">
        <f t="shared" si="10"/>
        <v>37.800000000000004</v>
      </c>
      <c r="J125" s="36">
        <f t="shared" si="11"/>
        <v>15.652471717374791</v>
      </c>
      <c r="K125" s="38">
        <f t="shared" si="12"/>
        <v>2012</v>
      </c>
      <c r="M125" s="21">
        <f t="shared" si="13"/>
        <v>3.6323091026255421</v>
      </c>
      <c r="N125" s="21">
        <f t="shared" si="14"/>
        <v>2.7506288417278406</v>
      </c>
    </row>
    <row r="126" spans="1:14" x14ac:dyDescent="0.2">
      <c r="A126" s="33">
        <f>'GF + UG Iteration 2'!A126</f>
        <v>655</v>
      </c>
      <c r="B126" s="34" t="str">
        <f>'GF + UG Iteration 2'!B126</f>
        <v>UG</v>
      </c>
      <c r="C126" s="35">
        <f>'GF + UG Iteration 2'!C126</f>
        <v>47.79</v>
      </c>
      <c r="D126" s="36">
        <f>'GF + UG Iteration 2'!P$16*(C126^'GF + UG Iteration 2'!P$15)</f>
        <v>14.881151399630946</v>
      </c>
      <c r="E126" s="37">
        <f>'GF + UG Iteration 2'!E126</f>
        <v>1974</v>
      </c>
      <c r="F126" s="35">
        <f>'GF + UG Iteration 2'!F126</f>
        <v>0</v>
      </c>
      <c r="G126" s="36">
        <f>'GF + UG Iteration 2'!G126</f>
        <v>0.75599519377801261</v>
      </c>
      <c r="H126" s="38">
        <f>'GF + UG Iteration 2'!H126</f>
        <v>2007</v>
      </c>
      <c r="I126" s="35">
        <f t="shared" si="10"/>
        <v>47.79</v>
      </c>
      <c r="J126" s="36">
        <f t="shared" si="11"/>
        <v>15.637146593408959</v>
      </c>
      <c r="K126" s="38">
        <f t="shared" si="12"/>
        <v>2007</v>
      </c>
      <c r="M126" s="21">
        <f t="shared" si="13"/>
        <v>3.866816412590067</v>
      </c>
      <c r="N126" s="21">
        <f t="shared" si="14"/>
        <v>2.749649275595774</v>
      </c>
    </row>
    <row r="127" spans="1:14" x14ac:dyDescent="0.2">
      <c r="A127" s="33">
        <f>'GF + UG Iteration 2'!A127</f>
        <v>733</v>
      </c>
      <c r="B127" s="34" t="str">
        <f>'GF + UG Iteration 2'!B127</f>
        <v>UG</v>
      </c>
      <c r="C127" s="35">
        <f>'GF + UG Iteration 2'!C127</f>
        <v>37.800000000000004</v>
      </c>
      <c r="D127" s="36">
        <f>'GF + UG Iteration 2'!P$16*(C127^'GF + UG Iteration 2'!P$15)</f>
        <v>12.853260636174699</v>
      </c>
      <c r="E127" s="37">
        <f>'GF + UG Iteration 2'!E127</f>
        <v>2007</v>
      </c>
      <c r="F127" s="35">
        <f>'GF + UG Iteration 2'!F127</f>
        <v>37.800000000000004</v>
      </c>
      <c r="G127" s="36">
        <f>'GF + UG Iteration 2'!G127</f>
        <v>6.8611311312555712</v>
      </c>
      <c r="H127" s="38">
        <f>'GF + UG Iteration 2'!H127</f>
        <v>2009</v>
      </c>
      <c r="I127" s="35">
        <f t="shared" si="10"/>
        <v>75.600000000000009</v>
      </c>
      <c r="J127" s="36">
        <f t="shared" si="11"/>
        <v>19.714391767430271</v>
      </c>
      <c r="K127" s="38">
        <f t="shared" si="12"/>
        <v>2009</v>
      </c>
      <c r="M127" s="21">
        <f t="shared" si="13"/>
        <v>4.3254562831854875</v>
      </c>
      <c r="N127" s="21">
        <f t="shared" si="14"/>
        <v>2.9813489155947543</v>
      </c>
    </row>
    <row r="128" spans="1:14" x14ac:dyDescent="0.2">
      <c r="A128" s="33">
        <f>'GF + UG Iteration 2'!A128</f>
        <v>1700</v>
      </c>
      <c r="B128" s="34" t="str">
        <f>'GF + UG Iteration 2'!B128</f>
        <v>UG</v>
      </c>
      <c r="C128" s="35">
        <f>'GF + UG Iteration 2'!C128</f>
        <v>22.5</v>
      </c>
      <c r="D128" s="36">
        <f>'GF + UG Iteration 2'!P$16*(C128^'GF + UG Iteration 2'!P$15)</f>
        <v>9.2952588392724405</v>
      </c>
      <c r="E128" s="37">
        <f>'GF + UG Iteration 2'!E128</f>
        <v>0</v>
      </c>
      <c r="F128" s="35">
        <f>'GF + UG Iteration 2'!F128</f>
        <v>37.800000000000004</v>
      </c>
      <c r="G128" s="36">
        <f>'GF + UG Iteration 2'!G128</f>
        <v>4.0238803148956235</v>
      </c>
      <c r="H128" s="38">
        <f>'GF + UG Iteration 2'!H128</f>
        <v>2016</v>
      </c>
      <c r="I128" s="35">
        <f t="shared" ref="I128" si="15">C128+F128</f>
        <v>60.300000000000004</v>
      </c>
      <c r="J128" s="36">
        <f t="shared" ref="J128" si="16">D128+G128</f>
        <v>13.319139154168063</v>
      </c>
      <c r="K128" s="38">
        <f t="shared" ref="K128" si="17">MAX(E128,H128)</f>
        <v>2016</v>
      </c>
      <c r="M128" s="21">
        <f t="shared" ref="M128" si="18">LN(I128)</f>
        <v>4.0993321037331398</v>
      </c>
      <c r="N128" s="21">
        <f t="shared" ref="N128" si="19">LN(J128)</f>
        <v>2.5892020349582991</v>
      </c>
    </row>
    <row r="129" spans="1:14" x14ac:dyDescent="0.2">
      <c r="A129" s="33">
        <f>'GF + UG Iteration 2'!A129</f>
        <v>1569</v>
      </c>
      <c r="B129" s="34" t="str">
        <f>'GF + UG Iteration 2'!B129</f>
        <v>UG</v>
      </c>
      <c r="C129" s="35">
        <f>'GF + UG Iteration 2'!C129</f>
        <v>47.79</v>
      </c>
      <c r="D129" s="36">
        <f>'GF + UG Iteration 2'!P$16*(C129^'GF + UG Iteration 2'!P$15)</f>
        <v>14.881151399630946</v>
      </c>
      <c r="E129" s="37">
        <f>'GF + UG Iteration 2'!E129</f>
        <v>1997</v>
      </c>
      <c r="F129" s="35">
        <f>'GF + UG Iteration 2'!F129</f>
        <v>15.299999999999994</v>
      </c>
      <c r="G129" s="36">
        <f>'GF + UG Iteration 2'!G129</f>
        <v>3.7372730134616279</v>
      </c>
      <c r="H129" s="38">
        <f>'GF + UG Iteration 2'!H129</f>
        <v>2015</v>
      </c>
      <c r="I129" s="35">
        <f t="shared" si="10"/>
        <v>63.089999999999989</v>
      </c>
      <c r="J129" s="36">
        <f t="shared" si="11"/>
        <v>18.618424413092573</v>
      </c>
      <c r="K129" s="38">
        <f t="shared" si="12"/>
        <v>2015</v>
      </c>
      <c r="M129" s="21">
        <f t="shared" si="13"/>
        <v>4.1445622783827183</v>
      </c>
      <c r="N129" s="21">
        <f t="shared" si="14"/>
        <v>2.9241516502821816</v>
      </c>
    </row>
    <row r="130" spans="1:14" x14ac:dyDescent="0.2">
      <c r="A130" s="33">
        <f>'GF + UG Iteration 2'!A130</f>
        <v>401</v>
      </c>
      <c r="B130" s="34" t="str">
        <f>'GF + UG Iteration 2'!B130</f>
        <v>UG</v>
      </c>
      <c r="C130" s="35">
        <f>'GF + UG Iteration 2'!C130</f>
        <v>2.7</v>
      </c>
      <c r="D130" s="36">
        <f>'GF + UG Iteration 2'!P$16*(C130^'GF + UG Iteration 2'!P$15)</f>
        <v>2.471846186138404</v>
      </c>
      <c r="E130" s="37">
        <f>'GF + UG Iteration 2'!E130</f>
        <v>1986</v>
      </c>
      <c r="F130" s="35">
        <f>'GF + UG Iteration 2'!F130</f>
        <v>6.3</v>
      </c>
      <c r="G130" s="36">
        <f>'GF + UG Iteration 2'!G130</f>
        <v>0.36204281296556784</v>
      </c>
      <c r="H130" s="38">
        <f>'GF + UG Iteration 2'!H130</f>
        <v>2004</v>
      </c>
      <c r="I130" s="35">
        <f t="shared" si="10"/>
        <v>9</v>
      </c>
      <c r="J130" s="36">
        <f t="shared" si="11"/>
        <v>2.833888999103972</v>
      </c>
      <c r="K130" s="38">
        <f t="shared" si="12"/>
        <v>2004</v>
      </c>
      <c r="M130" s="21">
        <f t="shared" si="13"/>
        <v>2.1972245773362196</v>
      </c>
      <c r="N130" s="21">
        <f t="shared" si="14"/>
        <v>1.0416499729304849</v>
      </c>
    </row>
    <row r="131" spans="1:14" x14ac:dyDescent="0.2">
      <c r="A131" s="33">
        <f>'GF + UG Iteration 2'!A131</f>
        <v>1412</v>
      </c>
      <c r="B131" s="34" t="str">
        <f>'GF + UG Iteration 2'!B131</f>
        <v>UG</v>
      </c>
      <c r="C131" s="35">
        <f>'GF + UG Iteration 2'!C131</f>
        <v>9</v>
      </c>
      <c r="D131" s="36">
        <f>'GF + UG Iteration 2'!P$16*(C131^'GF + UG Iteration 2'!P$15)</f>
        <v>5.2440447567326061</v>
      </c>
      <c r="E131" s="37">
        <f>'GF + UG Iteration 2'!E131</f>
        <v>1986</v>
      </c>
      <c r="F131" s="35">
        <f>'GF + UG Iteration 2'!F131</f>
        <v>3.6</v>
      </c>
      <c r="G131" s="36">
        <f>'GF + UG Iteration 2'!G131</f>
        <v>4.3574845496482366</v>
      </c>
      <c r="H131" s="38">
        <f>'GF + UG Iteration 2'!H131</f>
        <v>2015</v>
      </c>
      <c r="I131" s="35">
        <f t="shared" si="10"/>
        <v>12.6</v>
      </c>
      <c r="J131" s="36">
        <f t="shared" si="11"/>
        <v>9.6015293063808436</v>
      </c>
      <c r="K131" s="38">
        <f t="shared" si="12"/>
        <v>2015</v>
      </c>
      <c r="M131" s="21">
        <f t="shared" si="13"/>
        <v>2.5336968139574321</v>
      </c>
      <c r="N131" s="21">
        <f t="shared" si="14"/>
        <v>2.2619223885344599</v>
      </c>
    </row>
    <row r="132" spans="1:14" x14ac:dyDescent="0.2">
      <c r="A132" s="33">
        <f>'GF + UG Iteration 2'!A132</f>
        <v>1318</v>
      </c>
      <c r="B132" s="34" t="str">
        <f>'GF + UG Iteration 2'!B132</f>
        <v>UG</v>
      </c>
      <c r="C132" s="35">
        <f>'GF + UG Iteration 2'!C132</f>
        <v>80.100000000000009</v>
      </c>
      <c r="D132" s="36">
        <f>'GF + UG Iteration 2'!P$16*(C132^'GF + UG Iteration 2'!P$15)</f>
        <v>20.547313067192231</v>
      </c>
      <c r="E132" s="37">
        <f>'GF + UG Iteration 2'!E132</f>
        <v>1997</v>
      </c>
      <c r="F132" s="35">
        <f>'GF + UG Iteration 2'!F132</f>
        <v>0</v>
      </c>
      <c r="G132" s="36">
        <f>'GF + UG Iteration 2'!G132</f>
        <v>1.6878206182928517</v>
      </c>
      <c r="H132" s="38">
        <f>'GF + UG Iteration 2'!H132</f>
        <v>2013</v>
      </c>
      <c r="I132" s="35">
        <f t="shared" si="10"/>
        <v>80.100000000000009</v>
      </c>
      <c r="J132" s="36">
        <f t="shared" si="11"/>
        <v>22.235133685485081</v>
      </c>
      <c r="K132" s="38">
        <f t="shared" si="12"/>
        <v>2013</v>
      </c>
      <c r="M132" s="21">
        <f t="shared" si="13"/>
        <v>4.3832758540743137</v>
      </c>
      <c r="N132" s="21">
        <f t="shared" si="14"/>
        <v>3.1016736363342901</v>
      </c>
    </row>
    <row r="133" spans="1:14" x14ac:dyDescent="0.2">
      <c r="A133" s="33">
        <f>'GF + UG Iteration 2'!A133</f>
        <v>1194</v>
      </c>
      <c r="B133" s="34" t="str">
        <f>'GF + UG Iteration 2'!B133</f>
        <v>UG</v>
      </c>
      <c r="C133" s="35">
        <f>'GF + UG Iteration 2'!C133</f>
        <v>22.5</v>
      </c>
      <c r="D133" s="36">
        <f>'GF + UG Iteration 2'!P$16*(C133^'GF + UG Iteration 2'!P$15)</f>
        <v>9.2952588392724405</v>
      </c>
      <c r="E133" s="37">
        <f>'GF + UG Iteration 2'!E133</f>
        <v>1980</v>
      </c>
      <c r="F133" s="35">
        <f>'GF + UG Iteration 2'!F133</f>
        <v>0</v>
      </c>
      <c r="G133" s="36">
        <f>'GF + UG Iteration 2'!G133</f>
        <v>1.6086060831571487</v>
      </c>
      <c r="H133" s="38">
        <f>'GF + UG Iteration 2'!H133</f>
        <v>2011</v>
      </c>
      <c r="I133" s="35">
        <f t="shared" si="10"/>
        <v>22.5</v>
      </c>
      <c r="J133" s="36">
        <f t="shared" si="11"/>
        <v>10.903864922429589</v>
      </c>
      <c r="K133" s="38">
        <f t="shared" si="12"/>
        <v>2011</v>
      </c>
      <c r="M133" s="21">
        <f t="shared" si="13"/>
        <v>3.1135153092103742</v>
      </c>
      <c r="N133" s="21">
        <f t="shared" si="14"/>
        <v>2.389117306425864</v>
      </c>
    </row>
    <row r="134" spans="1:14" x14ac:dyDescent="0.2">
      <c r="A134" s="33">
        <f>'GF + UG Iteration 2'!A134</f>
        <v>801</v>
      </c>
      <c r="B134" s="34" t="str">
        <f>'GF + UG Iteration 2'!B134</f>
        <v>UG</v>
      </c>
      <c r="C134" s="35">
        <f>'GF + UG Iteration 2'!C134</f>
        <v>37.800000000000004</v>
      </c>
      <c r="D134" s="36">
        <f>'GF + UG Iteration 2'!P$16*(C134^'GF + UG Iteration 2'!P$15)</f>
        <v>12.853260636174699</v>
      </c>
      <c r="E134" s="37">
        <f>'GF + UG Iteration 2'!E134</f>
        <v>2008</v>
      </c>
      <c r="F134" s="35">
        <f>'GF + UG Iteration 2'!F134</f>
        <v>37.800000000000004</v>
      </c>
      <c r="G134" s="36">
        <f>'GF + UG Iteration 2'!G134</f>
        <v>6.3106495854024782</v>
      </c>
      <c r="H134" s="38">
        <f>'GF + UG Iteration 2'!H134</f>
        <v>2009</v>
      </c>
      <c r="I134" s="35">
        <f t="shared" si="10"/>
        <v>75.600000000000009</v>
      </c>
      <c r="J134" s="36">
        <f t="shared" si="11"/>
        <v>19.163910221577176</v>
      </c>
      <c r="K134" s="38">
        <f t="shared" si="12"/>
        <v>2009</v>
      </c>
      <c r="M134" s="21">
        <f t="shared" si="13"/>
        <v>4.3254562831854875</v>
      </c>
      <c r="N134" s="21">
        <f t="shared" si="14"/>
        <v>2.9530288342664863</v>
      </c>
    </row>
    <row r="135" spans="1:14" x14ac:dyDescent="0.2">
      <c r="A135" s="33">
        <f>'GF + UG Iteration 2'!A135</f>
        <v>804</v>
      </c>
      <c r="B135" s="34" t="str">
        <f>'GF + UG Iteration 2'!B135</f>
        <v>UG</v>
      </c>
      <c r="C135" s="35">
        <f>'GF + UG Iteration 2'!C135</f>
        <v>25.2</v>
      </c>
      <c r="D135" s="36">
        <f>'GF + UG Iteration 2'!P$16*(C135^'GF + UG Iteration 2'!P$15)</f>
        <v>9.977189725455009</v>
      </c>
      <c r="E135" s="37">
        <f>'GF + UG Iteration 2'!E135</f>
        <v>1982</v>
      </c>
      <c r="F135" s="35">
        <f>'GF + UG Iteration 2'!F135</f>
        <v>22.5</v>
      </c>
      <c r="G135" s="36">
        <f>'GF + UG Iteration 2'!G135</f>
        <v>15.177136024298601</v>
      </c>
      <c r="H135" s="38">
        <f>'GF + UG Iteration 2'!H135</f>
        <v>2009</v>
      </c>
      <c r="I135" s="35">
        <f t="shared" si="10"/>
        <v>47.7</v>
      </c>
      <c r="J135" s="36">
        <f t="shared" si="11"/>
        <v>25.15432574975361</v>
      </c>
      <c r="K135" s="38">
        <f t="shared" si="12"/>
        <v>2009</v>
      </c>
      <c r="M135" s="21">
        <f t="shared" si="13"/>
        <v>3.8649313978942956</v>
      </c>
      <c r="N135" s="21">
        <f t="shared" si="14"/>
        <v>3.2250298797579195</v>
      </c>
    </row>
    <row r="136" spans="1:14" x14ac:dyDescent="0.2">
      <c r="A136" s="33">
        <f>'GF + UG Iteration 2'!A136</f>
        <v>365</v>
      </c>
      <c r="B136" s="34" t="str">
        <f>'GF + UG Iteration 2'!B136</f>
        <v>UG</v>
      </c>
      <c r="C136" s="35">
        <f>'GF + UG Iteration 2'!C136</f>
        <v>22.5</v>
      </c>
      <c r="D136" s="36">
        <f>'GF + UG Iteration 2'!P$16*(C136^'GF + UG Iteration 2'!P$15)</f>
        <v>9.2952588392724405</v>
      </c>
      <c r="E136" s="37">
        <f>'GF + UG Iteration 2'!E136</f>
        <v>1982</v>
      </c>
      <c r="F136" s="35">
        <f>'GF + UG Iteration 2'!F136</f>
        <v>0</v>
      </c>
      <c r="G136" s="36">
        <f>'GF + UG Iteration 2'!G136</f>
        <v>0.59607313292480213</v>
      </c>
      <c r="H136" s="38">
        <f>'GF + UG Iteration 2'!H136</f>
        <v>2003</v>
      </c>
      <c r="I136" s="35">
        <f t="shared" si="10"/>
        <v>22.5</v>
      </c>
      <c r="J136" s="36">
        <f t="shared" si="11"/>
        <v>9.8913319721972428</v>
      </c>
      <c r="K136" s="38">
        <f t="shared" si="12"/>
        <v>2003</v>
      </c>
      <c r="M136" s="21">
        <f t="shared" si="13"/>
        <v>3.1135153092103742</v>
      </c>
      <c r="N136" s="21">
        <f t="shared" si="14"/>
        <v>2.2916588152515232</v>
      </c>
    </row>
    <row r="137" spans="1:14" x14ac:dyDescent="0.2">
      <c r="A137" s="33">
        <f>'GF + UG Iteration 2'!A137</f>
        <v>708</v>
      </c>
      <c r="B137" s="34" t="str">
        <f>'GF + UG Iteration 2'!B137</f>
        <v>UG</v>
      </c>
      <c r="C137" s="35">
        <f>'GF + UG Iteration 2'!C137</f>
        <v>22.5</v>
      </c>
      <c r="D137" s="36">
        <f>'GF + UG Iteration 2'!P$16*(C137^'GF + UG Iteration 2'!P$15)</f>
        <v>9.2952588392724405</v>
      </c>
      <c r="E137" s="37">
        <f>'GF + UG Iteration 2'!E137</f>
        <v>1982</v>
      </c>
      <c r="F137" s="35">
        <f>'GF + UG Iteration 2'!F137</f>
        <v>22.5</v>
      </c>
      <c r="G137" s="36">
        <f>'GF + UG Iteration 2'!G137</f>
        <v>6.8374623210633541</v>
      </c>
      <c r="H137" s="38">
        <f>'GF + UG Iteration 2'!H137</f>
        <v>2007</v>
      </c>
      <c r="I137" s="35">
        <f t="shared" si="10"/>
        <v>45</v>
      </c>
      <c r="J137" s="36">
        <f t="shared" si="11"/>
        <v>16.132721160335795</v>
      </c>
      <c r="K137" s="38">
        <f t="shared" si="12"/>
        <v>2007</v>
      </c>
      <c r="M137" s="21">
        <f t="shared" si="13"/>
        <v>3.8066624897703196</v>
      </c>
      <c r="N137" s="21">
        <f t="shared" si="14"/>
        <v>2.7808495797272759</v>
      </c>
    </row>
    <row r="138" spans="1:14" x14ac:dyDescent="0.2">
      <c r="A138" s="33">
        <f>'GF + UG Iteration 2'!A138</f>
        <v>1568</v>
      </c>
      <c r="B138" s="34" t="str">
        <f>'GF + UG Iteration 2'!B138</f>
        <v>UG</v>
      </c>
      <c r="C138" s="35">
        <f>'GF + UG Iteration 2'!C138</f>
        <v>45</v>
      </c>
      <c r="D138" s="36">
        <f>'GF + UG Iteration 2'!P$16*(C138^'GF + UG Iteration 2'!P$15)</f>
        <v>14.332317484278539</v>
      </c>
      <c r="E138" s="37">
        <f>'GF + UG Iteration 2'!E138</f>
        <v>1997</v>
      </c>
      <c r="F138" s="35">
        <f>'GF + UG Iteration 2'!F138</f>
        <v>30.6</v>
      </c>
      <c r="G138" s="36">
        <f>'GF + UG Iteration 2'!G138</f>
        <v>3.5848996641236104</v>
      </c>
      <c r="H138" s="38">
        <f>'GF + UG Iteration 2'!H138</f>
        <v>2015</v>
      </c>
      <c r="I138" s="35">
        <f t="shared" si="10"/>
        <v>75.599999999999994</v>
      </c>
      <c r="J138" s="36">
        <f t="shared" si="11"/>
        <v>17.917217148402148</v>
      </c>
      <c r="K138" s="38">
        <f t="shared" si="12"/>
        <v>2015</v>
      </c>
      <c r="M138" s="21">
        <f t="shared" si="13"/>
        <v>4.3254562831854875</v>
      </c>
      <c r="N138" s="21">
        <f t="shared" si="14"/>
        <v>2.8857621024296534</v>
      </c>
    </row>
    <row r="139" spans="1:14" x14ac:dyDescent="0.2">
      <c r="A139" s="33">
        <f>'GF + UG Iteration 2'!A139</f>
        <v>398</v>
      </c>
      <c r="B139" s="34" t="str">
        <f>'GF + UG Iteration 2'!B139</f>
        <v>UG</v>
      </c>
      <c r="C139" s="35">
        <f>'GF + UG Iteration 2'!C139</f>
        <v>60.300000000000004</v>
      </c>
      <c r="D139" s="36">
        <f>'GF + UG Iteration 2'!P$16*(C139^'GF + UG Iteration 2'!P$15)</f>
        <v>17.207564979552743</v>
      </c>
      <c r="E139" s="37">
        <f>'GF + UG Iteration 2'!E139</f>
        <v>1981</v>
      </c>
      <c r="F139" s="35">
        <f>'GF + UG Iteration 2'!F139</f>
        <v>0</v>
      </c>
      <c r="G139" s="36">
        <f>'GF + UG Iteration 2'!G139</f>
        <v>1.454685054931611</v>
      </c>
      <c r="H139" s="38">
        <f>'GF + UG Iteration 2'!H139</f>
        <v>2004</v>
      </c>
      <c r="I139" s="35">
        <f t="shared" si="10"/>
        <v>60.300000000000004</v>
      </c>
      <c r="J139" s="36">
        <f t="shared" si="11"/>
        <v>18.662250034484355</v>
      </c>
      <c r="K139" s="38">
        <f t="shared" si="12"/>
        <v>2004</v>
      </c>
      <c r="M139" s="21">
        <f t="shared" si="13"/>
        <v>4.0993321037331398</v>
      </c>
      <c r="N139" s="21">
        <f t="shared" si="14"/>
        <v>2.9265027687761096</v>
      </c>
    </row>
    <row r="140" spans="1:14" x14ac:dyDescent="0.2">
      <c r="A140" s="33">
        <f>'GF + UG Iteration 2'!A140</f>
        <v>1642</v>
      </c>
      <c r="B140" s="34" t="str">
        <f>'GF + UG Iteration 2'!B140</f>
        <v>UG</v>
      </c>
      <c r="C140" s="35">
        <f>'GF + UG Iteration 2'!C140</f>
        <v>22.5</v>
      </c>
      <c r="D140" s="36">
        <f>'GF + UG Iteration 2'!P$16*(C140^'GF + UG Iteration 2'!P$15)</f>
        <v>9.2952588392724405</v>
      </c>
      <c r="E140" s="37" t="str">
        <f>'GF + UG Iteration 2'!E140</f>
        <v>unknown</v>
      </c>
      <c r="F140" s="35">
        <f>'GF + UG Iteration 2'!F140</f>
        <v>37.800000000000004</v>
      </c>
      <c r="G140" s="36">
        <f>'GF + UG Iteration 2'!G140</f>
        <v>10.134123990225088</v>
      </c>
      <c r="H140" s="38">
        <f>'GF + UG Iteration 2'!H140</f>
        <v>2015</v>
      </c>
      <c r="I140" s="35">
        <f t="shared" si="10"/>
        <v>60.300000000000004</v>
      </c>
      <c r="J140" s="36">
        <f t="shared" si="11"/>
        <v>19.429382829497527</v>
      </c>
      <c r="K140" s="38">
        <f t="shared" si="12"/>
        <v>2015</v>
      </c>
      <c r="M140" s="21">
        <f t="shared" si="13"/>
        <v>4.0993321037331398</v>
      </c>
      <c r="N140" s="21">
        <f t="shared" si="14"/>
        <v>2.9667864990916382</v>
      </c>
    </row>
    <row r="141" spans="1:14" x14ac:dyDescent="0.2">
      <c r="A141" s="33">
        <f>'GF + UG Iteration 2'!A141</f>
        <v>522</v>
      </c>
      <c r="B141" s="34" t="str">
        <f>'GF + UG Iteration 2'!B141</f>
        <v>UG</v>
      </c>
      <c r="C141" s="35">
        <f>'GF + UG Iteration 2'!C141</f>
        <v>75.600000000000009</v>
      </c>
      <c r="D141" s="36">
        <f>'GF + UG Iteration 2'!P$16*(C141^'GF + UG Iteration 2'!P$15)</f>
        <v>19.818384332399596</v>
      </c>
      <c r="E141" s="37">
        <f>'GF + UG Iteration 2'!E141</f>
        <v>1981</v>
      </c>
      <c r="F141" s="35">
        <f>'GF + UG Iteration 2'!F141</f>
        <v>0</v>
      </c>
      <c r="G141" s="36">
        <f>'GF + UG Iteration 2'!G141</f>
        <v>0.49326793696611254</v>
      </c>
      <c r="H141" s="38">
        <f>'GF + UG Iteration 2'!H141</f>
        <v>2006</v>
      </c>
      <c r="I141" s="35">
        <f t="shared" si="10"/>
        <v>75.600000000000009</v>
      </c>
      <c r="J141" s="36">
        <f t="shared" si="11"/>
        <v>20.311652269365709</v>
      </c>
      <c r="K141" s="38">
        <f t="shared" si="12"/>
        <v>2006</v>
      </c>
      <c r="M141" s="21">
        <f t="shared" si="13"/>
        <v>4.3254562831854875</v>
      </c>
      <c r="N141" s="21">
        <f t="shared" si="14"/>
        <v>3.0111947247878241</v>
      </c>
    </row>
    <row r="142" spans="1:14" x14ac:dyDescent="0.2">
      <c r="A142" s="33">
        <f>'GF + UG Iteration 2'!A142</f>
        <v>170</v>
      </c>
      <c r="B142" s="34" t="str">
        <f>'GF + UG Iteration 2'!B142</f>
        <v>UG</v>
      </c>
      <c r="C142" s="35">
        <f>'GF + UG Iteration 2'!C142</f>
        <v>34.56</v>
      </c>
      <c r="D142" s="36">
        <f>'GF + UG Iteration 2'!P$16*(C142^'GF + UG Iteration 2'!P$15)</f>
        <v>12.15348992213608</v>
      </c>
      <c r="E142" s="37" t="str">
        <f>'GF + UG Iteration 2'!E142</f>
        <v>unknown</v>
      </c>
      <c r="F142" s="35">
        <f>'GF + UG Iteration 2'!F142</f>
        <v>10.440000000000001</v>
      </c>
      <c r="G142" s="36">
        <f>'GF + UG Iteration 2'!G142</f>
        <v>4.433742547698083</v>
      </c>
      <c r="H142" s="38">
        <f>'GF + UG Iteration 2'!H142</f>
        <v>2001</v>
      </c>
      <c r="I142" s="35">
        <f t="shared" si="10"/>
        <v>45</v>
      </c>
      <c r="J142" s="36">
        <f t="shared" si="11"/>
        <v>16.587232469834163</v>
      </c>
      <c r="K142" s="38">
        <f t="shared" si="12"/>
        <v>2001</v>
      </c>
      <c r="M142" s="21">
        <f t="shared" si="13"/>
        <v>3.8066624897703196</v>
      </c>
      <c r="N142" s="21">
        <f t="shared" si="14"/>
        <v>2.8086332711083166</v>
      </c>
    </row>
    <row r="143" spans="1:14" x14ac:dyDescent="0.2">
      <c r="A143" s="33">
        <f>'GF + UG Iteration 2'!A143</f>
        <v>1312</v>
      </c>
      <c r="B143" s="34" t="str">
        <f>'GF + UG Iteration 2'!B143</f>
        <v>UG</v>
      </c>
      <c r="C143" s="35">
        <f>'GF + UG Iteration 2'!C143</f>
        <v>45</v>
      </c>
      <c r="D143" s="36">
        <f>'GF + UG Iteration 2'!P$16*(C143^'GF + UG Iteration 2'!P$15)</f>
        <v>14.332317484278539</v>
      </c>
      <c r="E143" s="37" t="str">
        <f>'GF + UG Iteration 2'!E143</f>
        <v>unknown</v>
      </c>
      <c r="F143" s="35">
        <f>'GF + UG Iteration 2'!F143</f>
        <v>22.5</v>
      </c>
      <c r="G143" s="36">
        <f>'GF + UG Iteration 2'!G143</f>
        <v>6.0245111186360631</v>
      </c>
      <c r="H143" s="38">
        <f>'GF + UG Iteration 2'!H143</f>
        <v>2013</v>
      </c>
      <c r="I143" s="35">
        <f t="shared" si="10"/>
        <v>67.5</v>
      </c>
      <c r="J143" s="36">
        <f t="shared" si="11"/>
        <v>20.356828602914604</v>
      </c>
      <c r="K143" s="38">
        <f t="shared" si="12"/>
        <v>2013</v>
      </c>
      <c r="M143" s="21">
        <f t="shared" si="13"/>
        <v>4.2121275978784842</v>
      </c>
      <c r="N143" s="21">
        <f t="shared" si="14"/>
        <v>3.0134164134844306</v>
      </c>
    </row>
    <row r="144" spans="1:14" x14ac:dyDescent="0.2">
      <c r="A144" s="33">
        <f>'GF + UG Iteration 2'!A144</f>
        <v>170</v>
      </c>
      <c r="B144" s="34" t="str">
        <f>'GF + UG Iteration 2'!B144</f>
        <v>UG</v>
      </c>
      <c r="C144" s="35">
        <f>'GF + UG Iteration 2'!C144</f>
        <v>27.090000000000003</v>
      </c>
      <c r="D144" s="36">
        <f>'GF + UG Iteration 2'!P$16*(C144^'GF + UG Iteration 2'!P$15)</f>
        <v>10.438287497657159</v>
      </c>
      <c r="E144" s="37" t="str">
        <f>'GF + UG Iteration 2'!E144</f>
        <v>unknown</v>
      </c>
      <c r="F144" s="35">
        <f>'GF + UG Iteration 2'!F144</f>
        <v>17.91</v>
      </c>
      <c r="G144" s="36">
        <f>'GF + UG Iteration 2'!G144</f>
        <v>4.8829870198591019</v>
      </c>
      <c r="H144" s="38">
        <f>'GF + UG Iteration 2'!H144</f>
        <v>2001</v>
      </c>
      <c r="I144" s="35">
        <f t="shared" si="10"/>
        <v>45</v>
      </c>
      <c r="J144" s="36">
        <f t="shared" si="11"/>
        <v>15.321274517516262</v>
      </c>
      <c r="K144" s="38">
        <f t="shared" si="12"/>
        <v>2001</v>
      </c>
      <c r="M144" s="21">
        <f t="shared" si="13"/>
        <v>3.8066624897703196</v>
      </c>
      <c r="N144" s="21">
        <f t="shared" si="14"/>
        <v>2.7292423539014599</v>
      </c>
    </row>
    <row r="145" spans="1:14" x14ac:dyDescent="0.2">
      <c r="A145" s="33">
        <f>'GF + UG Iteration 2'!A145</f>
        <v>1366</v>
      </c>
      <c r="B145" s="34" t="str">
        <f>'GF + UG Iteration 2'!B145</f>
        <v>UG</v>
      </c>
      <c r="C145" s="35">
        <f>'GF + UG Iteration 2'!C145</f>
        <v>45</v>
      </c>
      <c r="D145" s="36">
        <f>'GF + UG Iteration 2'!P$16*(C145^'GF + UG Iteration 2'!P$15)</f>
        <v>14.332317484278539</v>
      </c>
      <c r="E145" s="37">
        <f>'GF + UG Iteration 2'!E145</f>
        <v>0</v>
      </c>
      <c r="F145" s="35">
        <f>'GF + UG Iteration 2'!F145</f>
        <v>29.7</v>
      </c>
      <c r="G145" s="36">
        <f>'GF + UG Iteration 2'!G145</f>
        <v>5.5737060104438019</v>
      </c>
      <c r="H145" s="38">
        <f>'GF + UG Iteration 2'!H145</f>
        <v>2013</v>
      </c>
      <c r="I145" s="35">
        <f t="shared" si="10"/>
        <v>74.7</v>
      </c>
      <c r="J145" s="36">
        <f t="shared" si="11"/>
        <v>19.906023494722341</v>
      </c>
      <c r="K145" s="38">
        <f t="shared" si="12"/>
        <v>2013</v>
      </c>
      <c r="M145" s="21">
        <f t="shared" si="13"/>
        <v>4.3134800921387715</v>
      </c>
      <c r="N145" s="21">
        <f t="shared" si="14"/>
        <v>2.9910223741066244</v>
      </c>
    </row>
    <row r="146" spans="1:14" x14ac:dyDescent="0.2">
      <c r="A146" s="33">
        <f>'GF + UG Iteration 2'!A146</f>
        <v>170</v>
      </c>
      <c r="B146" s="34" t="str">
        <f>'GF + UG Iteration 2'!B146</f>
        <v>UG</v>
      </c>
      <c r="C146" s="35">
        <f>'GF + UG Iteration 2'!C146</f>
        <v>22.5</v>
      </c>
      <c r="D146" s="36">
        <f>'GF + UG Iteration 2'!P$16*(C146^'GF + UG Iteration 2'!P$15)</f>
        <v>9.2952588392724405</v>
      </c>
      <c r="E146" s="37" t="str">
        <f>'GF + UG Iteration 2'!E146</f>
        <v>unknown</v>
      </c>
      <c r="F146" s="35">
        <f>'GF + UG Iteration 2'!F146</f>
        <v>22.5</v>
      </c>
      <c r="G146" s="36">
        <f>'GF + UG Iteration 2'!G146</f>
        <v>5.2097107088088661</v>
      </c>
      <c r="H146" s="38">
        <f>'GF + UG Iteration 2'!H146</f>
        <v>2001</v>
      </c>
      <c r="I146" s="35">
        <f t="shared" si="10"/>
        <v>45</v>
      </c>
      <c r="J146" s="36">
        <f t="shared" si="11"/>
        <v>14.504969548081306</v>
      </c>
      <c r="K146" s="38">
        <f t="shared" si="12"/>
        <v>2001</v>
      </c>
      <c r="M146" s="21">
        <f t="shared" si="13"/>
        <v>3.8066624897703196</v>
      </c>
      <c r="N146" s="21">
        <f t="shared" si="14"/>
        <v>2.6744913181627736</v>
      </c>
    </row>
    <row r="147" spans="1:14" x14ac:dyDescent="0.2">
      <c r="A147" s="33">
        <f>'GF + UG Iteration 2'!A147</f>
        <v>1350</v>
      </c>
      <c r="B147" s="34" t="str">
        <f>'GF + UG Iteration 2'!B147</f>
        <v>UG</v>
      </c>
      <c r="C147" s="35">
        <f>'GF + UG Iteration 2'!C147</f>
        <v>45</v>
      </c>
      <c r="D147" s="36">
        <f>'GF + UG Iteration 2'!P$16*(C147^'GF + UG Iteration 2'!P$15)</f>
        <v>14.332317484278539</v>
      </c>
      <c r="E147" s="37">
        <f>'GF + UG Iteration 2'!E147</f>
        <v>0</v>
      </c>
      <c r="F147" s="35">
        <f>'GF + UG Iteration 2'!F147</f>
        <v>29.7</v>
      </c>
      <c r="G147" s="36">
        <f>'GF + UG Iteration 2'!G147</f>
        <v>6.5300342953877131</v>
      </c>
      <c r="H147" s="38">
        <f>'GF + UG Iteration 2'!H147</f>
        <v>2013</v>
      </c>
      <c r="I147" s="35">
        <f t="shared" si="10"/>
        <v>74.7</v>
      </c>
      <c r="J147" s="36">
        <f t="shared" si="11"/>
        <v>20.862351779666252</v>
      </c>
      <c r="K147" s="38">
        <f t="shared" si="12"/>
        <v>2013</v>
      </c>
      <c r="M147" s="21">
        <f t="shared" si="13"/>
        <v>4.3134800921387715</v>
      </c>
      <c r="N147" s="21">
        <f t="shared" si="14"/>
        <v>3.037946184333177</v>
      </c>
    </row>
    <row r="148" spans="1:14" x14ac:dyDescent="0.2">
      <c r="A148" s="33">
        <f>'GF + UG Iteration 2'!A148</f>
        <v>658</v>
      </c>
      <c r="B148" s="34" t="str">
        <f>'GF + UG Iteration 2'!B148</f>
        <v>UG</v>
      </c>
      <c r="C148" s="35">
        <f>'GF + UG Iteration 2'!C148</f>
        <v>6.75</v>
      </c>
      <c r="D148" s="36">
        <f>'GF + UG Iteration 2'!P$16*(C148^'GF + UG Iteration 2'!P$15)</f>
        <v>4.3814366918829952</v>
      </c>
      <c r="E148" s="37">
        <f>'GF + UG Iteration 2'!E148</f>
        <v>1996</v>
      </c>
      <c r="F148" s="35">
        <f>'GF + UG Iteration 2'!F148</f>
        <v>15.75</v>
      </c>
      <c r="G148" s="36">
        <f>'GF + UG Iteration 2'!G148</f>
        <v>7.2630990700286144</v>
      </c>
      <c r="H148" s="38">
        <f>'GF + UG Iteration 2'!H148</f>
        <v>2008</v>
      </c>
      <c r="I148" s="35">
        <f t="shared" si="10"/>
        <v>22.5</v>
      </c>
      <c r="J148" s="36">
        <f t="shared" si="11"/>
        <v>11.644535761911609</v>
      </c>
      <c r="K148" s="38">
        <f t="shared" si="12"/>
        <v>2008</v>
      </c>
      <c r="M148" s="21">
        <f t="shared" si="13"/>
        <v>3.1135153092103742</v>
      </c>
      <c r="N148" s="21">
        <f t="shared" si="14"/>
        <v>2.4548370366688705</v>
      </c>
    </row>
    <row r="149" spans="1:14" x14ac:dyDescent="0.2">
      <c r="A149" s="33">
        <f>'GF + UG Iteration 2'!A149</f>
        <v>897</v>
      </c>
      <c r="B149" s="34" t="str">
        <f>'GF + UG Iteration 2'!B149</f>
        <v>UG</v>
      </c>
      <c r="C149" s="35">
        <f>'GF + UG Iteration 2'!C149</f>
        <v>22.5</v>
      </c>
      <c r="D149" s="36">
        <f>'GF + UG Iteration 2'!P$16*(C149^'GF + UG Iteration 2'!P$15)</f>
        <v>9.2952588392724405</v>
      </c>
      <c r="E149" s="37">
        <f>'GF + UG Iteration 2'!E149</f>
        <v>1996</v>
      </c>
      <c r="F149" s="35">
        <f>'GF + UG Iteration 2'!F149</f>
        <v>22.5</v>
      </c>
      <c r="G149" s="36">
        <f>'GF + UG Iteration 2'!G149</f>
        <v>6.2372112776035529</v>
      </c>
      <c r="H149" s="38">
        <f>'GF + UG Iteration 2'!H149</f>
        <v>2010</v>
      </c>
      <c r="I149" s="35">
        <f t="shared" si="10"/>
        <v>45</v>
      </c>
      <c r="J149" s="36">
        <f t="shared" si="11"/>
        <v>15.532470116875993</v>
      </c>
      <c r="K149" s="38">
        <f t="shared" si="12"/>
        <v>2010</v>
      </c>
      <c r="M149" s="21">
        <f t="shared" si="13"/>
        <v>3.8066624897703196</v>
      </c>
      <c r="N149" s="21">
        <f t="shared" si="14"/>
        <v>2.7429326790443804</v>
      </c>
    </row>
    <row r="150" spans="1:14" x14ac:dyDescent="0.2">
      <c r="A150" s="33">
        <f>'GF + UG Iteration 2'!A150</f>
        <v>483</v>
      </c>
      <c r="B150" s="34" t="str">
        <f>'GF + UG Iteration 2'!B150</f>
        <v>UG</v>
      </c>
      <c r="C150" s="35">
        <f>'GF + UG Iteration 2'!C150</f>
        <v>37.800000000000004</v>
      </c>
      <c r="D150" s="36">
        <f>'GF + UG Iteration 2'!P$16*(C150^'GF + UG Iteration 2'!P$15)</f>
        <v>12.853260636174699</v>
      </c>
      <c r="E150" s="37">
        <f>'GF + UG Iteration 2'!E150</f>
        <v>1986</v>
      </c>
      <c r="F150" s="35">
        <f>'GF + UG Iteration 2'!F150</f>
        <v>37.800000000000004</v>
      </c>
      <c r="G150" s="36">
        <f>'GF + UG Iteration 2'!G150</f>
        <v>3.6200694377675466</v>
      </c>
      <c r="H150" s="38">
        <f>'GF + UG Iteration 2'!H150</f>
        <v>2005</v>
      </c>
      <c r="I150" s="35">
        <f t="shared" si="10"/>
        <v>75.600000000000009</v>
      </c>
      <c r="J150" s="36">
        <f t="shared" si="11"/>
        <v>16.473330073942247</v>
      </c>
      <c r="K150" s="38">
        <f t="shared" si="12"/>
        <v>2005</v>
      </c>
      <c r="M150" s="21">
        <f t="shared" si="13"/>
        <v>4.3254562831854875</v>
      </c>
      <c r="N150" s="21">
        <f t="shared" si="14"/>
        <v>2.8017427140337094</v>
      </c>
    </row>
    <row r="151" spans="1:14" x14ac:dyDescent="0.2">
      <c r="A151" s="33">
        <f>'GF + UG Iteration 2'!A151</f>
        <v>1494</v>
      </c>
      <c r="B151" s="34" t="str">
        <f>'GF + UG Iteration 2'!B151</f>
        <v>UG</v>
      </c>
      <c r="C151" s="35">
        <f>'GF + UG Iteration 2'!C151</f>
        <v>22.5</v>
      </c>
      <c r="D151" s="36">
        <f>'GF + UG Iteration 2'!P$16*(C151^'GF + UG Iteration 2'!P$15)</f>
        <v>9.2952588392724405</v>
      </c>
      <c r="E151" s="37">
        <f>'GF + UG Iteration 2'!E151</f>
        <v>0</v>
      </c>
      <c r="F151" s="35">
        <f>'GF + UG Iteration 2'!F151</f>
        <v>37.800000000000004</v>
      </c>
      <c r="G151" s="36">
        <f>'GF + UG Iteration 2'!G151</f>
        <v>6.4297485673579153</v>
      </c>
      <c r="H151" s="38">
        <f>'GF + UG Iteration 2'!H151</f>
        <v>2014</v>
      </c>
      <c r="I151" s="35">
        <f t="shared" si="10"/>
        <v>60.300000000000004</v>
      </c>
      <c r="J151" s="36">
        <f t="shared" si="11"/>
        <v>15.725007406630356</v>
      </c>
      <c r="K151" s="38">
        <f t="shared" si="12"/>
        <v>2014</v>
      </c>
      <c r="M151" s="21">
        <f t="shared" si="13"/>
        <v>4.0993321037331398</v>
      </c>
      <c r="N151" s="21">
        <f t="shared" si="14"/>
        <v>2.7552522735962728</v>
      </c>
    </row>
    <row r="152" spans="1:14" x14ac:dyDescent="0.2">
      <c r="A152" s="33">
        <f>'GF + UG Iteration 2'!A152</f>
        <v>488</v>
      </c>
      <c r="B152" s="34" t="str">
        <f>'GF + UG Iteration 2'!B152</f>
        <v>UG</v>
      </c>
      <c r="C152" s="35">
        <f>'GF + UG Iteration 2'!C152</f>
        <v>171.9</v>
      </c>
      <c r="D152" s="36">
        <f>'GF + UG Iteration 2'!P$16*(C152^'GF + UG Iteration 2'!P$15)</f>
        <v>33.10810250925082</v>
      </c>
      <c r="E152" s="37">
        <f>'GF + UG Iteration 2'!E152</f>
        <v>1982</v>
      </c>
      <c r="F152" s="35">
        <f>'GF + UG Iteration 2'!F152</f>
        <v>0</v>
      </c>
      <c r="G152" s="36">
        <f>'GF + UG Iteration 2'!G152</f>
        <v>0.40462675342078769</v>
      </c>
      <c r="H152" s="38">
        <f>'GF + UG Iteration 2'!H152</f>
        <v>2006</v>
      </c>
      <c r="I152" s="35">
        <f t="shared" si="10"/>
        <v>171.9</v>
      </c>
      <c r="J152" s="36">
        <f t="shared" si="11"/>
        <v>33.512729262671606</v>
      </c>
      <c r="K152" s="38">
        <f t="shared" si="12"/>
        <v>2006</v>
      </c>
      <c r="M152" s="21">
        <f t="shared" si="13"/>
        <v>5.146912912388804</v>
      </c>
      <c r="N152" s="21">
        <f t="shared" si="14"/>
        <v>3.5119253446478638</v>
      </c>
    </row>
    <row r="153" spans="1:14" x14ac:dyDescent="0.2">
      <c r="A153" s="33">
        <f>'GF + UG Iteration 2'!A153</f>
        <v>1692</v>
      </c>
      <c r="B153" s="34" t="str">
        <f>'GF + UG Iteration 2'!B153</f>
        <v>UG</v>
      </c>
      <c r="C153" s="35">
        <f>'GF + UG Iteration 2'!C153</f>
        <v>171.9</v>
      </c>
      <c r="D153" s="36">
        <f>'GF + UG Iteration 2'!P$16*(C153^'GF + UG Iteration 2'!P$15)</f>
        <v>33.10810250925082</v>
      </c>
      <c r="E153" s="37">
        <f>'GF + UG Iteration 2'!E153</f>
        <v>0</v>
      </c>
      <c r="F153" s="35">
        <f>'GF + UG Iteration 2'!F153</f>
        <v>0</v>
      </c>
      <c r="G153" s="36">
        <f>'GF + UG Iteration 2'!G153</f>
        <v>2.2188176481219593</v>
      </c>
      <c r="H153" s="38">
        <f>'GF + UG Iteration 2'!H153</f>
        <v>2016</v>
      </c>
      <c r="I153" s="35">
        <f t="shared" si="10"/>
        <v>171.9</v>
      </c>
      <c r="J153" s="36">
        <f t="shared" si="11"/>
        <v>35.326920157372783</v>
      </c>
      <c r="K153" s="38">
        <f t="shared" si="12"/>
        <v>2016</v>
      </c>
      <c r="M153" s="21">
        <f t="shared" si="13"/>
        <v>5.146912912388804</v>
      </c>
      <c r="N153" s="21">
        <f t="shared" si="14"/>
        <v>3.5646452839899196</v>
      </c>
    </row>
    <row r="154" spans="1:14" x14ac:dyDescent="0.2">
      <c r="A154" s="33">
        <f>'GF + UG Iteration 2'!A154</f>
        <v>318</v>
      </c>
      <c r="B154" s="34" t="str">
        <f>'GF + UG Iteration 2'!B154</f>
        <v>UG</v>
      </c>
      <c r="C154" s="35">
        <f>'GF + UG Iteration 2'!C154</f>
        <v>42.300000000000004</v>
      </c>
      <c r="D154" s="36">
        <f>'GF + UG Iteration 2'!P$16*(C154^'GF + UG Iteration 2'!P$15)</f>
        <v>13.788888402070304</v>
      </c>
      <c r="E154" s="37">
        <f>'GF + UG Iteration 2'!E154</f>
        <v>1996</v>
      </c>
      <c r="F154" s="35">
        <f>'GF + UG Iteration 2'!F154</f>
        <v>0</v>
      </c>
      <c r="G154" s="36">
        <f>'GF + UG Iteration 2'!G154</f>
        <v>0.76702040063252341</v>
      </c>
      <c r="H154" s="38">
        <f>'GF + UG Iteration 2'!H154</f>
        <v>2001</v>
      </c>
      <c r="I154" s="35">
        <f t="shared" si="10"/>
        <v>42.300000000000004</v>
      </c>
      <c r="J154" s="36">
        <f t="shared" si="11"/>
        <v>14.555908802702827</v>
      </c>
      <c r="K154" s="38">
        <f t="shared" si="12"/>
        <v>2001</v>
      </c>
      <c r="M154" s="21">
        <f t="shared" si="13"/>
        <v>3.7447870860522325</v>
      </c>
      <c r="N154" s="21">
        <f t="shared" si="14"/>
        <v>2.6779970144584282</v>
      </c>
    </row>
    <row r="155" spans="1:14" x14ac:dyDescent="0.2">
      <c r="A155" s="33">
        <f>'GF + UG Iteration 2'!A155</f>
        <v>806</v>
      </c>
      <c r="B155" s="34" t="str">
        <f>'GF + UG Iteration 2'!B155</f>
        <v>UG</v>
      </c>
      <c r="C155" s="35">
        <f>'GF + UG Iteration 2'!C155</f>
        <v>42.300000000000004</v>
      </c>
      <c r="D155" s="36">
        <f>'GF + UG Iteration 2'!P$16*(C155^'GF + UG Iteration 2'!P$15)</f>
        <v>13.788888402070304</v>
      </c>
      <c r="E155" s="37">
        <f>'GF + UG Iteration 2'!E155</f>
        <v>1996</v>
      </c>
      <c r="F155" s="35">
        <f>'GF + UG Iteration 2'!F155</f>
        <v>0</v>
      </c>
      <c r="G155" s="36">
        <f>'GF + UG Iteration 2'!G155</f>
        <v>0.68947713107767894</v>
      </c>
      <c r="H155" s="38">
        <f>'GF + UG Iteration 2'!H155</f>
        <v>2008</v>
      </c>
      <c r="I155" s="35">
        <f t="shared" si="10"/>
        <v>42.300000000000004</v>
      </c>
      <c r="J155" s="36">
        <f t="shared" si="11"/>
        <v>14.478365533147983</v>
      </c>
      <c r="K155" s="38">
        <f t="shared" si="12"/>
        <v>2008</v>
      </c>
      <c r="M155" s="21">
        <f t="shared" si="13"/>
        <v>3.7447870860522325</v>
      </c>
      <c r="N155" s="21">
        <f t="shared" si="14"/>
        <v>2.6726555030413919</v>
      </c>
    </row>
    <row r="156" spans="1:14" x14ac:dyDescent="0.2">
      <c r="A156" s="33">
        <f>'GF + UG Iteration 2'!A156</f>
        <v>1495</v>
      </c>
      <c r="B156" s="34" t="str">
        <f>'GF + UG Iteration 2'!B156</f>
        <v>UG</v>
      </c>
      <c r="C156" s="35">
        <f>'GF + UG Iteration 2'!C156</f>
        <v>42.300000000000004</v>
      </c>
      <c r="D156" s="36">
        <f>'GF + UG Iteration 2'!P$16*(C156^'GF + UG Iteration 2'!P$15)</f>
        <v>13.788888402070304</v>
      </c>
      <c r="E156" s="37">
        <f>'GF + UG Iteration 2'!E156</f>
        <v>1996</v>
      </c>
      <c r="F156" s="35">
        <f>'GF + UG Iteration 2'!F156</f>
        <v>37.800000000000004</v>
      </c>
      <c r="G156" s="36">
        <f>'GF + UG Iteration 2'!G156</f>
        <v>5.142810508174632</v>
      </c>
      <c r="H156" s="38">
        <f>'GF + UG Iteration 2'!H156</f>
        <v>2014</v>
      </c>
      <c r="I156" s="35">
        <f t="shared" si="10"/>
        <v>80.100000000000009</v>
      </c>
      <c r="J156" s="36">
        <f t="shared" si="11"/>
        <v>18.931698910244936</v>
      </c>
      <c r="K156" s="38">
        <f t="shared" si="12"/>
        <v>2014</v>
      </c>
      <c r="M156" s="21">
        <f t="shared" si="13"/>
        <v>4.3832758540743137</v>
      </c>
      <c r="N156" s="21">
        <f t="shared" si="14"/>
        <v>2.9408377081696448</v>
      </c>
    </row>
    <row r="157" spans="1:14" x14ac:dyDescent="0.2">
      <c r="A157" s="33">
        <f>'GF + UG Iteration 2'!A157</f>
        <v>1386</v>
      </c>
      <c r="B157" s="34" t="str">
        <f>'GF + UG Iteration 2'!B157</f>
        <v>UG</v>
      </c>
      <c r="C157" s="35">
        <f>'GF + UG Iteration 2'!C157</f>
        <v>84.600000000000009</v>
      </c>
      <c r="D157" s="36">
        <f>'GF + UG Iteration 2'!P$16*(C157^'GF + UG Iteration 2'!P$15)</f>
        <v>21.261024544984743</v>
      </c>
      <c r="E157" s="37">
        <f>'GF + UG Iteration 2'!E157</f>
        <v>0</v>
      </c>
      <c r="F157" s="35">
        <f>'GF + UG Iteration 2'!F157</f>
        <v>0</v>
      </c>
      <c r="G157" s="36">
        <f>'GF + UG Iteration 2'!G157</f>
        <v>0.85934464632152285</v>
      </c>
      <c r="H157" s="38">
        <f>'GF + UG Iteration 2'!H157</f>
        <v>2013</v>
      </c>
      <c r="I157" s="35">
        <f t="shared" si="10"/>
        <v>84.600000000000009</v>
      </c>
      <c r="J157" s="36">
        <f t="shared" si="11"/>
        <v>22.120369191306267</v>
      </c>
      <c r="K157" s="38">
        <f t="shared" si="12"/>
        <v>2013</v>
      </c>
      <c r="M157" s="21">
        <f t="shared" si="13"/>
        <v>4.4379342666121779</v>
      </c>
      <c r="N157" s="21">
        <f t="shared" si="14"/>
        <v>3.096498866899402</v>
      </c>
    </row>
    <row r="158" spans="1:14" x14ac:dyDescent="0.2">
      <c r="A158" s="33">
        <f>'GF + UG Iteration 2'!A158</f>
        <v>928</v>
      </c>
      <c r="B158" s="34" t="str">
        <f>'GF + UG Iteration 2'!B158</f>
        <v>UG</v>
      </c>
      <c r="C158" s="35">
        <f>'GF + UG Iteration 2'!C158</f>
        <v>22.5</v>
      </c>
      <c r="D158" s="36">
        <f>'GF + UG Iteration 2'!P$16*(C158^'GF + UG Iteration 2'!P$15)</f>
        <v>9.2952588392724405</v>
      </c>
      <c r="E158" s="37">
        <f>'GF + UG Iteration 2'!E158</f>
        <v>1992</v>
      </c>
      <c r="F158" s="35">
        <f>'GF + UG Iteration 2'!F158</f>
        <v>37.800000000000004</v>
      </c>
      <c r="G158" s="36">
        <f>'GF + UG Iteration 2'!G158</f>
        <v>10.364367944955573</v>
      </c>
      <c r="H158" s="38">
        <f>'GF + UG Iteration 2'!H158</f>
        <v>2010</v>
      </c>
      <c r="I158" s="35">
        <f t="shared" si="10"/>
        <v>60.300000000000004</v>
      </c>
      <c r="J158" s="36">
        <f t="shared" si="11"/>
        <v>19.659626784228013</v>
      </c>
      <c r="K158" s="38">
        <f t="shared" si="12"/>
        <v>2010</v>
      </c>
      <c r="M158" s="21">
        <f t="shared" si="13"/>
        <v>4.0993321037331398</v>
      </c>
      <c r="N158" s="21">
        <f t="shared" si="14"/>
        <v>2.9785671310305921</v>
      </c>
    </row>
    <row r="159" spans="1:14" x14ac:dyDescent="0.2">
      <c r="A159" s="33">
        <f>'GF + UG Iteration 2'!A159</f>
        <v>1450</v>
      </c>
      <c r="B159" s="34" t="str">
        <f>'GF + UG Iteration 2'!B159</f>
        <v>UG</v>
      </c>
      <c r="C159" s="35">
        <f>'GF + UG Iteration 2'!C159</f>
        <v>60.300000000000004</v>
      </c>
      <c r="D159" s="36">
        <f>'GF + UG Iteration 2'!P$16*(C159^'GF + UG Iteration 2'!P$15)</f>
        <v>17.207564979552743</v>
      </c>
      <c r="E159" s="37">
        <f>'GF + UG Iteration 2'!E159</f>
        <v>1992</v>
      </c>
      <c r="F159" s="35">
        <f>'GF + UG Iteration 2'!F159</f>
        <v>24.3</v>
      </c>
      <c r="G159" s="36">
        <f>'GF + UG Iteration 2'!G159</f>
        <v>5.1529943993409928</v>
      </c>
      <c r="H159" s="38">
        <f>'GF + UG Iteration 2'!H159</f>
        <v>2014</v>
      </c>
      <c r="I159" s="35">
        <f t="shared" si="10"/>
        <v>84.600000000000009</v>
      </c>
      <c r="J159" s="36">
        <f t="shared" si="11"/>
        <v>22.360559378893736</v>
      </c>
      <c r="K159" s="38">
        <f t="shared" si="12"/>
        <v>2014</v>
      </c>
      <c r="M159" s="21">
        <f t="shared" si="13"/>
        <v>4.4379342666121779</v>
      </c>
      <c r="N159" s="21">
        <f t="shared" si="14"/>
        <v>3.1072986649191381</v>
      </c>
    </row>
    <row r="160" spans="1:14" x14ac:dyDescent="0.2">
      <c r="A160" s="33">
        <f>'GF + UG Iteration 2'!A160</f>
        <v>170</v>
      </c>
      <c r="B160" s="34" t="str">
        <f>'GF + UG Iteration 2'!B160</f>
        <v>UG</v>
      </c>
      <c r="C160" s="35">
        <f>'GF + UG Iteration 2'!C160</f>
        <v>59.94</v>
      </c>
      <c r="D160" s="36">
        <f>'GF + UG Iteration 2'!P$16*(C160^'GF + UG Iteration 2'!P$15)</f>
        <v>17.143315863314413</v>
      </c>
      <c r="E160" s="37" t="str">
        <f>'GF + UG Iteration 2'!E160</f>
        <v>unknown</v>
      </c>
      <c r="F160" s="35">
        <f>'GF + UG Iteration 2'!F160</f>
        <v>0</v>
      </c>
      <c r="G160" s="36">
        <f>'GF + UG Iteration 2'!G160</f>
        <v>1.1342290648673055</v>
      </c>
      <c r="H160" s="38">
        <f>'GF + UG Iteration 2'!H160</f>
        <v>2001</v>
      </c>
      <c r="I160" s="35">
        <f t="shared" si="10"/>
        <v>59.94</v>
      </c>
      <c r="J160" s="36">
        <f t="shared" si="11"/>
        <v>18.277544928181719</v>
      </c>
      <c r="K160" s="38">
        <f t="shared" si="12"/>
        <v>2001</v>
      </c>
      <c r="M160" s="21">
        <f t="shared" si="13"/>
        <v>4.0933440618885175</v>
      </c>
      <c r="N160" s="21">
        <f t="shared" si="14"/>
        <v>2.9056732532964813</v>
      </c>
    </row>
    <row r="161" spans="1:14" x14ac:dyDescent="0.2">
      <c r="A161" s="33">
        <f>'GF + UG Iteration 2'!A161</f>
        <v>649</v>
      </c>
      <c r="B161" s="34" t="str">
        <f>'GF + UG Iteration 2'!B161</f>
        <v>UG</v>
      </c>
      <c r="C161" s="35">
        <f>'GF + UG Iteration 2'!C161</f>
        <v>59.94</v>
      </c>
      <c r="D161" s="36">
        <f>'GF + UG Iteration 2'!P$16*(C161^'GF + UG Iteration 2'!P$15)</f>
        <v>17.143315863314413</v>
      </c>
      <c r="E161" s="37">
        <f>'GF + UG Iteration 2'!E161</f>
        <v>1997</v>
      </c>
      <c r="F161" s="35">
        <f>'GF + UG Iteration 2'!F161</f>
        <v>22.5</v>
      </c>
      <c r="G161" s="36">
        <f>'GF + UG Iteration 2'!G161</f>
        <v>5.0180795362586865</v>
      </c>
      <c r="H161" s="38">
        <f>'GF + UG Iteration 2'!H161</f>
        <v>2007</v>
      </c>
      <c r="I161" s="35">
        <f t="shared" si="10"/>
        <v>82.44</v>
      </c>
      <c r="J161" s="36">
        <f t="shared" si="11"/>
        <v>22.161395399573099</v>
      </c>
      <c r="K161" s="38">
        <f t="shared" si="12"/>
        <v>2007</v>
      </c>
      <c r="M161" s="21">
        <f t="shared" si="13"/>
        <v>4.4120707560222581</v>
      </c>
      <c r="N161" s="21">
        <f t="shared" si="14"/>
        <v>3.0983518291914152</v>
      </c>
    </row>
    <row r="162" spans="1:14" x14ac:dyDescent="0.2">
      <c r="A162" s="33">
        <f>'GF + UG Iteration 2'!A162</f>
        <v>1203</v>
      </c>
      <c r="B162" s="34" t="str">
        <f>'GF + UG Iteration 2'!B162</f>
        <v>UG</v>
      </c>
      <c r="C162" s="35">
        <f>'GF + UG Iteration 2'!C162</f>
        <v>22.5</v>
      </c>
      <c r="D162" s="36">
        <f>'GF + UG Iteration 2'!P$16*(C162^'GF + UG Iteration 2'!P$15)</f>
        <v>9.2952588392724405</v>
      </c>
      <c r="E162" s="37">
        <f>'GF + UG Iteration 2'!E162</f>
        <v>1977</v>
      </c>
      <c r="F162" s="35">
        <f>'GF + UG Iteration 2'!F162</f>
        <v>37.800000000000004</v>
      </c>
      <c r="G162" s="36">
        <f>'GF + UG Iteration 2'!G162</f>
        <v>12.443615523285567</v>
      </c>
      <c r="H162" s="38">
        <f>'GF + UG Iteration 2'!H162</f>
        <v>2012</v>
      </c>
      <c r="I162" s="35">
        <f t="shared" si="10"/>
        <v>60.300000000000004</v>
      </c>
      <c r="J162" s="36">
        <f t="shared" si="11"/>
        <v>21.738874362558008</v>
      </c>
      <c r="K162" s="38">
        <f t="shared" si="12"/>
        <v>2012</v>
      </c>
      <c r="M162" s="21">
        <f t="shared" si="13"/>
        <v>4.0993321037331398</v>
      </c>
      <c r="N162" s="21">
        <f t="shared" si="14"/>
        <v>3.0791021031013335</v>
      </c>
    </row>
    <row r="163" spans="1:14" x14ac:dyDescent="0.2">
      <c r="A163" s="33">
        <f>'GF + UG Iteration 2'!A163</f>
        <v>170</v>
      </c>
      <c r="B163" s="34" t="str">
        <f>'GF + UG Iteration 2'!B163</f>
        <v>UG</v>
      </c>
      <c r="C163" s="35">
        <f>'GF + UG Iteration 2'!C163</f>
        <v>13.5</v>
      </c>
      <c r="D163" s="36">
        <f>'GF + UG Iteration 2'!P$16*(C163^'GF + UG Iteration 2'!P$15)</f>
        <v>6.7557173814268259</v>
      </c>
      <c r="E163" s="37">
        <f>'GF + UG Iteration 2'!E163</f>
        <v>1972</v>
      </c>
      <c r="F163" s="35">
        <f>'GF + UG Iteration 2'!F163</f>
        <v>0</v>
      </c>
      <c r="G163" s="36">
        <f>'GF + UG Iteration 2'!G163</f>
        <v>2.9004939377112939</v>
      </c>
      <c r="H163" s="38">
        <f>'GF + UG Iteration 2'!H163</f>
        <v>2001</v>
      </c>
      <c r="I163" s="35">
        <f t="shared" si="10"/>
        <v>13.5</v>
      </c>
      <c r="J163" s="36">
        <f t="shared" si="11"/>
        <v>9.6562113191381194</v>
      </c>
      <c r="K163" s="38">
        <f t="shared" si="12"/>
        <v>2001</v>
      </c>
      <c r="M163" s="21">
        <f t="shared" si="13"/>
        <v>2.6026896854443837</v>
      </c>
      <c r="N163" s="21">
        <f t="shared" si="14"/>
        <v>2.2676013683049465</v>
      </c>
    </row>
    <row r="164" spans="1:14" x14ac:dyDescent="0.2">
      <c r="A164" s="33">
        <f>'GF + UG Iteration 2'!A164</f>
        <v>363</v>
      </c>
      <c r="B164" s="34" t="str">
        <f>'GF + UG Iteration 2'!B164</f>
        <v>UG</v>
      </c>
      <c r="C164" s="35">
        <f>'GF + UG Iteration 2'!C164</f>
        <v>37.800000000000004</v>
      </c>
      <c r="D164" s="36">
        <f>'GF + UG Iteration 2'!P$16*(C164^'GF + UG Iteration 2'!P$15)</f>
        <v>12.853260636174699</v>
      </c>
      <c r="E164" s="37">
        <f>'GF + UG Iteration 2'!E164</f>
        <v>1975</v>
      </c>
      <c r="F164" s="35">
        <f>'GF + UG Iteration 2'!F164</f>
        <v>0</v>
      </c>
      <c r="G164" s="36">
        <f>'GF + UG Iteration 2'!G164</f>
        <v>0.82194253395528394</v>
      </c>
      <c r="H164" s="38">
        <f>'GF + UG Iteration 2'!H164</f>
        <v>2004</v>
      </c>
      <c r="I164" s="35">
        <f t="shared" si="10"/>
        <v>37.800000000000004</v>
      </c>
      <c r="J164" s="36">
        <f t="shared" si="11"/>
        <v>13.675203170129983</v>
      </c>
      <c r="K164" s="38">
        <f t="shared" si="12"/>
        <v>2004</v>
      </c>
      <c r="M164" s="21">
        <f t="shared" si="13"/>
        <v>3.6323091026255421</v>
      </c>
      <c r="N164" s="21">
        <f t="shared" si="14"/>
        <v>2.6155842052455762</v>
      </c>
    </row>
    <row r="165" spans="1:14" x14ac:dyDescent="0.2">
      <c r="A165" s="33">
        <f>'GF + UG Iteration 2'!A165</f>
        <v>493</v>
      </c>
      <c r="B165" s="34" t="str">
        <f>'GF + UG Iteration 2'!B165</f>
        <v>UG</v>
      </c>
      <c r="C165" s="35">
        <f>'GF + UG Iteration 2'!C165</f>
        <v>37.800000000000004</v>
      </c>
      <c r="D165" s="36">
        <f>'GF + UG Iteration 2'!P$16*(C165^'GF + UG Iteration 2'!P$15)</f>
        <v>12.853260636174699</v>
      </c>
      <c r="E165" s="37">
        <f>'GF + UG Iteration 2'!E165</f>
        <v>1975</v>
      </c>
      <c r="F165" s="35">
        <f>'GF + UG Iteration 2'!F165</f>
        <v>37.800000000000004</v>
      </c>
      <c r="G165" s="36">
        <f>'GF + UG Iteration 2'!G165</f>
        <v>3.4002692913337142</v>
      </c>
      <c r="H165" s="38">
        <f>'GF + UG Iteration 2'!H165</f>
        <v>2006</v>
      </c>
      <c r="I165" s="35">
        <f t="shared" si="10"/>
        <v>75.600000000000009</v>
      </c>
      <c r="J165" s="36">
        <f t="shared" si="11"/>
        <v>16.253529927508414</v>
      </c>
      <c r="K165" s="38">
        <f t="shared" si="12"/>
        <v>2006</v>
      </c>
      <c r="M165" s="21">
        <f t="shared" si="13"/>
        <v>4.3254562831854875</v>
      </c>
      <c r="N165" s="21">
        <f t="shared" si="14"/>
        <v>2.7883101114937383</v>
      </c>
    </row>
    <row r="166" spans="1:14" x14ac:dyDescent="0.2">
      <c r="A166" s="33">
        <f>'GF + UG Iteration 2'!A166</f>
        <v>685</v>
      </c>
      <c r="B166" s="34" t="str">
        <f>'GF + UG Iteration 2'!B166</f>
        <v>UG</v>
      </c>
      <c r="C166" s="35">
        <f>'GF + UG Iteration 2'!C166</f>
        <v>75.600000000000009</v>
      </c>
      <c r="D166" s="36">
        <f>'GF + UG Iteration 2'!P$16*(C166^'GF + UG Iteration 2'!P$15)</f>
        <v>19.818384332399596</v>
      </c>
      <c r="E166" s="37">
        <f>'GF + UG Iteration 2'!E166</f>
        <v>1975</v>
      </c>
      <c r="F166" s="35">
        <f>'GF + UG Iteration 2'!F166</f>
        <v>0</v>
      </c>
      <c r="G166" s="36">
        <f>'GF + UG Iteration 2'!G166</f>
        <v>0.94606982488538283</v>
      </c>
      <c r="H166" s="38">
        <f>'GF + UG Iteration 2'!H166</f>
        <v>2007</v>
      </c>
      <c r="I166" s="35">
        <f t="shared" si="10"/>
        <v>75.600000000000009</v>
      </c>
      <c r="J166" s="36">
        <f t="shared" si="11"/>
        <v>20.76445415728498</v>
      </c>
      <c r="K166" s="38">
        <f t="shared" si="12"/>
        <v>2007</v>
      </c>
      <c r="M166" s="21">
        <f t="shared" si="13"/>
        <v>4.3254562831854875</v>
      </c>
      <c r="N166" s="21">
        <f t="shared" si="14"/>
        <v>3.0332425900666156</v>
      </c>
    </row>
    <row r="167" spans="1:14" x14ac:dyDescent="0.2">
      <c r="A167" s="33">
        <f>'GF + UG Iteration 2'!A167</f>
        <v>1574</v>
      </c>
      <c r="B167" s="34" t="str">
        <f>'GF + UG Iteration 2'!B167</f>
        <v>UG</v>
      </c>
      <c r="C167" s="35">
        <f>'GF + UG Iteration 2'!C167</f>
        <v>37.800000000000004</v>
      </c>
      <c r="D167" s="36">
        <f>'GF + UG Iteration 2'!P$16*(C167^'GF + UG Iteration 2'!P$15)</f>
        <v>12.853260636174699</v>
      </c>
      <c r="E167" s="37">
        <f>'GF + UG Iteration 2'!E167</f>
        <v>2013</v>
      </c>
      <c r="F167" s="35">
        <f>'GF + UG Iteration 2'!F167</f>
        <v>37.800000000000004</v>
      </c>
      <c r="G167" s="36">
        <f>'GF + UG Iteration 2'!G167</f>
        <v>6.2662260340537754</v>
      </c>
      <c r="H167" s="38">
        <f>'GF + UG Iteration 2'!H167</f>
        <v>2015</v>
      </c>
      <c r="I167" s="35">
        <f t="shared" si="10"/>
        <v>75.600000000000009</v>
      </c>
      <c r="J167" s="36">
        <f t="shared" si="11"/>
        <v>19.119486670228476</v>
      </c>
      <c r="K167" s="38">
        <f t="shared" si="12"/>
        <v>2015</v>
      </c>
      <c r="M167" s="21">
        <f t="shared" si="13"/>
        <v>4.3254562831854875</v>
      </c>
      <c r="N167" s="21">
        <f t="shared" si="14"/>
        <v>2.9507080594714492</v>
      </c>
    </row>
    <row r="168" spans="1:14" x14ac:dyDescent="0.2">
      <c r="A168" s="33">
        <f>'GF + UG Iteration 2'!A168</f>
        <v>435</v>
      </c>
      <c r="B168" s="34" t="str">
        <f>'GF + UG Iteration 2'!B168</f>
        <v>UG</v>
      </c>
      <c r="C168" s="35">
        <f>'GF + UG Iteration 2'!C168</f>
        <v>15.03</v>
      </c>
      <c r="D168" s="36">
        <f>'GF + UG Iteration 2'!P$16*(C168^'GF + UG Iteration 2'!P$15)</f>
        <v>7.2243449461103051</v>
      </c>
      <c r="E168" s="37">
        <f>'GF + UG Iteration 2'!E168</f>
        <v>1990</v>
      </c>
      <c r="F168" s="35">
        <f>'GF + UG Iteration 2'!F168</f>
        <v>29.7</v>
      </c>
      <c r="G168" s="36">
        <f>'GF + UG Iteration 2'!G168</f>
        <v>3.0773639102073269</v>
      </c>
      <c r="H168" s="38">
        <f>'GF + UG Iteration 2'!H168</f>
        <v>2004</v>
      </c>
      <c r="I168" s="35">
        <f t="shared" si="10"/>
        <v>44.73</v>
      </c>
      <c r="J168" s="36">
        <f t="shared" si="11"/>
        <v>10.301708856317632</v>
      </c>
      <c r="K168" s="38">
        <f t="shared" si="12"/>
        <v>2004</v>
      </c>
      <c r="M168" s="21">
        <f t="shared" si="13"/>
        <v>3.8006444174447567</v>
      </c>
      <c r="N168" s="21">
        <f t="shared" si="14"/>
        <v>2.3323097898546692</v>
      </c>
    </row>
    <row r="169" spans="1:14" x14ac:dyDescent="0.2">
      <c r="A169" s="33">
        <f>'GF + UG Iteration 2'!A169</f>
        <v>652</v>
      </c>
      <c r="B169" s="34" t="str">
        <f>'GF + UG Iteration 2'!B169</f>
        <v>UG</v>
      </c>
      <c r="C169" s="35">
        <f>'GF + UG Iteration 2'!C169</f>
        <v>12.15</v>
      </c>
      <c r="D169" s="36">
        <f>'GF + UG Iteration 2'!P$16*(C169^'GF + UG Iteration 2'!P$15)</f>
        <v>6.3253788424625368</v>
      </c>
      <c r="E169" s="37">
        <f>'GF + UG Iteration 2'!E169</f>
        <v>1986</v>
      </c>
      <c r="F169" s="35">
        <f>'GF + UG Iteration 2'!F169</f>
        <v>10.35</v>
      </c>
      <c r="G169" s="36">
        <f>'GF + UG Iteration 2'!G169</f>
        <v>4.380227937072533</v>
      </c>
      <c r="H169" s="38">
        <f>'GF + UG Iteration 2'!H169</f>
        <v>2007</v>
      </c>
      <c r="I169" s="35">
        <f t="shared" si="10"/>
        <v>22.5</v>
      </c>
      <c r="J169" s="36">
        <f t="shared" si="11"/>
        <v>10.705606779535071</v>
      </c>
      <c r="K169" s="38">
        <f t="shared" si="12"/>
        <v>2007</v>
      </c>
      <c r="M169" s="21">
        <f t="shared" si="13"/>
        <v>3.1135153092103742</v>
      </c>
      <c r="N169" s="21">
        <f t="shared" si="14"/>
        <v>2.3707676023161923</v>
      </c>
    </row>
    <row r="170" spans="1:14" x14ac:dyDescent="0.2">
      <c r="A170" s="33">
        <f>'GF + UG Iteration 2'!A170</f>
        <v>366</v>
      </c>
      <c r="B170" s="34" t="str">
        <f>'GF + UG Iteration 2'!B170</f>
        <v>UG</v>
      </c>
      <c r="C170" s="35">
        <f>'GF + UG Iteration 2'!C170</f>
        <v>22.5</v>
      </c>
      <c r="D170" s="36">
        <f>'GF + UG Iteration 2'!P$16*(C170^'GF + UG Iteration 2'!P$15)</f>
        <v>9.2952588392724405</v>
      </c>
      <c r="E170" s="37">
        <f>'GF + UG Iteration 2'!E170</f>
        <v>1981</v>
      </c>
      <c r="F170" s="35">
        <f>'GF + UG Iteration 2'!F170</f>
        <v>0</v>
      </c>
      <c r="G170" s="36">
        <f>'GF + UG Iteration 2'!G170</f>
        <v>0.60207988766843201</v>
      </c>
      <c r="H170" s="38">
        <f>'GF + UG Iteration 2'!H170</f>
        <v>2003</v>
      </c>
      <c r="I170" s="35">
        <f t="shared" si="10"/>
        <v>22.5</v>
      </c>
      <c r="J170" s="36">
        <f t="shared" si="11"/>
        <v>9.8973387269408732</v>
      </c>
      <c r="K170" s="38">
        <f t="shared" si="12"/>
        <v>2003</v>
      </c>
      <c r="M170" s="21">
        <f t="shared" si="13"/>
        <v>3.1135153092103742</v>
      </c>
      <c r="N170" s="21">
        <f t="shared" si="14"/>
        <v>2.2922659055426742</v>
      </c>
    </row>
    <row r="171" spans="1:14" x14ac:dyDescent="0.2">
      <c r="A171" s="33">
        <f>'GF + UG Iteration 2'!A171</f>
        <v>1640</v>
      </c>
      <c r="B171" s="34" t="str">
        <f>'GF + UG Iteration 2'!B171</f>
        <v>UG</v>
      </c>
      <c r="C171" s="35">
        <f>'GF + UG Iteration 2'!C171</f>
        <v>22.5</v>
      </c>
      <c r="D171" s="36">
        <f>'GF + UG Iteration 2'!P$16*(C171^'GF + UG Iteration 2'!P$15)</f>
        <v>9.2952588392724405</v>
      </c>
      <c r="E171" s="37">
        <f>'GF + UG Iteration 2'!E171</f>
        <v>1981</v>
      </c>
      <c r="F171" s="35">
        <f>'GF + UG Iteration 2'!F171</f>
        <v>37.800000000000004</v>
      </c>
      <c r="G171" s="36">
        <f>'GF + UG Iteration 2'!G171</f>
        <v>8.3244002844443177</v>
      </c>
      <c r="H171" s="38">
        <f>'GF + UG Iteration 2'!H171</f>
        <v>2015</v>
      </c>
      <c r="I171" s="35">
        <f t="shared" si="10"/>
        <v>60.300000000000004</v>
      </c>
      <c r="J171" s="36">
        <f t="shared" si="11"/>
        <v>17.619659123716758</v>
      </c>
      <c r="K171" s="38">
        <f t="shared" si="12"/>
        <v>2015</v>
      </c>
      <c r="M171" s="21">
        <f t="shared" si="13"/>
        <v>4.0993321037331398</v>
      </c>
      <c r="N171" s="21">
        <f t="shared" si="14"/>
        <v>2.8690152743343345</v>
      </c>
    </row>
    <row r="172" spans="1:14" x14ac:dyDescent="0.2">
      <c r="A172" s="33">
        <f>'GF + UG Iteration 2'!A172</f>
        <v>367</v>
      </c>
      <c r="B172" s="34" t="str">
        <f>'GF + UG Iteration 2'!B172</f>
        <v>UG</v>
      </c>
      <c r="C172" s="35">
        <f>'GF + UG Iteration 2'!C172</f>
        <v>63</v>
      </c>
      <c r="D172" s="36">
        <f>'GF + UG Iteration 2'!P$16*(C172^'GF + UG Iteration 2'!P$15)</f>
        <v>17.684929341529397</v>
      </c>
      <c r="E172" s="37">
        <f>'GF + UG Iteration 2'!E172</f>
        <v>1988</v>
      </c>
      <c r="F172" s="35">
        <f>'GF + UG Iteration 2'!F172</f>
        <v>0</v>
      </c>
      <c r="G172" s="36">
        <f>'GF + UG Iteration 2'!G172</f>
        <v>0.55588557988620213</v>
      </c>
      <c r="H172" s="38">
        <f>'GF + UG Iteration 2'!H172</f>
        <v>2004</v>
      </c>
      <c r="I172" s="35">
        <f t="shared" si="10"/>
        <v>63</v>
      </c>
      <c r="J172" s="36">
        <f t="shared" si="11"/>
        <v>18.240814921415598</v>
      </c>
      <c r="K172" s="38">
        <f t="shared" si="12"/>
        <v>2004</v>
      </c>
      <c r="M172" s="21">
        <f t="shared" si="13"/>
        <v>4.1431347263915326</v>
      </c>
      <c r="N172" s="21">
        <f t="shared" si="14"/>
        <v>2.9036616613573547</v>
      </c>
    </row>
    <row r="173" spans="1:14" x14ac:dyDescent="0.2">
      <c r="A173" s="33">
        <f>'GF + UG Iteration 2'!A173</f>
        <v>650</v>
      </c>
      <c r="B173" s="34" t="str">
        <f>'GF + UG Iteration 2'!B173</f>
        <v>UG</v>
      </c>
      <c r="C173" s="35">
        <f>'GF + UG Iteration 2'!C173</f>
        <v>37.800000000000004</v>
      </c>
      <c r="D173" s="36">
        <f>'GF + UG Iteration 2'!P$16*(C173^'GF + UG Iteration 2'!P$15)</f>
        <v>12.853260636174699</v>
      </c>
      <c r="E173" s="37">
        <f>'GF + UG Iteration 2'!E173</f>
        <v>1981</v>
      </c>
      <c r="F173" s="35">
        <f>'GF + UG Iteration 2'!F173</f>
        <v>37.800000000000004</v>
      </c>
      <c r="G173" s="36">
        <f>'GF + UG Iteration 2'!G173</f>
        <v>11.89537586181191</v>
      </c>
      <c r="H173" s="38">
        <f>'GF + UG Iteration 2'!H173</f>
        <v>2007</v>
      </c>
      <c r="I173" s="35">
        <f t="shared" si="10"/>
        <v>75.600000000000009</v>
      </c>
      <c r="J173" s="36">
        <f t="shared" si="11"/>
        <v>24.74863649798661</v>
      </c>
      <c r="K173" s="38">
        <f t="shared" si="12"/>
        <v>2007</v>
      </c>
      <c r="M173" s="21">
        <f t="shared" si="13"/>
        <v>4.3254562831854875</v>
      </c>
      <c r="N173" s="21">
        <f t="shared" si="14"/>
        <v>3.2087703965066949</v>
      </c>
    </row>
    <row r="174" spans="1:14" x14ac:dyDescent="0.2">
      <c r="A174" s="33">
        <f>'GF + UG Iteration 2'!A174</f>
        <v>902</v>
      </c>
      <c r="B174" s="34" t="str">
        <f>'GF + UG Iteration 2'!B174</f>
        <v>UG</v>
      </c>
      <c r="C174" s="35">
        <f>'GF + UG Iteration 2'!C174</f>
        <v>37.800000000000004</v>
      </c>
      <c r="D174" s="36">
        <f>'GF + UG Iteration 2'!P$16*(C174^'GF + UG Iteration 2'!P$15)</f>
        <v>12.853260636174699</v>
      </c>
      <c r="E174" s="37">
        <f>'GF + UG Iteration 2'!E174</f>
        <v>2002</v>
      </c>
      <c r="F174" s="35">
        <f>'GF + UG Iteration 2'!F174</f>
        <v>0</v>
      </c>
      <c r="G174" s="36">
        <f>'GF + UG Iteration 2'!G174</f>
        <v>0.54699963688402187</v>
      </c>
      <c r="H174" s="38">
        <f>'GF + UG Iteration 2'!H174</f>
        <v>2009</v>
      </c>
      <c r="I174" s="35">
        <f t="shared" si="10"/>
        <v>37.800000000000004</v>
      </c>
      <c r="J174" s="36">
        <f t="shared" si="11"/>
        <v>13.400260273058722</v>
      </c>
      <c r="K174" s="38">
        <f t="shared" si="12"/>
        <v>2009</v>
      </c>
      <c r="M174" s="21">
        <f t="shared" si="13"/>
        <v>3.6323091026255421</v>
      </c>
      <c r="N174" s="21">
        <f t="shared" si="14"/>
        <v>2.595274130130826</v>
      </c>
    </row>
    <row r="175" spans="1:14" x14ac:dyDescent="0.2">
      <c r="A175" s="33">
        <f>'GF + UG Iteration 2'!A175</f>
        <v>1202</v>
      </c>
      <c r="B175" s="34" t="str">
        <f>'GF + UG Iteration 2'!B175</f>
        <v>UG</v>
      </c>
      <c r="C175" s="35">
        <f>'GF + UG Iteration 2'!C175</f>
        <v>22.5</v>
      </c>
      <c r="D175" s="36">
        <f>'GF + UG Iteration 2'!P$16*(C175^'GF + UG Iteration 2'!P$15)</f>
        <v>9.2952588392724405</v>
      </c>
      <c r="E175" s="37">
        <f>'GF + UG Iteration 2'!E175</f>
        <v>1989</v>
      </c>
      <c r="F175" s="35">
        <f>'GF + UG Iteration 2'!F175</f>
        <v>37.800000000000004</v>
      </c>
      <c r="G175" s="36">
        <f>'GF + UG Iteration 2'!G175</f>
        <v>10.745042225505973</v>
      </c>
      <c r="H175" s="38">
        <f>'GF + UG Iteration 2'!H175</f>
        <v>2012</v>
      </c>
      <c r="I175" s="35">
        <f t="shared" si="10"/>
        <v>60.300000000000004</v>
      </c>
      <c r="J175" s="36">
        <f t="shared" si="11"/>
        <v>20.040301064778411</v>
      </c>
      <c r="K175" s="38">
        <f t="shared" si="12"/>
        <v>2012</v>
      </c>
      <c r="M175" s="21">
        <f t="shared" si="13"/>
        <v>4.0993321037331398</v>
      </c>
      <c r="N175" s="21">
        <f t="shared" si="14"/>
        <v>2.9977452992963527</v>
      </c>
    </row>
    <row r="176" spans="1:14" x14ac:dyDescent="0.2">
      <c r="A176" s="33">
        <f>'GF + UG Iteration 2'!A176</f>
        <v>1338</v>
      </c>
      <c r="B176" s="34" t="str">
        <f>'GF + UG Iteration 2'!B176</f>
        <v>UG</v>
      </c>
      <c r="C176" s="35">
        <f>'GF + UG Iteration 2'!C176</f>
        <v>13.23</v>
      </c>
      <c r="D176" s="36">
        <f>'GF + UG Iteration 2'!P$16*(C176^'GF + UG Iteration 2'!P$15)</f>
        <v>6.6709910648249799</v>
      </c>
      <c r="E176" s="37" t="str">
        <f>'GF + UG Iteration 2'!E176</f>
        <v>unknown</v>
      </c>
      <c r="F176" s="35">
        <f>'GF + UG Iteration 2'!F176</f>
        <v>22.500000000000004</v>
      </c>
      <c r="G176" s="36">
        <f>'GF + UG Iteration 2'!G176</f>
        <v>6.6635813355623759</v>
      </c>
      <c r="H176" s="38">
        <f>'GF + UG Iteration 2'!H176</f>
        <v>2013</v>
      </c>
      <c r="I176" s="35">
        <f t="shared" si="10"/>
        <v>35.730000000000004</v>
      </c>
      <c r="J176" s="36">
        <f t="shared" si="11"/>
        <v>13.334572400387355</v>
      </c>
      <c r="K176" s="38">
        <f t="shared" si="12"/>
        <v>2013</v>
      </c>
      <c r="M176" s="21">
        <f t="shared" si="13"/>
        <v>3.5759906720353185</v>
      </c>
      <c r="N176" s="21">
        <f t="shared" si="14"/>
        <v>2.5903600911571507</v>
      </c>
    </row>
    <row r="177" spans="1:14" x14ac:dyDescent="0.2">
      <c r="A177" s="33">
        <f>'GF + UG Iteration 2'!A177</f>
        <v>212</v>
      </c>
      <c r="B177" s="34" t="str">
        <f>'GF + UG Iteration 2'!B177</f>
        <v>UG</v>
      </c>
      <c r="C177" s="35">
        <f>'GF + UG Iteration 2'!C177</f>
        <v>69.12</v>
      </c>
      <c r="D177" s="36">
        <f>'GF + UG Iteration 2'!P$16*(C177^'GF + UG Iteration 2'!P$15)</f>
        <v>18.739411039323787</v>
      </c>
      <c r="E177" s="37">
        <f>'GF + UG Iteration 2'!E177</f>
        <v>1978</v>
      </c>
      <c r="F177" s="35">
        <f>'GF + UG Iteration 2'!F177</f>
        <v>45</v>
      </c>
      <c r="G177" s="36">
        <f>'GF + UG Iteration 2'!G177</f>
        <v>4.6264535731184777</v>
      </c>
      <c r="H177" s="38">
        <f>'GF + UG Iteration 2'!H177</f>
        <v>2003</v>
      </c>
      <c r="I177" s="35">
        <f t="shared" si="10"/>
        <v>114.12</v>
      </c>
      <c r="J177" s="36">
        <f t="shared" si="11"/>
        <v>23.365864612442266</v>
      </c>
      <c r="K177" s="38">
        <f t="shared" si="12"/>
        <v>2003</v>
      </c>
      <c r="M177" s="21">
        <f t="shared" si="13"/>
        <v>4.7372505263452993</v>
      </c>
      <c r="N177" s="21">
        <f t="shared" si="14"/>
        <v>3.1512761800661639</v>
      </c>
    </row>
    <row r="178" spans="1:14" x14ac:dyDescent="0.2">
      <c r="A178" s="33">
        <f>'GF + UG Iteration 2'!A178</f>
        <v>653</v>
      </c>
      <c r="B178" s="34" t="str">
        <f>'GF + UG Iteration 2'!B178</f>
        <v>UG</v>
      </c>
      <c r="C178" s="35">
        <f>'GF + UG Iteration 2'!C178</f>
        <v>114.12</v>
      </c>
      <c r="D178" s="36">
        <f>'GF + UG Iteration 2'!P$16*(C178^'GF + UG Iteration 2'!P$15)</f>
        <v>25.63247021976348</v>
      </c>
      <c r="E178" s="37">
        <f>'GF + UG Iteration 2'!E178</f>
        <v>1977</v>
      </c>
      <c r="F178" s="35">
        <f>'GF + UG Iteration 2'!F178</f>
        <v>0</v>
      </c>
      <c r="G178" s="36">
        <f>'GF + UG Iteration 2'!G178</f>
        <v>0.56894692945086811</v>
      </c>
      <c r="H178" s="38">
        <f>'GF + UG Iteration 2'!H178</f>
        <v>2007</v>
      </c>
      <c r="I178" s="35">
        <f t="shared" si="10"/>
        <v>114.12</v>
      </c>
      <c r="J178" s="36">
        <f t="shared" si="11"/>
        <v>26.201417149214347</v>
      </c>
      <c r="K178" s="38">
        <f t="shared" si="12"/>
        <v>2007</v>
      </c>
      <c r="M178" s="21">
        <f t="shared" si="13"/>
        <v>4.7372505263452993</v>
      </c>
      <c r="N178" s="21">
        <f t="shared" si="14"/>
        <v>3.2658134989689276</v>
      </c>
    </row>
    <row r="179" spans="1:14" x14ac:dyDescent="0.2">
      <c r="A179" s="33">
        <f>'GF + UG Iteration 2'!A179</f>
        <v>1679</v>
      </c>
      <c r="B179" s="34" t="str">
        <f>'GF + UG Iteration 2'!B179</f>
        <v>UG</v>
      </c>
      <c r="C179" s="35">
        <f>'GF + UG Iteration 2'!C179</f>
        <v>114.12</v>
      </c>
      <c r="D179" s="36">
        <f>'GF + UG Iteration 2'!P$16*(C179^'GF + UG Iteration 2'!P$15)</f>
        <v>25.63247021976348</v>
      </c>
      <c r="E179" s="37">
        <f>'GF + UG Iteration 2'!E179</f>
        <v>1977</v>
      </c>
      <c r="F179" s="35">
        <f>'GF + UG Iteration 2'!F179</f>
        <v>0</v>
      </c>
      <c r="G179" s="36">
        <f>'GF + UG Iteration 2'!G179</f>
        <v>3.0359489017822221</v>
      </c>
      <c r="H179" s="38">
        <f>'GF + UG Iteration 2'!H179</f>
        <v>2016</v>
      </c>
      <c r="I179" s="35">
        <f t="shared" si="10"/>
        <v>114.12</v>
      </c>
      <c r="J179" s="36">
        <f t="shared" si="11"/>
        <v>28.668419121545703</v>
      </c>
      <c r="K179" s="38">
        <f t="shared" si="12"/>
        <v>2016</v>
      </c>
      <c r="M179" s="21">
        <f t="shared" si="13"/>
        <v>4.7372505263452993</v>
      </c>
      <c r="N179" s="21">
        <f t="shared" si="14"/>
        <v>3.3557961378638477</v>
      </c>
    </row>
    <row r="180" spans="1:14" x14ac:dyDescent="0.2">
      <c r="A180" s="33">
        <f>'GF + UG Iteration 2'!A180</f>
        <v>1382</v>
      </c>
      <c r="B180" s="34" t="str">
        <f>'GF + UG Iteration 2'!B180</f>
        <v>UG</v>
      </c>
      <c r="C180" s="35">
        <f>'GF + UG Iteration 2'!C180</f>
        <v>60.300000000000004</v>
      </c>
      <c r="D180" s="36">
        <f>'GF + UG Iteration 2'!P$16*(C180^'GF + UG Iteration 2'!P$15)</f>
        <v>17.207564979552743</v>
      </c>
      <c r="E180" s="37" t="str">
        <f>'GF + UG Iteration 2'!E180</f>
        <v>unknown</v>
      </c>
      <c r="F180" s="35">
        <f>'GF + UG Iteration 2'!F180</f>
        <v>0</v>
      </c>
      <c r="G180" s="36">
        <f>'GF + UG Iteration 2'!G180</f>
        <v>2.4484361075925429</v>
      </c>
      <c r="H180" s="38">
        <f>'GF + UG Iteration 2'!H180</f>
        <v>2013</v>
      </c>
      <c r="I180" s="35">
        <f t="shared" si="10"/>
        <v>60.300000000000004</v>
      </c>
      <c r="J180" s="36">
        <f t="shared" si="11"/>
        <v>19.656001087145285</v>
      </c>
      <c r="K180" s="38">
        <f t="shared" si="12"/>
        <v>2013</v>
      </c>
      <c r="M180" s="21">
        <f t="shared" si="13"/>
        <v>4.0993321037331398</v>
      </c>
      <c r="N180" s="21">
        <f t="shared" si="14"/>
        <v>2.978382690527448</v>
      </c>
    </row>
    <row r="181" spans="1:14" x14ac:dyDescent="0.2">
      <c r="A181" s="33">
        <f>'GF + UG Iteration 2'!A181</f>
        <v>1638</v>
      </c>
      <c r="B181" s="34" t="str">
        <f>'GF + UG Iteration 2'!B181</f>
        <v>UG</v>
      </c>
      <c r="C181" s="35">
        <f>'GF + UG Iteration 2'!C181</f>
        <v>60.300000000000004</v>
      </c>
      <c r="D181" s="36">
        <f>'GF + UG Iteration 2'!P$16*(C181^'GF + UG Iteration 2'!P$15)</f>
        <v>17.207564979552743</v>
      </c>
      <c r="E181" s="37" t="str">
        <f>'GF + UG Iteration 2'!E181</f>
        <v>unknown</v>
      </c>
      <c r="F181" s="35">
        <f>'GF + UG Iteration 2'!F181</f>
        <v>15.3</v>
      </c>
      <c r="G181" s="36">
        <f>'GF + UG Iteration 2'!G181</f>
        <v>1.4307693737810239</v>
      </c>
      <c r="H181" s="38">
        <f>'GF + UG Iteration 2'!H181</f>
        <v>2015</v>
      </c>
      <c r="I181" s="35">
        <f t="shared" si="10"/>
        <v>75.600000000000009</v>
      </c>
      <c r="J181" s="36">
        <f t="shared" si="11"/>
        <v>18.638334353333768</v>
      </c>
      <c r="K181" s="38">
        <f t="shared" si="12"/>
        <v>2015</v>
      </c>
      <c r="M181" s="21">
        <f t="shared" si="13"/>
        <v>4.3254562831854875</v>
      </c>
      <c r="N181" s="21">
        <f t="shared" si="14"/>
        <v>2.925220446537987</v>
      </c>
    </row>
    <row r="182" spans="1:14" x14ac:dyDescent="0.2">
      <c r="A182" s="33">
        <f>'GF + UG Iteration 2'!A182</f>
        <v>874</v>
      </c>
      <c r="B182" s="34" t="str">
        <f>'GF + UG Iteration 2'!B182</f>
        <v>UG</v>
      </c>
      <c r="C182" s="35">
        <f>'GF + UG Iteration 2'!C182</f>
        <v>7.5600000000000005</v>
      </c>
      <c r="D182" s="36">
        <f>'GF + UG Iteration 2'!P$16*(C182^'GF + UG Iteration 2'!P$15)</f>
        <v>4.7028733573607742</v>
      </c>
      <c r="E182" s="37">
        <f>'GF + UG Iteration 2'!E182</f>
        <v>1997</v>
      </c>
      <c r="F182" s="35">
        <f>'GF + UG Iteration 2'!F182</f>
        <v>14.940000000000001</v>
      </c>
      <c r="G182" s="36">
        <f>'GF + UG Iteration 2'!G182</f>
        <v>3.6333602061432981</v>
      </c>
      <c r="H182" s="38">
        <f>'GF + UG Iteration 2'!H182</f>
        <v>2009</v>
      </c>
      <c r="I182" s="35">
        <f t="shared" si="10"/>
        <v>22.5</v>
      </c>
      <c r="J182" s="36">
        <f t="shared" si="11"/>
        <v>8.3362335635040719</v>
      </c>
      <c r="K182" s="38">
        <f t="shared" si="12"/>
        <v>2009</v>
      </c>
      <c r="M182" s="21">
        <f t="shared" si="13"/>
        <v>3.1135153092103742</v>
      </c>
      <c r="N182" s="21">
        <f t="shared" si="14"/>
        <v>2.1206115032730151</v>
      </c>
    </row>
    <row r="183" spans="1:14" x14ac:dyDescent="0.2">
      <c r="A183" s="33">
        <f>'GF + UG Iteration 2'!A183</f>
        <v>491</v>
      </c>
      <c r="B183" s="34" t="str">
        <f>'GF + UG Iteration 2'!B183</f>
        <v>UG</v>
      </c>
      <c r="C183" s="35">
        <f>'GF + UG Iteration 2'!C183</f>
        <v>75.600000000000009</v>
      </c>
      <c r="D183" s="36">
        <f>'GF + UG Iteration 2'!P$16*(C183^'GF + UG Iteration 2'!P$15)</f>
        <v>19.818384332399596</v>
      </c>
      <c r="E183" s="37">
        <f>'GF + UG Iteration 2'!E183</f>
        <v>1984</v>
      </c>
      <c r="F183" s="35">
        <f>'GF + UG Iteration 2'!F183</f>
        <v>0</v>
      </c>
      <c r="G183" s="36">
        <f>'GF + UG Iteration 2'!G183</f>
        <v>0.19252271805052243</v>
      </c>
      <c r="H183" s="38">
        <f>'GF + UG Iteration 2'!H183</f>
        <v>2006</v>
      </c>
      <c r="I183" s="35">
        <f t="shared" si="10"/>
        <v>75.600000000000009</v>
      </c>
      <c r="J183" s="36">
        <f t="shared" si="11"/>
        <v>20.010907050450118</v>
      </c>
      <c r="K183" s="38">
        <f t="shared" si="12"/>
        <v>2006</v>
      </c>
      <c r="M183" s="21">
        <f t="shared" si="13"/>
        <v>4.3254562831854875</v>
      </c>
      <c r="N183" s="21">
        <f t="shared" si="14"/>
        <v>2.9962774774258523</v>
      </c>
    </row>
    <row r="184" spans="1:14" x14ac:dyDescent="0.2">
      <c r="A184" s="33">
        <f>'GF + UG Iteration 2'!A184</f>
        <v>1396</v>
      </c>
      <c r="B184" s="34" t="str">
        <f>'GF + UG Iteration 2'!B184</f>
        <v>UG</v>
      </c>
      <c r="C184" s="35">
        <f>'GF + UG Iteration 2'!C184</f>
        <v>37.800000000000004</v>
      </c>
      <c r="D184" s="36">
        <f>'GF + UG Iteration 2'!P$16*(C184^'GF + UG Iteration 2'!P$15)</f>
        <v>12.853260636174699</v>
      </c>
      <c r="E184" s="37">
        <f>'GF + UG Iteration 2'!E184</f>
        <v>2009</v>
      </c>
      <c r="F184" s="35">
        <f>'GF + UG Iteration 2'!F184</f>
        <v>0</v>
      </c>
      <c r="G184" s="36">
        <f>'GF + UG Iteration 2'!G184</f>
        <v>0.37351117224616898</v>
      </c>
      <c r="H184" s="38">
        <f>'GF + UG Iteration 2'!H184</f>
        <v>2013</v>
      </c>
      <c r="I184" s="35">
        <f t="shared" ref="I184:I246" si="20">C184+F184</f>
        <v>37.800000000000004</v>
      </c>
      <c r="J184" s="36">
        <f t="shared" ref="J184:J246" si="21">D184+G184</f>
        <v>13.226771808420867</v>
      </c>
      <c r="K184" s="38">
        <f t="shared" ref="K184:K246" si="22">MAX(E184,H184)</f>
        <v>2013</v>
      </c>
      <c r="M184" s="21">
        <f t="shared" ref="M184:M246" si="23">LN(I184)</f>
        <v>3.6323091026255421</v>
      </c>
      <c r="N184" s="21">
        <f t="shared" ref="N184:N246" si="24">LN(J184)</f>
        <v>2.5822429429423353</v>
      </c>
    </row>
    <row r="185" spans="1:14" x14ac:dyDescent="0.2">
      <c r="A185" s="33">
        <f>'GF + UG Iteration 2'!A185</f>
        <v>1597</v>
      </c>
      <c r="B185" s="34" t="str">
        <f>'GF + UG Iteration 2'!B185</f>
        <v>UG</v>
      </c>
      <c r="C185" s="35">
        <f>'GF + UG Iteration 2'!C185</f>
        <v>37.800000000000004</v>
      </c>
      <c r="D185" s="36">
        <f>'GF + UG Iteration 2'!P$16*(C185^'GF + UG Iteration 2'!P$15)</f>
        <v>12.853260636174699</v>
      </c>
      <c r="E185" s="37">
        <f>'GF + UG Iteration 2'!E185</f>
        <v>2009</v>
      </c>
      <c r="F185" s="35">
        <f>'GF + UG Iteration 2'!F185</f>
        <v>37.800000000000004</v>
      </c>
      <c r="G185" s="36">
        <f>'GF + UG Iteration 2'!G185</f>
        <v>4.2355817632178319</v>
      </c>
      <c r="H185" s="38">
        <f>'GF + UG Iteration 2'!H185</f>
        <v>2015</v>
      </c>
      <c r="I185" s="35">
        <f t="shared" si="20"/>
        <v>75.600000000000009</v>
      </c>
      <c r="J185" s="36">
        <f t="shared" si="21"/>
        <v>17.088842399392533</v>
      </c>
      <c r="K185" s="38">
        <f t="shared" si="22"/>
        <v>2015</v>
      </c>
      <c r="M185" s="21">
        <f t="shared" si="23"/>
        <v>4.3254562831854875</v>
      </c>
      <c r="N185" s="21">
        <f t="shared" si="24"/>
        <v>2.8384257592799513</v>
      </c>
    </row>
    <row r="186" spans="1:14" x14ac:dyDescent="0.2">
      <c r="A186" s="33">
        <f>'GF + UG Iteration 2'!A186</f>
        <v>1292</v>
      </c>
      <c r="B186" s="34" t="str">
        <f>'GF + UG Iteration 2'!B186</f>
        <v>UG</v>
      </c>
      <c r="C186" s="35">
        <f>'GF + UG Iteration 2'!C186</f>
        <v>25.290000000000003</v>
      </c>
      <c r="D186" s="36">
        <f>'GF + UG Iteration 2'!P$16*(C186^'GF + UG Iteration 2'!P$15)</f>
        <v>9.9994348316094097</v>
      </c>
      <c r="E186" s="37" t="str">
        <f>'GF + UG Iteration 2'!E186</f>
        <v>unknown</v>
      </c>
      <c r="F186" s="35">
        <f>'GF + UG Iteration 2'!F186</f>
        <v>12.51</v>
      </c>
      <c r="G186" s="36">
        <f>'GF + UG Iteration 2'!G186</f>
        <v>4.47116983018676</v>
      </c>
      <c r="H186" s="38">
        <f>'GF + UG Iteration 2'!H186</f>
        <v>2013</v>
      </c>
      <c r="I186" s="35">
        <f t="shared" si="20"/>
        <v>37.800000000000004</v>
      </c>
      <c r="J186" s="36">
        <f t="shared" si="21"/>
        <v>14.47060466179617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2.6721193270402783</v>
      </c>
    </row>
    <row r="187" spans="1:14" x14ac:dyDescent="0.2">
      <c r="A187" s="33">
        <f>'GF + UG Iteration 2'!A187</f>
        <v>364</v>
      </c>
      <c r="B187" s="34" t="str">
        <f>'GF + UG Iteration 2'!B187</f>
        <v>UG</v>
      </c>
      <c r="C187" s="35">
        <f>'GF + UG Iteration 2'!C187</f>
        <v>80.100000000000009</v>
      </c>
      <c r="D187" s="36">
        <f>'GF + UG Iteration 2'!P$16*(C187^'GF + UG Iteration 2'!P$15)</f>
        <v>20.547313067192231</v>
      </c>
      <c r="E187" s="37">
        <f>'GF + UG Iteration 2'!E187</f>
        <v>1975</v>
      </c>
      <c r="F187" s="35">
        <f>'GF + UG Iteration 2'!F187</f>
        <v>0</v>
      </c>
      <c r="G187" s="36">
        <f>'GF + UG Iteration 2'!G187</f>
        <v>1.3174901179839253</v>
      </c>
      <c r="H187" s="38">
        <f>'GF + UG Iteration 2'!H187</f>
        <v>2004</v>
      </c>
      <c r="I187" s="35">
        <f t="shared" si="20"/>
        <v>80.100000000000009</v>
      </c>
      <c r="J187" s="36">
        <f t="shared" si="21"/>
        <v>21.864803185176157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3.084878183460372</v>
      </c>
    </row>
    <row r="188" spans="1:14" x14ac:dyDescent="0.2">
      <c r="A188" s="33">
        <f>'GF + UG Iteration 2'!A188</f>
        <v>1306</v>
      </c>
      <c r="B188" s="34" t="str">
        <f>'GF + UG Iteration 2'!B188</f>
        <v>UG</v>
      </c>
      <c r="C188" s="35">
        <f>'GF + UG Iteration 2'!C188</f>
        <v>37.800000000000004</v>
      </c>
      <c r="D188" s="36">
        <f>'GF + UG Iteration 2'!P$16*(C188^'GF + UG Iteration 2'!P$15)</f>
        <v>12.853260636174699</v>
      </c>
      <c r="E188" s="37">
        <f>'GF + UG Iteration 2'!E188</f>
        <v>1985</v>
      </c>
      <c r="F188" s="35">
        <f>'GF + UG Iteration 2'!F188</f>
        <v>37.800000000000004</v>
      </c>
      <c r="G188" s="36">
        <f>'GF + UG Iteration 2'!G188</f>
        <v>5.9848606370399509</v>
      </c>
      <c r="H188" s="38">
        <f>'GF + UG Iteration 2'!H188</f>
        <v>2013</v>
      </c>
      <c r="I188" s="35">
        <f t="shared" si="20"/>
        <v>75.600000000000009</v>
      </c>
      <c r="J188" s="36">
        <f t="shared" si="21"/>
        <v>18.83812127321465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2.935882544070457</v>
      </c>
    </row>
    <row r="189" spans="1:14" x14ac:dyDescent="0.2">
      <c r="A189" s="33">
        <f>'GF + UG Iteration 2'!A189</f>
        <v>858</v>
      </c>
      <c r="B189" s="34" t="str">
        <f>'GF + UG Iteration 2'!B189</f>
        <v>UG</v>
      </c>
      <c r="C189" s="35">
        <f>'GF + UG Iteration 2'!C189</f>
        <v>37.800000000000004</v>
      </c>
      <c r="D189" s="36">
        <f>'GF + UG Iteration 2'!P$16*(C189^'GF + UG Iteration 2'!P$15)</f>
        <v>12.853260636174699</v>
      </c>
      <c r="E189" s="37">
        <f>'GF + UG Iteration 2'!E189</f>
        <v>2009</v>
      </c>
      <c r="F189" s="35">
        <f>'GF + UG Iteration 2'!F189</f>
        <v>37.800000000000004</v>
      </c>
      <c r="G189" s="36">
        <f>'GF + UG Iteration 2'!G189</f>
        <v>5.4358775042665943</v>
      </c>
      <c r="H189" s="38">
        <f>'GF + UG Iteration 2'!H189</f>
        <v>2010</v>
      </c>
      <c r="I189" s="35">
        <f t="shared" si="20"/>
        <v>75.600000000000009</v>
      </c>
      <c r="J189" s="36">
        <f t="shared" si="21"/>
        <v>18.289138140441295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2.9063073393920815</v>
      </c>
    </row>
    <row r="190" spans="1:14" x14ac:dyDescent="0.2">
      <c r="A190" s="33">
        <f>'GF + UG Iteration 2'!A190</f>
        <v>1454</v>
      </c>
      <c r="B190" s="34" t="str">
        <f>'GF + UG Iteration 2'!B190</f>
        <v>UG</v>
      </c>
      <c r="C190" s="35">
        <f>'GF + UG Iteration 2'!C190</f>
        <v>75.600000000000009</v>
      </c>
      <c r="D190" s="36">
        <f>'GF + UG Iteration 2'!P$16*(C190^'GF + UG Iteration 2'!P$15)</f>
        <v>19.818384332399596</v>
      </c>
      <c r="E190" s="37">
        <f>'GF + UG Iteration 2'!E190</f>
        <v>2009</v>
      </c>
      <c r="F190" s="35">
        <f>'GF + UG Iteration 2'!F190</f>
        <v>0</v>
      </c>
      <c r="G190" s="36">
        <f>'GF + UG Iteration 2'!G190</f>
        <v>0.45762240995573644</v>
      </c>
      <c r="H190" s="38">
        <f>'GF + UG Iteration 2'!H190</f>
        <v>2013</v>
      </c>
      <c r="I190" s="35">
        <f t="shared" si="20"/>
        <v>75.600000000000009</v>
      </c>
      <c r="J190" s="36">
        <f t="shared" si="21"/>
        <v>20.276006742355332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3.0094382531389159</v>
      </c>
    </row>
    <row r="191" spans="1:14" x14ac:dyDescent="0.2">
      <c r="A191" s="33">
        <f>'GF + UG Iteration 2'!A191</f>
        <v>637</v>
      </c>
      <c r="B191" s="34" t="str">
        <f>'GF + UG Iteration 2'!B191</f>
        <v>UG</v>
      </c>
      <c r="C191" s="35">
        <f>'GF + UG Iteration 2'!C191</f>
        <v>22.5</v>
      </c>
      <c r="D191" s="36">
        <f>'GF + UG Iteration 2'!P$16*(C191^'GF + UG Iteration 2'!P$15)</f>
        <v>9.2952588392724405</v>
      </c>
      <c r="E191" s="37">
        <f>'GF + UG Iteration 2'!E191</f>
        <v>1989</v>
      </c>
      <c r="F191" s="35">
        <f>'GF + UG Iteration 2'!F191</f>
        <v>22.5</v>
      </c>
      <c r="G191" s="36">
        <f>'GF + UG Iteration 2'!G191</f>
        <v>6.7668934628874311</v>
      </c>
      <c r="H191" s="38">
        <f>'GF + UG Iteration 2'!H191</f>
        <v>2007</v>
      </c>
      <c r="I191" s="35">
        <f t="shared" si="20"/>
        <v>45</v>
      </c>
      <c r="J191" s="36">
        <f t="shared" si="21"/>
        <v>16.062152302159873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2.7764657158630084</v>
      </c>
    </row>
    <row r="192" spans="1:14" x14ac:dyDescent="0.2">
      <c r="A192" s="33">
        <f>'GF + UG Iteration 2'!A192</f>
        <v>1254</v>
      </c>
      <c r="B192" s="34" t="str">
        <f>'GF + UG Iteration 2'!B192</f>
        <v>UG</v>
      </c>
      <c r="C192" s="35">
        <f>'GF + UG Iteration 2'!C192</f>
        <v>45</v>
      </c>
      <c r="D192" s="36">
        <f>'GF + UG Iteration 2'!P$16*(C192^'GF + UG Iteration 2'!P$15)</f>
        <v>14.332317484278539</v>
      </c>
      <c r="E192" s="37">
        <f>'GF + UG Iteration 2'!E192</f>
        <v>1989</v>
      </c>
      <c r="F192" s="35">
        <f>'GF + UG Iteration 2'!F192</f>
        <v>30.6</v>
      </c>
      <c r="G192" s="36">
        <f>'GF + UG Iteration 2'!G192</f>
        <v>6.528436764593768</v>
      </c>
      <c r="H192" s="38">
        <f>'GF + UG Iteration 2'!H192</f>
        <v>2012</v>
      </c>
      <c r="I192" s="35">
        <f t="shared" si="20"/>
        <v>75.599999999999994</v>
      </c>
      <c r="J192" s="36">
        <f t="shared" si="21"/>
        <v>20.860754248872308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3.0378696065830146</v>
      </c>
    </row>
    <row r="193" spans="1:14" x14ac:dyDescent="0.2">
      <c r="A193" s="33">
        <f>'GF + UG Iteration 2'!A193</f>
        <v>734</v>
      </c>
      <c r="B193" s="34" t="str">
        <f>'GF + UG Iteration 2'!B193</f>
        <v>UG</v>
      </c>
      <c r="C193" s="35">
        <f>'GF + UG Iteration 2'!C193</f>
        <v>37.800000000000004</v>
      </c>
      <c r="D193" s="36">
        <f>'GF + UG Iteration 2'!P$16*(C193^'GF + UG Iteration 2'!P$15)</f>
        <v>12.853260636174699</v>
      </c>
      <c r="E193" s="37">
        <f>'GF + UG Iteration 2'!E193</f>
        <v>1974</v>
      </c>
      <c r="F193" s="35">
        <f>'GF + UG Iteration 2'!F193</f>
        <v>37.800000000000004</v>
      </c>
      <c r="G193" s="36">
        <f>'GF + UG Iteration 2'!G193</f>
        <v>11.261124599264825</v>
      </c>
      <c r="H193" s="38">
        <f>'GF + UG Iteration 2'!H193</f>
        <v>2011</v>
      </c>
      <c r="I193" s="35">
        <f t="shared" ref="I193" si="25">C193+F193</f>
        <v>75.600000000000009</v>
      </c>
      <c r="J193" s="36">
        <f t="shared" ref="J193" si="26">D193+G193</f>
        <v>24.114385235439524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3.1828085601600926</v>
      </c>
    </row>
    <row r="194" spans="1:14" x14ac:dyDescent="0.2">
      <c r="A194" s="33">
        <f>'GF + UG Iteration 2'!A194</f>
        <v>1594</v>
      </c>
      <c r="B194" s="34" t="str">
        <f>'GF + UG Iteration 2'!B194</f>
        <v>UG</v>
      </c>
      <c r="C194" s="35">
        <f>'GF + UG Iteration 2'!C194</f>
        <v>75.600000000000009</v>
      </c>
      <c r="D194" s="36">
        <f>'GF + UG Iteration 2'!P$16*(C194^'GF + UG Iteration 2'!P$15)</f>
        <v>19.818384332399596</v>
      </c>
      <c r="E194" s="37">
        <f>'GF + UG Iteration 2'!E194</f>
        <v>1974</v>
      </c>
      <c r="F194" s="35">
        <f>'GF + UG Iteration 2'!F194</f>
        <v>0</v>
      </c>
      <c r="G194" s="36">
        <f>'GF + UG Iteration 2'!G194</f>
        <v>17.2334453477478</v>
      </c>
      <c r="H194" s="38">
        <f>'GF + UG Iteration 2'!H194</f>
        <v>2017</v>
      </c>
      <c r="I194" s="35">
        <f t="shared" si="20"/>
        <v>75.600000000000009</v>
      </c>
      <c r="J194" s="36">
        <f t="shared" si="21"/>
        <v>37.051829680147392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3.6123177346022941</v>
      </c>
    </row>
    <row r="195" spans="1:14" x14ac:dyDescent="0.2">
      <c r="A195" s="33">
        <f>'GF + UG Iteration 2'!A195</f>
        <v>1674</v>
      </c>
      <c r="B195" s="34" t="str">
        <f>'GF + UG Iteration 2'!B195</f>
        <v>UG</v>
      </c>
      <c r="C195" s="35">
        <f>'GF + UG Iteration 2'!C195</f>
        <v>25.2</v>
      </c>
      <c r="D195" s="36">
        <f>'GF + UG Iteration 2'!P$16*(C195^'GF + UG Iteration 2'!P$15)</f>
        <v>9.977189725455009</v>
      </c>
      <c r="E195" s="37">
        <f>'GF + UG Iteration 2'!E195</f>
        <v>0</v>
      </c>
      <c r="F195" s="35">
        <f>'GF + UG Iteration 2'!F195</f>
        <v>37.800000000000004</v>
      </c>
      <c r="G195" s="36">
        <f>'GF + UG Iteration 2'!G195</f>
        <v>10.327278566796926</v>
      </c>
      <c r="H195" s="38">
        <f>'GF + UG Iteration 2'!H195</f>
        <v>2016</v>
      </c>
      <c r="I195" s="35">
        <f t="shared" si="20"/>
        <v>63</v>
      </c>
      <c r="J195" s="36">
        <f t="shared" si="21"/>
        <v>20.304468292251933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3.0108409747452618</v>
      </c>
    </row>
    <row r="196" spans="1:14" x14ac:dyDescent="0.2">
      <c r="A196" s="33">
        <f>'GF + UG Iteration 2'!A196</f>
        <v>711</v>
      </c>
      <c r="B196" s="34" t="str">
        <f>'GF + UG Iteration 2'!B196</f>
        <v>UG</v>
      </c>
      <c r="C196" s="35">
        <f>'GF + UG Iteration 2'!C196</f>
        <v>22.5</v>
      </c>
      <c r="D196" s="36">
        <f>'GF + UG Iteration 2'!P$16*(C196^'GF + UG Iteration 2'!P$15)</f>
        <v>9.2952588392724405</v>
      </c>
      <c r="E196" s="37">
        <f>'GF + UG Iteration 2'!E196</f>
        <v>1976</v>
      </c>
      <c r="F196" s="35">
        <f>'GF + UG Iteration 2'!F196</f>
        <v>22.5</v>
      </c>
      <c r="G196" s="36">
        <f>'GF + UG Iteration 2'!G196</f>
        <v>9.2617881543087019</v>
      </c>
      <c r="H196" s="38">
        <f>'GF + UG Iteration 2'!H196</f>
        <v>2009</v>
      </c>
      <c r="I196" s="35">
        <f t="shared" si="20"/>
        <v>45</v>
      </c>
      <c r="J196" s="36">
        <f t="shared" si="21"/>
        <v>18.557046993581142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2.9208496087500682</v>
      </c>
    </row>
    <row r="197" spans="1:14" x14ac:dyDescent="0.2">
      <c r="A197" s="33">
        <f>'GF + UG Iteration 2'!A197</f>
        <v>408</v>
      </c>
      <c r="B197" s="34" t="str">
        <f>'GF + UG Iteration 2'!B197</f>
        <v>UG</v>
      </c>
      <c r="C197" s="35">
        <f>'GF + UG Iteration 2'!C197</f>
        <v>84.600000000000009</v>
      </c>
      <c r="D197" s="36">
        <f>'GF + UG Iteration 2'!P$16*(C197^'GF + UG Iteration 2'!P$15)</f>
        <v>21.261024544984743</v>
      </c>
      <c r="E197" s="37">
        <f>'GF + UG Iteration 2'!E197</f>
        <v>1976</v>
      </c>
      <c r="F197" s="35">
        <f>'GF + UG Iteration 2'!F197</f>
        <v>0</v>
      </c>
      <c r="G197" s="36">
        <f>'GF + UG Iteration 2'!G197</f>
        <v>0.58015876995711901</v>
      </c>
      <c r="H197" s="38">
        <f>'GF + UG Iteration 2'!H197</f>
        <v>2004</v>
      </c>
      <c r="I197" s="35">
        <f t="shared" si="20"/>
        <v>84.600000000000009</v>
      </c>
      <c r="J197" s="36">
        <f t="shared" si="21"/>
        <v>21.841183314941862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3.083797330496044</v>
      </c>
    </row>
    <row r="198" spans="1:14" x14ac:dyDescent="0.2">
      <c r="A198" s="33">
        <f>'GF + UG Iteration 2'!A198</f>
        <v>698</v>
      </c>
      <c r="B198" s="34" t="str">
        <f>'GF + UG Iteration 2'!B198</f>
        <v>UG</v>
      </c>
      <c r="C198" s="35">
        <f>'GF + UG Iteration 2'!C198</f>
        <v>84.600000000000009</v>
      </c>
      <c r="D198" s="36">
        <f>'GF + UG Iteration 2'!P$16*(C198^'GF + UG Iteration 2'!P$15)</f>
        <v>21.261024544984743</v>
      </c>
      <c r="E198" s="37">
        <f>'GF + UG Iteration 2'!E198</f>
        <v>1976</v>
      </c>
      <c r="F198" s="35">
        <f>'GF + UG Iteration 2'!F198</f>
        <v>0</v>
      </c>
      <c r="G198" s="36">
        <f>'GF + UG Iteration 2'!G198</f>
        <v>1.4406821685518079</v>
      </c>
      <c r="H198" s="38">
        <f>'GF + UG Iteration 2'!H198</f>
        <v>2007</v>
      </c>
      <c r="I198" s="35">
        <f t="shared" si="20"/>
        <v>84.600000000000009</v>
      </c>
      <c r="J198" s="36">
        <f t="shared" si="21"/>
        <v>22.701706713536552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3.1224401072794103</v>
      </c>
    </row>
    <row r="199" spans="1:14" x14ac:dyDescent="0.2">
      <c r="A199" s="33">
        <f>'GF + UG Iteration 2'!A199</f>
        <v>696</v>
      </c>
      <c r="B199" s="34" t="str">
        <f>'GF + UG Iteration 2'!B199</f>
        <v>UG</v>
      </c>
      <c r="C199" s="35">
        <f>'GF + UG Iteration 2'!C199</f>
        <v>25.2</v>
      </c>
      <c r="D199" s="36">
        <f>'GF + UG Iteration 2'!P$16*(C199^'GF + UG Iteration 2'!P$15)</f>
        <v>9.977189725455009</v>
      </c>
      <c r="E199" s="37">
        <f>'GF + UG Iteration 2'!E199</f>
        <v>1981</v>
      </c>
      <c r="F199" s="35">
        <f>'GF + UG Iteration 2'!F199</f>
        <v>0</v>
      </c>
      <c r="G199" s="36">
        <f>'GF + UG Iteration 2'!G199</f>
        <v>0.26810351472539734</v>
      </c>
      <c r="H199" s="38">
        <f>'GF + UG Iteration 2'!H199</f>
        <v>2007</v>
      </c>
      <c r="I199" s="35">
        <f t="shared" si="20"/>
        <v>25.2</v>
      </c>
      <c r="J199" s="36">
        <f t="shared" si="21"/>
        <v>10.245293240180406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2.3268184040416502</v>
      </c>
    </row>
    <row r="200" spans="1:14" x14ac:dyDescent="0.2">
      <c r="A200" s="33">
        <f>'GF + UG Iteration 2'!A200</f>
        <v>1636</v>
      </c>
      <c r="B200" s="34" t="str">
        <f>'GF + UG Iteration 2'!B200</f>
        <v>UG</v>
      </c>
      <c r="C200" s="35">
        <f>'GF + UG Iteration 2'!C200</f>
        <v>22.5</v>
      </c>
      <c r="D200" s="36">
        <f>'GF + UG Iteration 2'!P$16*(C200^'GF + UG Iteration 2'!P$15)</f>
        <v>9.2952588392724405</v>
      </c>
      <c r="E200" s="37">
        <f>'GF + UG Iteration 2'!E200</f>
        <v>1981</v>
      </c>
      <c r="F200" s="35">
        <f>'GF + UG Iteration 2'!F200</f>
        <v>37.800000000000004</v>
      </c>
      <c r="G200" s="36">
        <f>'GF + UG Iteration 2'!G200</f>
        <v>6.6058972937468434</v>
      </c>
      <c r="H200" s="38">
        <f>'GF + UG Iteration 2'!H200</f>
        <v>2015</v>
      </c>
      <c r="I200" s="35">
        <f t="shared" si="20"/>
        <v>60.300000000000004</v>
      </c>
      <c r="J200" s="36">
        <f t="shared" si="21"/>
        <v>15.901156133019285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2.7663918193512491</v>
      </c>
    </row>
    <row r="201" spans="1:14" x14ac:dyDescent="0.2">
      <c r="A201" s="33">
        <f>'GF + UG Iteration 2'!A201</f>
        <v>1185</v>
      </c>
      <c r="B201" s="34" t="str">
        <f>'GF + UG Iteration 2'!B201</f>
        <v>UG</v>
      </c>
      <c r="C201" s="35">
        <f>'GF + UG Iteration 2'!C201</f>
        <v>63</v>
      </c>
      <c r="D201" s="36">
        <f>'GF + UG Iteration 2'!P$16*(C201^'GF + UG Iteration 2'!P$15)</f>
        <v>17.684929341529397</v>
      </c>
      <c r="E201" s="37">
        <f>'GF + UG Iteration 2'!E201</f>
        <v>1988</v>
      </c>
      <c r="F201" s="35">
        <f>'GF + UG Iteration 2'!F201</f>
        <v>0</v>
      </c>
      <c r="G201" s="36">
        <f>'GF + UG Iteration 2'!G201</f>
        <v>2.8087836612562955</v>
      </c>
      <c r="H201" s="38">
        <f>'GF + UG Iteration 2'!H201</f>
        <v>2011</v>
      </c>
      <c r="I201" s="35">
        <f t="shared" si="20"/>
        <v>63</v>
      </c>
      <c r="J201" s="36">
        <f t="shared" si="21"/>
        <v>20.493713002785693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3.0201181563166366</v>
      </c>
    </row>
    <row r="202" spans="1:14" x14ac:dyDescent="0.2">
      <c r="A202" s="33">
        <f>'GF + UG Iteration 2'!A202</f>
        <v>568</v>
      </c>
      <c r="B202" s="34" t="str">
        <f>'GF + UG Iteration 2'!B202</f>
        <v>UG</v>
      </c>
      <c r="C202" s="35">
        <f>'GF + UG Iteration 2'!C202</f>
        <v>75.600000000000009</v>
      </c>
      <c r="D202" s="36">
        <f>'GF + UG Iteration 2'!P$16*(C202^'GF + UG Iteration 2'!P$15)</f>
        <v>19.818384332399596</v>
      </c>
      <c r="E202" s="37">
        <f>'GF + UG Iteration 2'!E202</f>
        <v>1978</v>
      </c>
      <c r="F202" s="35">
        <f>'GF + UG Iteration 2'!F202</f>
        <v>0</v>
      </c>
      <c r="G202" s="36">
        <f>'GF + UG Iteration 2'!G202</f>
        <v>2.8818936071529556E-2</v>
      </c>
      <c r="H202" s="38">
        <f>'GF + UG Iteration 2'!H202</f>
        <v>2006</v>
      </c>
      <c r="I202" s="35">
        <f t="shared" si="20"/>
        <v>75.600000000000009</v>
      </c>
      <c r="J202" s="36">
        <f t="shared" si="21"/>
        <v>19.847203268471127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2.9880631039307954</v>
      </c>
    </row>
    <row r="203" spans="1:14" x14ac:dyDescent="0.2">
      <c r="A203" s="33">
        <f>'GF + UG Iteration 2'!A203</f>
        <v>853</v>
      </c>
      <c r="B203" s="34" t="str">
        <f>'GF + UG Iteration 2'!B203</f>
        <v>UG</v>
      </c>
      <c r="C203" s="35">
        <f>'GF + UG Iteration 2'!C203</f>
        <v>45</v>
      </c>
      <c r="D203" s="36">
        <f>'GF + UG Iteration 2'!P$16*(C203^'GF + UG Iteration 2'!P$15)</f>
        <v>14.332317484278539</v>
      </c>
      <c r="E203" s="37">
        <f>'GF + UG Iteration 2'!E203</f>
        <v>1991</v>
      </c>
      <c r="F203" s="35">
        <f>'GF + UG Iteration 2'!F203</f>
        <v>30.6</v>
      </c>
      <c r="G203" s="36">
        <f>'GF + UG Iteration 2'!G203</f>
        <v>4.2556245512411124</v>
      </c>
      <c r="H203" s="38">
        <f>'GF + UG Iteration 2'!H203</f>
        <v>2009</v>
      </c>
      <c r="I203" s="35">
        <f t="shared" si="20"/>
        <v>75.599999999999994</v>
      </c>
      <c r="J203" s="36">
        <f t="shared" si="21"/>
        <v>18.587942035519653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2.9225130928360992</v>
      </c>
    </row>
    <row r="204" spans="1:14" x14ac:dyDescent="0.2">
      <c r="A204" s="33">
        <f>'GF + UG Iteration 2'!A204</f>
        <v>1201</v>
      </c>
      <c r="B204" s="34" t="str">
        <f>'GF + UG Iteration 2'!B204</f>
        <v>UG</v>
      </c>
      <c r="C204" s="35">
        <f>'GF + UG Iteration 2'!C204</f>
        <v>25.2</v>
      </c>
      <c r="D204" s="36">
        <f>'GF + UG Iteration 2'!P$16*(C204^'GF + UG Iteration 2'!P$15)</f>
        <v>9.977189725455009</v>
      </c>
      <c r="E204" s="37" t="str">
        <f>'GF + UG Iteration 2'!E204</f>
        <v>unknown</v>
      </c>
      <c r="F204" s="35">
        <f>'GF + UG Iteration 2'!F204</f>
        <v>37.800000000000004</v>
      </c>
      <c r="G204" s="36">
        <f>'GF + UG Iteration 2'!G204</f>
        <v>7.6364894321569698</v>
      </c>
      <c r="H204" s="38">
        <f>'GF + UG Iteration 2'!H204</f>
        <v>2012</v>
      </c>
      <c r="I204" s="35">
        <f t="shared" si="20"/>
        <v>63</v>
      </c>
      <c r="J204" s="36">
        <f t="shared" si="21"/>
        <v>17.61367915761198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2.8686758250255888</v>
      </c>
    </row>
    <row r="205" spans="1:14" x14ac:dyDescent="0.2">
      <c r="A205" s="33">
        <f>'GF + UG Iteration 2'!A205</f>
        <v>654</v>
      </c>
      <c r="B205" s="34" t="str">
        <f>'GF + UG Iteration 2'!B205</f>
        <v>UG</v>
      </c>
      <c r="C205" s="35">
        <f>'GF + UG Iteration 2'!C205</f>
        <v>22.5</v>
      </c>
      <c r="D205" s="36">
        <f>'GF + UG Iteration 2'!P$16*(C205^'GF + UG Iteration 2'!P$15)</f>
        <v>9.2952588392724405</v>
      </c>
      <c r="E205" s="37">
        <f>'GF + UG Iteration 2'!E205</f>
        <v>1976</v>
      </c>
      <c r="F205" s="35">
        <f>'GF + UG Iteration 2'!F205</f>
        <v>0</v>
      </c>
      <c r="G205" s="36">
        <f>'GF + UG Iteration 2'!G205</f>
        <v>0.73672544554632269</v>
      </c>
      <c r="H205" s="38">
        <f>'GF + UG Iteration 2'!H205</f>
        <v>2007</v>
      </c>
      <c r="I205" s="35">
        <f t="shared" si="20"/>
        <v>22.5</v>
      </c>
      <c r="J205" s="36">
        <f t="shared" si="21"/>
        <v>10.031984284818764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2.3057784173840314</v>
      </c>
    </row>
    <row r="206" spans="1:14" x14ac:dyDescent="0.2">
      <c r="A206" s="33">
        <f>'GF + UG Iteration 2'!A206</f>
        <v>1394</v>
      </c>
      <c r="B206" s="34" t="str">
        <f>'GF + UG Iteration 2'!B206</f>
        <v>UG</v>
      </c>
      <c r="C206" s="35">
        <f>'GF + UG Iteration 2'!C206</f>
        <v>22.5</v>
      </c>
      <c r="D206" s="36">
        <f>'GF + UG Iteration 2'!P$16*(C206^'GF + UG Iteration 2'!P$15)</f>
        <v>9.2952588392724405</v>
      </c>
      <c r="E206" s="37">
        <f>'GF + UG Iteration 2'!E206</f>
        <v>1976</v>
      </c>
      <c r="F206" s="35">
        <f>'GF + UG Iteration 2'!F206</f>
        <v>37.800000000000004</v>
      </c>
      <c r="G206" s="36">
        <f>'GF + UG Iteration 2'!G206</f>
        <v>5.0057806862702598</v>
      </c>
      <c r="H206" s="38">
        <f>'GF + UG Iteration 2'!H206</f>
        <v>2014</v>
      </c>
      <c r="I206" s="35">
        <f t="shared" si="20"/>
        <v>60.300000000000004</v>
      </c>
      <c r="J206" s="36">
        <f t="shared" si="21"/>
        <v>14.3010395255427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2.6603322287176692</v>
      </c>
    </row>
    <row r="207" spans="1:14" x14ac:dyDescent="0.2">
      <c r="A207" s="33">
        <f>'GF + UG Iteration 2'!A207</f>
        <v>1294</v>
      </c>
      <c r="B207" s="34" t="str">
        <f>'GF + UG Iteration 2'!B207</f>
        <v>UG</v>
      </c>
      <c r="C207" s="35">
        <f>'GF + UG Iteration 2'!C207</f>
        <v>13.41</v>
      </c>
      <c r="D207" s="36">
        <f>'GF + UG Iteration 2'!P$16*(C207^'GF + UG Iteration 2'!P$15)</f>
        <v>6.7275465418549416</v>
      </c>
      <c r="E207" s="37">
        <f>'GF + UG Iteration 2'!E207</f>
        <v>0</v>
      </c>
      <c r="F207" s="35">
        <f>'GF + UG Iteration 2'!F207</f>
        <v>22.5</v>
      </c>
      <c r="G207" s="36">
        <f>'GF + UG Iteration 2'!G207</f>
        <v>4.5619922667121129</v>
      </c>
      <c r="H207" s="38">
        <f>'GF + UG Iteration 2'!H207</f>
        <v>2014</v>
      </c>
      <c r="I207" s="35">
        <f t="shared" si="20"/>
        <v>35.909999999999997</v>
      </c>
      <c r="J207" s="36">
        <f t="shared" si="21"/>
        <v>11.289538808567055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2.4238765277760144</v>
      </c>
    </row>
    <row r="208" spans="1:14" x14ac:dyDescent="0.2">
      <c r="A208" s="33">
        <f>'GF + UG Iteration 2'!A208</f>
        <v>1670</v>
      </c>
      <c r="B208" s="34" t="str">
        <f>'GF + UG Iteration 2'!B208</f>
        <v>UG</v>
      </c>
      <c r="C208" s="35">
        <f>'GF + UG Iteration 2'!C208</f>
        <v>75.600000000000009</v>
      </c>
      <c r="D208" s="36">
        <f>'GF + UG Iteration 2'!P$16*(C208^'GF + UG Iteration 2'!P$15)</f>
        <v>19.818384332399596</v>
      </c>
      <c r="E208" s="37">
        <f>'GF + UG Iteration 2'!E208</f>
        <v>0</v>
      </c>
      <c r="F208" s="35">
        <f>'GF + UG Iteration 2'!F208</f>
        <v>0</v>
      </c>
      <c r="G208" s="36">
        <f>'GF + UG Iteration 2'!G208</f>
        <v>2.7943521582603679</v>
      </c>
      <c r="H208" s="38">
        <f>'GF + UG Iteration 2'!H208</f>
        <v>2016</v>
      </c>
      <c r="I208" s="35">
        <f t="shared" si="20"/>
        <v>75.600000000000009</v>
      </c>
      <c r="J208" s="36">
        <f t="shared" si="21"/>
        <v>22.612736490659962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3.1185133090707033</v>
      </c>
    </row>
    <row r="209" spans="1:14" x14ac:dyDescent="0.2">
      <c r="A209" s="33">
        <f>'GF + UG Iteration 2'!A209</f>
        <v>579</v>
      </c>
      <c r="B209" s="34" t="str">
        <f>'GF + UG Iteration 2'!B209</f>
        <v>UG</v>
      </c>
      <c r="C209" s="35">
        <f>'GF + UG Iteration 2'!C209</f>
        <v>27</v>
      </c>
      <c r="D209" s="36">
        <f>'GF + UG Iteration 2'!P$16*(C209^'GF + UG Iteration 2'!P$15)</f>
        <v>10.416610017956941</v>
      </c>
      <c r="E209" s="37" t="str">
        <f>'GF + UG Iteration 2'!E209</f>
        <v>unknown</v>
      </c>
      <c r="F209" s="35">
        <f>'GF + UG Iteration 2'!F209</f>
        <v>27</v>
      </c>
      <c r="G209" s="36">
        <f>'GF + UG Iteration 2'!G209</f>
        <v>3.6516230200538073</v>
      </c>
      <c r="H209" s="38">
        <f>'GF + UG Iteration 2'!H209</f>
        <v>2008</v>
      </c>
      <c r="I209" s="35">
        <f t="shared" si="20"/>
        <v>54</v>
      </c>
      <c r="J209" s="36">
        <f t="shared" si="21"/>
        <v>14.068233038010749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2.6439192795876116</v>
      </c>
    </row>
    <row r="210" spans="1:14" x14ac:dyDescent="0.2">
      <c r="A210" s="33">
        <f>'GF + UG Iteration 2'!A210</f>
        <v>1670</v>
      </c>
      <c r="B210" s="34" t="str">
        <f>'GF + UG Iteration 2'!B210</f>
        <v>UG</v>
      </c>
      <c r="C210" s="35">
        <f>'GF + UG Iteration 2'!C210</f>
        <v>63.089999999999996</v>
      </c>
      <c r="D210" s="36">
        <f>'GF + UG Iteration 2'!P$16*(C210^'GF + UG Iteration 2'!P$15)</f>
        <v>17.700707775072832</v>
      </c>
      <c r="E210" s="37">
        <f>'GF + UG Iteration 2'!E210</f>
        <v>0</v>
      </c>
      <c r="F210" s="35">
        <f>'GF + UG Iteration 2'!F210</f>
        <v>37.800000000000004</v>
      </c>
      <c r="G210" s="36">
        <f>'GF + UG Iteration 2'!G210</f>
        <v>18.363697996227653</v>
      </c>
      <c r="H210" s="38">
        <f>'GF + UG Iteration 2'!H210</f>
        <v>2016</v>
      </c>
      <c r="I210" s="35">
        <f t="shared" si="20"/>
        <v>100.89</v>
      </c>
      <c r="J210" s="36">
        <f t="shared" si="21"/>
        <v>36.064405771300486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3.5853063892165538</v>
      </c>
    </row>
    <row r="211" spans="1:14" x14ac:dyDescent="0.2">
      <c r="A211" s="33">
        <f>'GF + UG Iteration 2'!A211</f>
        <v>1083</v>
      </c>
      <c r="B211" s="34" t="str">
        <f>'GF + UG Iteration 2'!B211</f>
        <v>UG</v>
      </c>
      <c r="C211" s="35">
        <f>'GF + UG Iteration 2'!C211</f>
        <v>37.800000000000004</v>
      </c>
      <c r="D211" s="36">
        <f>'GF + UG Iteration 2'!P$16*(C211^'GF + UG Iteration 2'!P$15)</f>
        <v>12.853260636174699</v>
      </c>
      <c r="E211" s="37">
        <f>'GF + UG Iteration 2'!E211</f>
        <v>1981</v>
      </c>
      <c r="F211" s="35">
        <f>'GF + UG Iteration 2'!F211</f>
        <v>45</v>
      </c>
      <c r="G211" s="36">
        <f>'GF + UG Iteration 2'!G211</f>
        <v>7.4125108979310461</v>
      </c>
      <c r="H211" s="38">
        <f>'GF + UG Iteration 2'!H211</f>
        <v>2011</v>
      </c>
      <c r="I211" s="35">
        <f t="shared" si="20"/>
        <v>82.800000000000011</v>
      </c>
      <c r="J211" s="36">
        <f t="shared" si="21"/>
        <v>20.265771534105745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3.0089333316035436</v>
      </c>
    </row>
    <row r="212" spans="1:14" x14ac:dyDescent="0.2">
      <c r="A212" s="33">
        <f>'GF + UG Iteration 2'!A212</f>
        <v>552</v>
      </c>
      <c r="B212" s="34" t="str">
        <f>'GF + UG Iteration 2'!B212</f>
        <v>UG</v>
      </c>
      <c r="C212" s="35">
        <f>'GF + UG Iteration 2'!C212</f>
        <v>37.800000000000004</v>
      </c>
      <c r="D212" s="36">
        <f>'GF + UG Iteration 2'!P$16*(C212^'GF + UG Iteration 2'!P$15)</f>
        <v>12.853260636174699</v>
      </c>
      <c r="E212" s="37">
        <f>'GF + UG Iteration 2'!E212</f>
        <v>1991</v>
      </c>
      <c r="F212" s="35">
        <f>'GF + UG Iteration 2'!F212</f>
        <v>0</v>
      </c>
      <c r="G212" s="36">
        <f>'GF + UG Iteration 2'!G212</f>
        <v>1.1457716756011658</v>
      </c>
      <c r="H212" s="38">
        <f>'GF + UG Iteration 2'!H212</f>
        <v>2006</v>
      </c>
      <c r="I212" s="35">
        <f t="shared" si="20"/>
        <v>37.800000000000004</v>
      </c>
      <c r="J212" s="36">
        <f t="shared" si="21"/>
        <v>13.999032311775865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2.6389882066388823</v>
      </c>
    </row>
    <row r="213" spans="1:14" x14ac:dyDescent="0.2">
      <c r="A213" s="33">
        <f>'GF + UG Iteration 2'!A213</f>
        <v>1311</v>
      </c>
      <c r="B213" s="34" t="str">
        <f>'GF + UG Iteration 2'!B213</f>
        <v>UG</v>
      </c>
      <c r="C213" s="35">
        <f>'GF + UG Iteration 2'!C213</f>
        <v>37.800000000000004</v>
      </c>
      <c r="D213" s="36">
        <f>'GF + UG Iteration 2'!P$16*(C213^'GF + UG Iteration 2'!P$15)</f>
        <v>12.853260636174699</v>
      </c>
      <c r="E213" s="37">
        <f>'GF + UG Iteration 2'!E213</f>
        <v>1991</v>
      </c>
      <c r="F213" s="35">
        <f>'GF + UG Iteration 2'!F213</f>
        <v>37.800000000000004</v>
      </c>
      <c r="G213" s="36">
        <f>'GF + UG Iteration 2'!G213</f>
        <v>5.9841430822776953</v>
      </c>
      <c r="H213" s="38">
        <f>'GF + UG Iteration 2'!H213</f>
        <v>2013</v>
      </c>
      <c r="I213" s="35">
        <f t="shared" si="20"/>
        <v>75.600000000000009</v>
      </c>
      <c r="J213" s="36">
        <f t="shared" si="21"/>
        <v>18.837403718452393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2.9358444527757772</v>
      </c>
    </row>
    <row r="214" spans="1:14" x14ac:dyDescent="0.2">
      <c r="A214" s="33">
        <f>'GF + UG Iteration 2'!A214</f>
        <v>1078</v>
      </c>
      <c r="B214" s="34" t="str">
        <f>'GF + UG Iteration 2'!B214</f>
        <v>UG</v>
      </c>
      <c r="C214" s="35">
        <f>'GF + UG Iteration 2'!C214</f>
        <v>64.350000000000009</v>
      </c>
      <c r="D214" s="36">
        <f>'GF + UG Iteration 2'!P$16*(C214^'GF + UG Iteration 2'!P$15)</f>
        <v>17.920726564041516</v>
      </c>
      <c r="E214" s="37">
        <f>'GF + UG Iteration 2'!E214</f>
        <v>1957</v>
      </c>
      <c r="F214" s="35">
        <f>'GF + UG Iteration 2'!F214</f>
        <v>0</v>
      </c>
      <c r="G214" s="36">
        <f>'GF + UG Iteration 2'!G214</f>
        <v>1.0936387702296273</v>
      </c>
      <c r="H214" s="38">
        <f>'GF + UG Iteration 2'!H214</f>
        <v>2011</v>
      </c>
      <c r="I214" s="35">
        <f t="shared" si="20"/>
        <v>64.350000000000009</v>
      </c>
      <c r="J214" s="36">
        <f t="shared" si="21"/>
        <v>19.014365334271144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2.9451947637141305</v>
      </c>
    </row>
    <row r="215" spans="1:14" x14ac:dyDescent="0.2">
      <c r="A215" s="33">
        <f>'GF + UG Iteration 2'!A215</f>
        <v>495</v>
      </c>
      <c r="B215" s="34" t="str">
        <f>'GF + UG Iteration 2'!B215</f>
        <v>UG</v>
      </c>
      <c r="C215" s="35">
        <f>'GF + UG Iteration 2'!C215</f>
        <v>37.440000000000005</v>
      </c>
      <c r="D215" s="36">
        <f>'GF + UG Iteration 2'!P$16*(C215^'GF + UG Iteration 2'!P$15)</f>
        <v>12.776651984970908</v>
      </c>
      <c r="E215" s="37">
        <f>'GF + UG Iteration 2'!E215</f>
        <v>1982</v>
      </c>
      <c r="F215" s="35">
        <f>'GF + UG Iteration 2'!F215</f>
        <v>37.440000000000005</v>
      </c>
      <c r="G215" s="36">
        <f>'GF + UG Iteration 2'!G215</f>
        <v>3.5907902166068872</v>
      </c>
      <c r="H215" s="38">
        <f>'GF + UG Iteration 2'!H215</f>
        <v>2006</v>
      </c>
      <c r="I215" s="35">
        <f t="shared" si="20"/>
        <v>74.88000000000001</v>
      </c>
      <c r="J215" s="36">
        <f t="shared" si="21"/>
        <v>16.367442201577795</v>
      </c>
      <c r="K215" s="38">
        <f t="shared" si="22"/>
        <v>2006</v>
      </c>
      <c r="M215" s="21">
        <f t="shared" si="23"/>
        <v>4.3158868321693369</v>
      </c>
      <c r="N215" s="21">
        <f t="shared" si="24"/>
        <v>2.7952941300348502</v>
      </c>
    </row>
    <row r="216" spans="1:14" x14ac:dyDescent="0.2">
      <c r="A216" s="33">
        <f>'GF + UG Iteration 2'!A216</f>
        <v>383</v>
      </c>
      <c r="B216" s="34" t="str">
        <f>'GF + UG Iteration 2'!B216</f>
        <v>UG</v>
      </c>
      <c r="C216" s="35">
        <f>'GF + UG Iteration 2'!C216</f>
        <v>54</v>
      </c>
      <c r="D216" s="36">
        <f>'GF + UG Iteration 2'!P$16*(C216^'GF + UG Iteration 2'!P$15)</f>
        <v>16.061323785466612</v>
      </c>
      <c r="E216" s="37">
        <f>'GF + UG Iteration 2'!E216</f>
        <v>1984</v>
      </c>
      <c r="F216" s="35">
        <f>'GF + UG Iteration 2'!F216</f>
        <v>45</v>
      </c>
      <c r="G216" s="36">
        <f>'GF + UG Iteration 2'!G216</f>
        <v>3.9501723720469593</v>
      </c>
      <c r="H216" s="38">
        <f>'GF + UG Iteration 2'!H216</f>
        <v>2005</v>
      </c>
      <c r="I216" s="35">
        <f t="shared" si="20"/>
        <v>99</v>
      </c>
      <c r="J216" s="36">
        <f t="shared" si="21"/>
        <v>20.011496157513573</v>
      </c>
      <c r="K216" s="38">
        <f t="shared" si="22"/>
        <v>2005</v>
      </c>
      <c r="M216" s="21">
        <f t="shared" si="23"/>
        <v>4.5951198501345898</v>
      </c>
      <c r="N216" s="21">
        <f t="shared" si="24"/>
        <v>2.9963069162909015</v>
      </c>
    </row>
    <row r="217" spans="1:14" x14ac:dyDescent="0.2">
      <c r="A217" s="33">
        <f>'GF + UG Iteration 2'!A217</f>
        <v>1020</v>
      </c>
      <c r="B217" s="34" t="str">
        <f>'GF + UG Iteration 2'!B217</f>
        <v>UG</v>
      </c>
      <c r="C217" s="35">
        <f>'GF + UG Iteration 2'!C217</f>
        <v>29.97</v>
      </c>
      <c r="D217" s="36">
        <f>'GF + UG Iteration 2'!P$16*(C217^'GF + UG Iteration 2'!P$15)</f>
        <v>11.118338572091309</v>
      </c>
      <c r="E217" s="37">
        <f>'GF + UG Iteration 2'!E217</f>
        <v>1977</v>
      </c>
      <c r="F217" s="35">
        <f>'GF + UG Iteration 2'!F217</f>
        <v>45</v>
      </c>
      <c r="G217" s="36">
        <f>'GF + UG Iteration 2'!G217</f>
        <v>7.3449786888029998</v>
      </c>
      <c r="H217" s="38">
        <f>'GF + UG Iteration 2'!H217</f>
        <v>2010</v>
      </c>
      <c r="I217" s="35">
        <f t="shared" si="20"/>
        <v>74.97</v>
      </c>
      <c r="J217" s="36">
        <f t="shared" si="21"/>
        <v>18.463317260894307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2.9157859128707093</v>
      </c>
    </row>
    <row r="218" spans="1:14" x14ac:dyDescent="0.2">
      <c r="A218" s="33">
        <f>'GF + UG Iteration 2'!A218</f>
        <v>1364</v>
      </c>
      <c r="B218" s="34" t="str">
        <f>'GF + UG Iteration 2'!B218</f>
        <v>UG</v>
      </c>
      <c r="C218" s="35">
        <f>'GF + UG Iteration 2'!C218</f>
        <v>29.7</v>
      </c>
      <c r="D218" s="36">
        <f>'GF + UG Iteration 2'!P$16*(C218^'GF + UG Iteration 2'!P$15)</f>
        <v>11.055658645647451</v>
      </c>
      <c r="E218" s="37">
        <f>'GF + UG Iteration 2'!E218</f>
        <v>0</v>
      </c>
      <c r="F218" s="35">
        <f>'GF + UG Iteration 2'!F218</f>
        <v>45</v>
      </c>
      <c r="G218" s="36">
        <f>'GF + UG Iteration 2'!G218</f>
        <v>8.7951197470845859</v>
      </c>
      <c r="H218" s="38">
        <f>'GF + UG Iteration 2'!H218</f>
        <v>2013</v>
      </c>
      <c r="I218" s="35">
        <f t="shared" si="20"/>
        <v>74.7</v>
      </c>
      <c r="J218" s="36">
        <f t="shared" si="21"/>
        <v>19.850778392732039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2.9882432201040103</v>
      </c>
    </row>
    <row r="219" spans="1:14" x14ac:dyDescent="0.2">
      <c r="A219" s="33">
        <f>'GF + UG Iteration 2'!A219</f>
        <v>503</v>
      </c>
      <c r="B219" s="34" t="str">
        <f>'GF + UG Iteration 2'!B219</f>
        <v>UG</v>
      </c>
      <c r="C219" s="35">
        <f>'GF + UG Iteration 2'!C219</f>
        <v>45</v>
      </c>
      <c r="D219" s="36">
        <f>'GF + UG Iteration 2'!P$16*(C219^'GF + UG Iteration 2'!P$15)</f>
        <v>14.332317484278539</v>
      </c>
      <c r="E219" s="37">
        <f>'GF + UG Iteration 2'!E219</f>
        <v>1972</v>
      </c>
      <c r="F219" s="35">
        <f>'GF + UG Iteration 2'!F219</f>
        <v>45</v>
      </c>
      <c r="G219" s="36">
        <f>'GF + UG Iteration 2'!G219</f>
        <v>3.8033222269089473</v>
      </c>
      <c r="H219" s="38">
        <f>'GF + UG Iteration 2'!H219</f>
        <v>2007</v>
      </c>
      <c r="I219" s="35">
        <f t="shared" si="20"/>
        <v>90</v>
      </c>
      <c r="J219" s="36">
        <f t="shared" si="21"/>
        <v>18.135639711187487</v>
      </c>
      <c r="K219" s="38">
        <f t="shared" si="22"/>
        <v>2007</v>
      </c>
      <c r="M219" s="21">
        <f t="shared" si="23"/>
        <v>4.499809670330265</v>
      </c>
      <c r="N219" s="21">
        <f t="shared" si="24"/>
        <v>2.8978790470610232</v>
      </c>
    </row>
    <row r="220" spans="1:14" x14ac:dyDescent="0.2">
      <c r="A220" s="33">
        <f>'GF + UG Iteration 2'!A220</f>
        <v>925</v>
      </c>
      <c r="B220" s="34" t="str">
        <f>'GF + UG Iteration 2'!B220</f>
        <v>UG</v>
      </c>
      <c r="C220" s="35">
        <f>'GF + UG Iteration 2'!C220</f>
        <v>90</v>
      </c>
      <c r="D220" s="36">
        <f>'GF + UG Iteration 2'!P$16*(C220^'GF + UG Iteration 2'!P$15)</f>
        <v>22.098935384378667</v>
      </c>
      <c r="E220" s="37">
        <f>'GF + UG Iteration 2'!E220</f>
        <v>1972</v>
      </c>
      <c r="F220" s="35">
        <f>'GF + UG Iteration 2'!F220</f>
        <v>0</v>
      </c>
      <c r="G220" s="36">
        <f>'GF + UG Iteration 2'!G220</f>
        <v>3.3164697860941139</v>
      </c>
      <c r="H220" s="38">
        <f>'GF + UG Iteration 2'!H220</f>
        <v>2011</v>
      </c>
      <c r="I220" s="35">
        <f t="shared" si="20"/>
        <v>90</v>
      </c>
      <c r="J220" s="36">
        <f t="shared" si="21"/>
        <v>25.415405170472781</v>
      </c>
      <c r="K220" s="38">
        <f t="shared" si="22"/>
        <v>2011</v>
      </c>
      <c r="M220" s="21">
        <f t="shared" si="23"/>
        <v>4.499809670330265</v>
      </c>
      <c r="N220" s="21">
        <f t="shared" si="24"/>
        <v>3.2353554929505348</v>
      </c>
    </row>
    <row r="221" spans="1:14" x14ac:dyDescent="0.2">
      <c r="A221" s="33">
        <f>'GF + UG Iteration 2'!A221</f>
        <v>821</v>
      </c>
      <c r="B221" s="34" t="str">
        <f>'GF + UG Iteration 2'!B221</f>
        <v>UG</v>
      </c>
      <c r="C221" s="35">
        <f>'GF + UG Iteration 2'!C221</f>
        <v>45</v>
      </c>
      <c r="D221" s="36">
        <f>'GF + UG Iteration 2'!P$16*(C221^'GF + UG Iteration 2'!P$15)</f>
        <v>14.332317484278539</v>
      </c>
      <c r="E221" s="37">
        <f>'GF + UG Iteration 2'!E221</f>
        <v>2006</v>
      </c>
      <c r="F221" s="35">
        <f>'GF + UG Iteration 2'!F221</f>
        <v>45</v>
      </c>
      <c r="G221" s="36">
        <f>'GF + UG Iteration 2'!G221</f>
        <v>9.4177371403666275</v>
      </c>
      <c r="H221" s="38">
        <f>'GF + UG Iteration 2'!H221</f>
        <v>2011</v>
      </c>
      <c r="I221" s="35">
        <f t="shared" si="20"/>
        <v>90</v>
      </c>
      <c r="J221" s="36">
        <f t="shared" si="21"/>
        <v>23.750054624645166</v>
      </c>
      <c r="K221" s="38">
        <f t="shared" si="22"/>
        <v>2011</v>
      </c>
      <c r="M221" s="21">
        <f t="shared" si="23"/>
        <v>4.499809670330265</v>
      </c>
      <c r="N221" s="21">
        <f t="shared" si="24"/>
        <v>3.1675848304630647</v>
      </c>
    </row>
    <row r="222" spans="1:14" x14ac:dyDescent="0.2">
      <c r="A222" s="33">
        <f>'GF + UG Iteration 2'!A222</f>
        <v>486</v>
      </c>
      <c r="B222" s="34" t="str">
        <f>'GF + UG Iteration 2'!B222</f>
        <v>UG</v>
      </c>
      <c r="C222" s="35">
        <f>'GF + UG Iteration 2'!C222</f>
        <v>11.97</v>
      </c>
      <c r="D222" s="36">
        <f>'GF + UG Iteration 2'!P$16*(C222^'GF + UG Iteration 2'!P$15)</f>
        <v>6.2666743116024772</v>
      </c>
      <c r="E222" s="37">
        <f>'GF + UG Iteration 2'!E222</f>
        <v>1993</v>
      </c>
      <c r="F222" s="35">
        <f>'GF + UG Iteration 2'!F222</f>
        <v>2.4299999999999993</v>
      </c>
      <c r="G222" s="36">
        <f>'GF + UG Iteration 2'!G222</f>
        <v>0.34692120274319505</v>
      </c>
      <c r="H222" s="38">
        <f>'GF + UG Iteration 2'!H222</f>
        <v>2005</v>
      </c>
      <c r="I222" s="35">
        <f t="shared" si="20"/>
        <v>14.4</v>
      </c>
      <c r="J222" s="36">
        <f t="shared" si="21"/>
        <v>6.6135955143456719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1.8891274567091034</v>
      </c>
    </row>
    <row r="223" spans="1:14" x14ac:dyDescent="0.2">
      <c r="A223" s="33">
        <f>'GF + UG Iteration 2'!A223</f>
        <v>779</v>
      </c>
      <c r="B223" s="34" t="str">
        <f>'GF + UG Iteration 2'!B223</f>
        <v>UG</v>
      </c>
      <c r="C223" s="35">
        <f>'GF + UG Iteration 2'!C223</f>
        <v>14.4</v>
      </c>
      <c r="D223" s="36">
        <f>'GF + UG Iteration 2'!P$16*(C223^'GF + UG Iteration 2'!P$15)</f>
        <v>7.0336565114867273</v>
      </c>
      <c r="E223" s="37">
        <f>'GF + UG Iteration 2'!E223</f>
        <v>1993</v>
      </c>
      <c r="F223" s="35">
        <f>'GF + UG Iteration 2'!F223</f>
        <v>23.040000000000003</v>
      </c>
      <c r="G223" s="36">
        <f>'GF + UG Iteration 2'!G223</f>
        <v>0.91575874480529229</v>
      </c>
      <c r="H223" s="38">
        <f>'GF + UG Iteration 2'!H223</f>
        <v>2008</v>
      </c>
      <c r="I223" s="35">
        <f t="shared" si="20"/>
        <v>37.440000000000005</v>
      </c>
      <c r="J223" s="36">
        <f t="shared" si="21"/>
        <v>7.9494152562920197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2.07309837329344</v>
      </c>
    </row>
    <row r="224" spans="1:14" x14ac:dyDescent="0.2">
      <c r="A224" s="33">
        <f>'GF + UG Iteration 2'!A224</f>
        <v>1416</v>
      </c>
      <c r="B224" s="34" t="str">
        <f>'GF + UG Iteration 2'!B224</f>
        <v>UG</v>
      </c>
      <c r="C224" s="35">
        <f>'GF + UG Iteration 2'!C224</f>
        <v>37.440000000000005</v>
      </c>
      <c r="D224" s="36">
        <f>'GF + UG Iteration 2'!P$16*(C224^'GF + UG Iteration 2'!P$15)</f>
        <v>12.776651984970908</v>
      </c>
      <c r="E224" s="37">
        <f>'GF + UG Iteration 2'!E224</f>
        <v>1993</v>
      </c>
      <c r="F224" s="35">
        <f>'GF + UG Iteration 2'!F224</f>
        <v>0</v>
      </c>
      <c r="G224" s="36">
        <f>'GF + UG Iteration 2'!G224</f>
        <v>1.4181567457767223</v>
      </c>
      <c r="H224" s="38">
        <f>'GF + UG Iteration 2'!H224</f>
        <v>2014</v>
      </c>
      <c r="I224" s="35">
        <f t="shared" si="20"/>
        <v>37.440000000000005</v>
      </c>
      <c r="J224" s="36">
        <f t="shared" si="21"/>
        <v>14.19480873074763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2.6528763154239834</v>
      </c>
    </row>
    <row r="225" spans="1:14" x14ac:dyDescent="0.2">
      <c r="A225" s="33">
        <f>'GF + UG Iteration 2'!A225</f>
        <v>554</v>
      </c>
      <c r="B225" s="34" t="str">
        <f>'GF + UG Iteration 2'!B225</f>
        <v>UG</v>
      </c>
      <c r="C225" s="35">
        <f>'GF + UG Iteration 2'!C225</f>
        <v>119.88</v>
      </c>
      <c r="D225" s="36">
        <f>'GF + UG Iteration 2'!P$16*(C225^'GF + UG Iteration 2'!P$15)</f>
        <v>26.433201047419395</v>
      </c>
      <c r="E225" s="37">
        <f>'GF + UG Iteration 2'!E225</f>
        <v>1968</v>
      </c>
      <c r="F225" s="35">
        <f>'GF + UG Iteration 2'!F225</f>
        <v>0</v>
      </c>
      <c r="G225" s="36">
        <f>'GF + UG Iteration 2'!G225</f>
        <v>1.061095708813089</v>
      </c>
      <c r="H225" s="38">
        <f>'GF + UG Iteration 2'!H225</f>
        <v>2006</v>
      </c>
      <c r="I225" s="35">
        <f t="shared" si="20"/>
        <v>119.88</v>
      </c>
      <c r="J225" s="36">
        <f t="shared" si="21"/>
        <v>27.494296756232483</v>
      </c>
      <c r="K225" s="38">
        <f t="shared" si="22"/>
        <v>2006</v>
      </c>
      <c r="M225" s="21">
        <f t="shared" si="23"/>
        <v>4.786491242448462</v>
      </c>
      <c r="N225" s="21">
        <f t="shared" si="24"/>
        <v>3.3139785924816492</v>
      </c>
    </row>
    <row r="226" spans="1:14" x14ac:dyDescent="0.2">
      <c r="A226" s="33">
        <f>'GF + UG Iteration 2'!A226</f>
        <v>1581</v>
      </c>
      <c r="B226" s="34" t="str">
        <f>'GF + UG Iteration 2'!B226</f>
        <v>UG</v>
      </c>
      <c r="C226" s="35">
        <f>'GF + UG Iteration 2'!C226</f>
        <v>11.700000000000001</v>
      </c>
      <c r="D226" s="36">
        <f>'GF + UG Iteration 2'!P$16*(C226^'GF + UG Iteration 2'!P$15)</f>
        <v>6.1779923651740276</v>
      </c>
      <c r="E226" s="37" t="str">
        <f>'GF + UG Iteration 2'!E226</f>
        <v>unknown</v>
      </c>
      <c r="F226" s="35">
        <f>'GF + UG Iteration 2'!F226</f>
        <v>33.300000000000004</v>
      </c>
      <c r="G226" s="36">
        <f>'GF + UG Iteration 2'!G226</f>
        <v>5.3848313505476417</v>
      </c>
      <c r="H226" s="38">
        <f>'GF + UG Iteration 2'!H226</f>
        <v>2015</v>
      </c>
      <c r="I226" s="35">
        <f t="shared" si="20"/>
        <v>45.000000000000007</v>
      </c>
      <c r="J226" s="36">
        <f t="shared" si="21"/>
        <v>11.56282371572167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2.4477950994820215</v>
      </c>
    </row>
    <row r="227" spans="1:14" x14ac:dyDescent="0.2">
      <c r="A227" s="33">
        <f>'GF + UG Iteration 2'!A227</f>
        <v>880</v>
      </c>
      <c r="B227" s="34" t="str">
        <f>'GF + UG Iteration 2'!B227</f>
        <v>UG</v>
      </c>
      <c r="C227" s="35">
        <f>'GF + UG Iteration 2'!C227</f>
        <v>29.7</v>
      </c>
      <c r="D227" s="36">
        <f>'GF + UG Iteration 2'!P$16*(C227^'GF + UG Iteration 2'!P$15)</f>
        <v>11.055658645647451</v>
      </c>
      <c r="E227" s="37">
        <f>'GF + UG Iteration 2'!E227</f>
        <v>1966</v>
      </c>
      <c r="F227" s="35">
        <f>'GF + UG Iteration 2'!F227</f>
        <v>30.239999999999995</v>
      </c>
      <c r="G227" s="36">
        <f>'GF + UG Iteration 2'!G227</f>
        <v>4.5763928166345611</v>
      </c>
      <c r="H227" s="38">
        <f>'GF + UG Iteration 2'!H227</f>
        <v>2010</v>
      </c>
      <c r="I227" s="35">
        <f t="shared" si="20"/>
        <v>59.94</v>
      </c>
      <c r="J227" s="36">
        <f t="shared" si="21"/>
        <v>15.632051462282012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2.7493233874061911</v>
      </c>
    </row>
    <row r="228" spans="1:14" x14ac:dyDescent="0.2">
      <c r="A228" s="33">
        <f>'GF + UG Iteration 2'!A228</f>
        <v>1047</v>
      </c>
      <c r="B228" s="34" t="str">
        <f>'GF + UG Iteration 2'!B228</f>
        <v>UG</v>
      </c>
      <c r="C228" s="35">
        <f>'GF + UG Iteration 2'!C228</f>
        <v>14.4</v>
      </c>
      <c r="D228" s="36">
        <f>'GF + UG Iteration 2'!P$16*(C228^'GF + UG Iteration 2'!P$15)</f>
        <v>7.0336565114867273</v>
      </c>
      <c r="E228" s="37">
        <f>'GF + UG Iteration 2'!E228</f>
        <v>1965</v>
      </c>
      <c r="F228" s="35">
        <f>'GF + UG Iteration 2'!F228</f>
        <v>15.3</v>
      </c>
      <c r="G228" s="36">
        <f>'GF + UG Iteration 2'!G228</f>
        <v>6.2586429220605622</v>
      </c>
      <c r="H228" s="38">
        <f>'GF + UG Iteration 2'!H228</f>
        <v>2012</v>
      </c>
      <c r="I228" s="35">
        <f t="shared" si="20"/>
        <v>29.700000000000003</v>
      </c>
      <c r="J228" s="36">
        <f t="shared" si="21"/>
        <v>13.292299433547289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2.5871848775894453</v>
      </c>
    </row>
    <row r="229" spans="1:14" x14ac:dyDescent="0.2">
      <c r="A229" s="33">
        <f>'GF + UG Iteration 2'!A229</f>
        <v>1045</v>
      </c>
      <c r="B229" s="34" t="str">
        <f>'GF + UG Iteration 2'!B229</f>
        <v>UG</v>
      </c>
      <c r="C229" s="35">
        <f>'GF + UG Iteration 2'!C229</f>
        <v>69.84</v>
      </c>
      <c r="D229" s="36">
        <f>'GF + UG Iteration 2'!P$16*(C229^'GF + UG Iteration 2'!P$15)</f>
        <v>18.861117593710411</v>
      </c>
      <c r="E229" s="37">
        <f>'GF + UG Iteration 2'!E229</f>
        <v>1971</v>
      </c>
      <c r="F229" s="35">
        <f>'GF + UG Iteration 2'!F229</f>
        <v>21.6</v>
      </c>
      <c r="G229" s="36">
        <f>'GF + UG Iteration 2'!G229</f>
        <v>3.8009199870921253</v>
      </c>
      <c r="H229" s="38">
        <f>'GF + UG Iteration 2'!H229</f>
        <v>2011</v>
      </c>
      <c r="I229" s="35">
        <f t="shared" si="20"/>
        <v>91.44</v>
      </c>
      <c r="J229" s="36">
        <f t="shared" si="21"/>
        <v>22.662037580802536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3.1206911712750007</v>
      </c>
    </row>
    <row r="230" spans="1:14" x14ac:dyDescent="0.2">
      <c r="A230" s="33">
        <f>'GF + UG Iteration 2'!A230</f>
        <v>1616</v>
      </c>
      <c r="B230" s="34" t="str">
        <f>'GF + UG Iteration 2'!B230</f>
        <v>UG</v>
      </c>
      <c r="C230" s="35">
        <f>'GF + UG Iteration 2'!C230</f>
        <v>74.88000000000001</v>
      </c>
      <c r="D230" s="36">
        <f>'GF + UG Iteration 2'!P$16*(C230^'GF + UG Iteration 2'!P$15)</f>
        <v>19.700261800248452</v>
      </c>
      <c r="E230" s="37" t="str">
        <f>'GF + UG Iteration 2'!E230</f>
        <v>unknown</v>
      </c>
      <c r="F230" s="35">
        <f>'GF + UG Iteration 2'!F230</f>
        <v>0</v>
      </c>
      <c r="G230" s="36">
        <f>'GF + UG Iteration 2'!G230</f>
        <v>0.84818580502502572</v>
      </c>
      <c r="H230" s="38">
        <f>'GF + UG Iteration 2'!H230</f>
        <v>2015</v>
      </c>
      <c r="I230" s="35">
        <f t="shared" si="20"/>
        <v>74.88000000000001</v>
      </c>
      <c r="J230" s="36">
        <f t="shared" si="21"/>
        <v>20.548447605273477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3.02278539576632</v>
      </c>
    </row>
    <row r="231" spans="1:14" x14ac:dyDescent="0.2">
      <c r="A231" s="33">
        <f>'GF + UG Iteration 2'!A231</f>
        <v>362</v>
      </c>
      <c r="B231" s="34" t="str">
        <f>'GF + UG Iteration 2'!B231</f>
        <v>UG</v>
      </c>
      <c r="C231" s="35">
        <f>'GF + UG Iteration 2'!C231</f>
        <v>84.600000000000009</v>
      </c>
      <c r="D231" s="36">
        <f>'GF + UG Iteration 2'!P$16*(C231^'GF + UG Iteration 2'!P$15)</f>
        <v>21.261024544984743</v>
      </c>
      <c r="E231" s="37">
        <f>'GF + UG Iteration 2'!E231</f>
        <v>1971</v>
      </c>
      <c r="F231" s="35">
        <f>'GF + UG Iteration 2'!F231</f>
        <v>0</v>
      </c>
      <c r="G231" s="36">
        <f>'GF + UG Iteration 2'!G231</f>
        <v>0.78848028183233532</v>
      </c>
      <c r="H231" s="38">
        <f>'GF + UG Iteration 2'!H231</f>
        <v>2004</v>
      </c>
      <c r="I231" s="35">
        <f t="shared" si="20"/>
        <v>84.600000000000009</v>
      </c>
      <c r="J231" s="36">
        <f t="shared" si="21"/>
        <v>22.049504826817078</v>
      </c>
      <c r="K231" s="38">
        <f t="shared" si="22"/>
        <v>2004</v>
      </c>
      <c r="M231" s="21">
        <f t="shared" si="23"/>
        <v>4.4379342666121779</v>
      </c>
      <c r="N231" s="21">
        <f t="shared" si="24"/>
        <v>3.0932901448070038</v>
      </c>
    </row>
    <row r="232" spans="1:14" x14ac:dyDescent="0.2">
      <c r="A232" s="33">
        <f>'GF + UG Iteration 2'!A232</f>
        <v>924</v>
      </c>
      <c r="B232" s="34" t="str">
        <f>'GF + UG Iteration 2'!B232</f>
        <v>UG</v>
      </c>
      <c r="C232" s="35">
        <f>'GF + UG Iteration 2'!C232</f>
        <v>90</v>
      </c>
      <c r="D232" s="36">
        <f>'GF + UG Iteration 2'!P$16*(C232^'GF + UG Iteration 2'!P$15)</f>
        <v>22.098935384378667</v>
      </c>
      <c r="E232" s="37">
        <f>'GF + UG Iteration 2'!E232</f>
        <v>1982</v>
      </c>
      <c r="F232" s="35">
        <f>'GF + UG Iteration 2'!F232</f>
        <v>0</v>
      </c>
      <c r="G232" s="36">
        <f>'GF + UG Iteration 2'!G232</f>
        <v>1.4264307906682692</v>
      </c>
      <c r="H232" s="38">
        <f>'GF + UG Iteration 2'!H232</f>
        <v>2010</v>
      </c>
      <c r="I232" s="35">
        <f t="shared" si="20"/>
        <v>90</v>
      </c>
      <c r="J232" s="36">
        <f t="shared" si="21"/>
        <v>23.525366175046937</v>
      </c>
      <c r="K232" s="38">
        <f t="shared" si="22"/>
        <v>2010</v>
      </c>
      <c r="M232" s="21">
        <f t="shared" si="23"/>
        <v>4.499809670330265</v>
      </c>
      <c r="N232" s="21">
        <f t="shared" si="24"/>
        <v>3.1580792507083038</v>
      </c>
    </row>
    <row r="233" spans="1:14" x14ac:dyDescent="0.2">
      <c r="A233" s="33">
        <f>'GF + UG Iteration 2'!A233</f>
        <v>1241</v>
      </c>
      <c r="B233" s="34" t="str">
        <f>'GF + UG Iteration 2'!B233</f>
        <v>UG</v>
      </c>
      <c r="C233" s="35">
        <f>'GF + UG Iteration 2'!C233</f>
        <v>37.440000000000005</v>
      </c>
      <c r="D233" s="36">
        <f>'GF + UG Iteration 2'!P$16*(C233^'GF + UG Iteration 2'!P$15)</f>
        <v>12.776651984970908</v>
      </c>
      <c r="E233" s="37" t="str">
        <f>'GF + UG Iteration 2'!E233</f>
        <v>unknown</v>
      </c>
      <c r="F233" s="35">
        <f>'GF + UG Iteration 2'!F233</f>
        <v>0</v>
      </c>
      <c r="G233" s="36">
        <f>'GF + UG Iteration 2'!G233</f>
        <v>2.625007735639064</v>
      </c>
      <c r="H233" s="38">
        <f>'GF + UG Iteration 2'!H233</f>
        <v>2012</v>
      </c>
      <c r="I233" s="35">
        <f t="shared" si="20"/>
        <v>37.440000000000005</v>
      </c>
      <c r="J233" s="36">
        <f t="shared" si="21"/>
        <v>15.401659720609972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2.7344752776779586</v>
      </c>
    </row>
    <row r="234" spans="1:14" x14ac:dyDescent="0.2">
      <c r="A234" s="33">
        <f>'GF + UG Iteration 2'!A234</f>
        <v>438</v>
      </c>
      <c r="B234" s="34" t="str">
        <f>'GF + UG Iteration 2'!B234</f>
        <v>UG</v>
      </c>
      <c r="C234" s="35">
        <f>'GF + UG Iteration 2'!C234</f>
        <v>27</v>
      </c>
      <c r="D234" s="36">
        <f>'GF + UG Iteration 2'!P$16*(C234^'GF + UG Iteration 2'!P$15)</f>
        <v>10.416610017956941</v>
      </c>
      <c r="E234" s="37">
        <f>'GF + UG Iteration 2'!E234</f>
        <v>1978</v>
      </c>
      <c r="F234" s="35">
        <f>'GF + UG Iteration 2'!F234</f>
        <v>1.5030000000000017</v>
      </c>
      <c r="G234" s="36">
        <f>'GF + UG Iteration 2'!G234</f>
        <v>0.18095315250984781</v>
      </c>
      <c r="H234" s="38">
        <f>'GF + UG Iteration 2'!H234</f>
        <v>2004</v>
      </c>
      <c r="I234" s="35">
        <f t="shared" si="20"/>
        <v>28.503</v>
      </c>
      <c r="J234" s="36">
        <f t="shared" si="21"/>
        <v>10.597563170466788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2.3606240851107567</v>
      </c>
    </row>
    <row r="235" spans="1:14" x14ac:dyDescent="0.2">
      <c r="A235" s="33">
        <f>'GF + UG Iteration 2'!A235</f>
        <v>748</v>
      </c>
      <c r="B235" s="34" t="str">
        <f>'GF + UG Iteration 2'!B235</f>
        <v>UG</v>
      </c>
      <c r="C235" s="35">
        <f>'GF + UG Iteration 2'!C235</f>
        <v>37.53</v>
      </c>
      <c r="D235" s="36">
        <f>'GF + UG Iteration 2'!P$16*(C235^'GF + UG Iteration 2'!P$15)</f>
        <v>12.795829969434029</v>
      </c>
      <c r="E235" s="37">
        <f>'GF + UG Iteration 2'!E235</f>
        <v>1995</v>
      </c>
      <c r="F235" s="35">
        <f>'GF + UG Iteration 2'!F235</f>
        <v>0</v>
      </c>
      <c r="G235" s="36">
        <f>'GF + UG Iteration 2'!G235</f>
        <v>0.38858476644316492</v>
      </c>
      <c r="H235" s="38">
        <f>'GF + UG Iteration 2'!H235</f>
        <v>2008</v>
      </c>
      <c r="I235" s="35">
        <f t="shared" si="20"/>
        <v>37.53</v>
      </c>
      <c r="J235" s="36">
        <f t="shared" si="21"/>
        <v>13.184414735877194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2.5790354301872958</v>
      </c>
    </row>
    <row r="236" spans="1:14" x14ac:dyDescent="0.2">
      <c r="A236" s="33">
        <f>'GF + UG Iteration 2'!A236</f>
        <v>1319</v>
      </c>
      <c r="B236" s="34" t="str">
        <f>'GF + UG Iteration 2'!B236</f>
        <v>UG</v>
      </c>
      <c r="C236" s="35">
        <f>'GF + UG Iteration 2'!C236</f>
        <v>36</v>
      </c>
      <c r="D236" s="36">
        <f>'GF + UG Iteration 2'!P$16*(C236^'GF + UG Iteration 2'!P$15)</f>
        <v>12.467410347111365</v>
      </c>
      <c r="E236" s="37">
        <f>'GF + UG Iteration 2'!E236</f>
        <v>0</v>
      </c>
      <c r="F236" s="35">
        <f>'GF + UG Iteration 2'!F236</f>
        <v>19.440000000000001</v>
      </c>
      <c r="G236" s="36">
        <f>'GF + UG Iteration 2'!G236</f>
        <v>3.2376779482440865</v>
      </c>
      <c r="H236" s="38">
        <f>'GF + UG Iteration 2'!H236</f>
        <v>2014</v>
      </c>
      <c r="I236" s="35">
        <f t="shared" si="20"/>
        <v>55.44</v>
      </c>
      <c r="J236" s="36">
        <f t="shared" si="21"/>
        <v>15.705088295355452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2.7539847550923131</v>
      </c>
    </row>
    <row r="237" spans="1:14" x14ac:dyDescent="0.2">
      <c r="A237" s="33">
        <f>'GF + UG Iteration 2'!A237</f>
        <v>892</v>
      </c>
      <c r="B237" s="34" t="str">
        <f>'GF + UG Iteration 2'!B237</f>
        <v>UG</v>
      </c>
      <c r="C237" s="35">
        <f>'GF + UG Iteration 2'!C237</f>
        <v>27</v>
      </c>
      <c r="D237" s="36">
        <f>'GF + UG Iteration 2'!P$16*(C237^'GF + UG Iteration 2'!P$15)</f>
        <v>10.416610017956941</v>
      </c>
      <c r="E237" s="37">
        <f>'GF + UG Iteration 2'!E237</f>
        <v>1972</v>
      </c>
      <c r="F237" s="35">
        <f>'GF + UG Iteration 2'!F237</f>
        <v>13.5</v>
      </c>
      <c r="G237" s="36">
        <f>'GF + UG Iteration 2'!G237</f>
        <v>3.2490818561124843</v>
      </c>
      <c r="H237" s="38">
        <f>'GF + UG Iteration 2'!H237</f>
        <v>2011</v>
      </c>
      <c r="I237" s="35">
        <f t="shared" si="20"/>
        <v>40.5</v>
      </c>
      <c r="J237" s="36">
        <f t="shared" si="21"/>
        <v>13.665691874069426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2.6148884492047544</v>
      </c>
    </row>
    <row r="238" spans="1:14" x14ac:dyDescent="0.2">
      <c r="A238" s="33">
        <f>'GF + UG Iteration 2'!A238</f>
        <v>504</v>
      </c>
      <c r="B238" s="34" t="str">
        <f>'GF + UG Iteration 2'!B238</f>
        <v>UG</v>
      </c>
      <c r="C238" s="35">
        <f>'GF + UG Iteration 2'!C238</f>
        <v>11.97</v>
      </c>
      <c r="D238" s="36">
        <f>'GF + UG Iteration 2'!P$16*(C238^'GF + UG Iteration 2'!P$15)</f>
        <v>6.2666743116024772</v>
      </c>
      <c r="E238" s="37">
        <f>'GF + UG Iteration 2'!E238</f>
        <v>2007</v>
      </c>
      <c r="F238" s="35">
        <f>'GF + UG Iteration 2'!F238</f>
        <v>22.499999999999996</v>
      </c>
      <c r="G238" s="36">
        <f>'GF + UG Iteration 2'!G238</f>
        <v>2.1923137026225539</v>
      </c>
      <c r="H238" s="38">
        <f>'GF + UG Iteration 2'!H238</f>
        <v>2006</v>
      </c>
      <c r="I238" s="35">
        <f t="shared" si="20"/>
        <v>34.47</v>
      </c>
      <c r="J238" s="36">
        <f t="shared" si="21"/>
        <v>8.4589880142250315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2.1352295463951179</v>
      </c>
    </row>
    <row r="239" spans="1:14" x14ac:dyDescent="0.2">
      <c r="A239" s="33">
        <f>'GF + UG Iteration 2'!A239</f>
        <v>618</v>
      </c>
      <c r="B239" s="34" t="str">
        <f>'GF + UG Iteration 2'!B239</f>
        <v>UG</v>
      </c>
      <c r="C239" s="35">
        <f>'GF + UG Iteration 2'!C239</f>
        <v>22.5</v>
      </c>
      <c r="D239" s="36">
        <f>'GF + UG Iteration 2'!P$16*(C239^'GF + UG Iteration 2'!P$15)</f>
        <v>9.2952588392724405</v>
      </c>
      <c r="E239" s="37">
        <f>'GF + UG Iteration 2'!E239</f>
        <v>1995</v>
      </c>
      <c r="F239" s="35">
        <f>'GF + UG Iteration 2'!F239</f>
        <v>14.940000000000001</v>
      </c>
      <c r="G239" s="36">
        <f>'GF + UG Iteration 2'!G239</f>
        <v>2.3464649770982668</v>
      </c>
      <c r="H239" s="38">
        <f>'GF + UG Iteration 2'!H239</f>
        <v>2006</v>
      </c>
      <c r="I239" s="35">
        <f t="shared" si="20"/>
        <v>37.44</v>
      </c>
      <c r="J239" s="36">
        <f t="shared" si="21"/>
        <v>11.641723816370707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2.4545955255283531</v>
      </c>
    </row>
    <row r="240" spans="1:14" x14ac:dyDescent="0.2">
      <c r="A240" s="33">
        <f>'GF + UG Iteration 2'!A240</f>
        <v>712</v>
      </c>
      <c r="B240" s="34" t="str">
        <f>'GF + UG Iteration 2'!B240</f>
        <v>UG</v>
      </c>
      <c r="C240" s="35">
        <f>'GF + UG Iteration 2'!C240</f>
        <v>14.940000000000001</v>
      </c>
      <c r="D240" s="36">
        <f>'GF + UG Iteration 2'!P$16*(C240^'GF + UG Iteration 2'!P$15)</f>
        <v>7.1972900408378155</v>
      </c>
      <c r="E240" s="37">
        <f>'GF + UG Iteration 2'!E240</f>
        <v>1980</v>
      </c>
      <c r="F240" s="35">
        <f>'GF + UG Iteration 2'!F240</f>
        <v>14.940000000000001</v>
      </c>
      <c r="G240" s="36">
        <f>'GF + UG Iteration 2'!G240</f>
        <v>7.8904141673966368</v>
      </c>
      <c r="H240" s="38">
        <f>'GF + UG Iteration 2'!H240</f>
        <v>2011</v>
      </c>
      <c r="I240" s="35">
        <f t="shared" si="20"/>
        <v>29.880000000000003</v>
      </c>
      <c r="J240" s="36">
        <f t="shared" si="21"/>
        <v>15.087704208234452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2.7138801212606007</v>
      </c>
    </row>
    <row r="241" spans="1:14" x14ac:dyDescent="0.2">
      <c r="A241" s="33">
        <f>'GF + UG Iteration 2'!A241</f>
        <v>726</v>
      </c>
      <c r="B241" s="34" t="str">
        <f>'GF + UG Iteration 2'!B241</f>
        <v>UG</v>
      </c>
      <c r="C241" s="35">
        <f>'GF + UG Iteration 2'!C241</f>
        <v>119.7</v>
      </c>
      <c r="D241" s="36">
        <f>'GF + UG Iteration 2'!P$16*(C241^'GF + UG Iteration 2'!P$15)</f>
        <v>26.408399834736617</v>
      </c>
      <c r="E241" s="37">
        <f>'GF + UG Iteration 2'!E241</f>
        <v>1982</v>
      </c>
      <c r="F241" s="35">
        <f>'GF + UG Iteration 2'!F241</f>
        <v>0</v>
      </c>
      <c r="G241" s="36">
        <f>'GF + UG Iteration 2'!G241</f>
        <v>1.031633192087684</v>
      </c>
      <c r="H241" s="38">
        <f>'GF + UG Iteration 2'!H241</f>
        <v>2008</v>
      </c>
      <c r="I241" s="35">
        <f t="shared" si="20"/>
        <v>119.7</v>
      </c>
      <c r="J241" s="36">
        <f t="shared" si="21"/>
        <v>27.440033026824302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3.3120030064584287</v>
      </c>
    </row>
    <row r="242" spans="1:14" x14ac:dyDescent="0.2">
      <c r="A242" s="33">
        <f>'GF + UG Iteration 2'!A242</f>
        <v>530</v>
      </c>
      <c r="B242" s="34" t="str">
        <f>'GF + UG Iteration 2'!B242</f>
        <v>UG</v>
      </c>
      <c r="C242" s="35">
        <f>'GF + UG Iteration 2'!C242</f>
        <v>37.440000000000005</v>
      </c>
      <c r="D242" s="36">
        <f>'GF + UG Iteration 2'!P$16*(C242^'GF + UG Iteration 2'!P$15)</f>
        <v>12.776651984970908</v>
      </c>
      <c r="E242" s="37">
        <f>'GF + UG Iteration 2'!E242</f>
        <v>1982</v>
      </c>
      <c r="F242" s="35">
        <f>'GF + UG Iteration 2'!F242</f>
        <v>37.440000000000005</v>
      </c>
      <c r="G242" s="36">
        <f>'GF + UG Iteration 2'!G242</f>
        <v>4.5022608459814819</v>
      </c>
      <c r="H242" s="38">
        <f>'GF + UG Iteration 2'!H242</f>
        <v>2006</v>
      </c>
      <c r="I242" s="35">
        <f t="shared" si="20"/>
        <v>74.88000000000001</v>
      </c>
      <c r="J242" s="36">
        <f t="shared" si="21"/>
        <v>17.27891283095239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2.8494868465212453</v>
      </c>
    </row>
    <row r="243" spans="1:14" x14ac:dyDescent="0.2">
      <c r="A243" s="33">
        <f>'GF + UG Iteration 2'!A243</f>
        <v>755</v>
      </c>
      <c r="B243" s="34" t="str">
        <f>'GF + UG Iteration 2'!B243</f>
        <v>UG</v>
      </c>
      <c r="C243" s="35">
        <f>'GF + UG Iteration 2'!C243</f>
        <v>23.400000000000002</v>
      </c>
      <c r="D243" s="36">
        <f>'GF + UG Iteration 2'!P$16*(C243^'GF + UG Iteration 2'!P$15)</f>
        <v>9.5258184332663127</v>
      </c>
      <c r="E243" s="37">
        <f>'GF + UG Iteration 2'!E243</f>
        <v>1983</v>
      </c>
      <c r="F243" s="35">
        <f>'GF + UG Iteration 2'!F243</f>
        <v>0</v>
      </c>
      <c r="G243" s="36">
        <f>'GF + UG Iteration 2'!G243</f>
        <v>0.74649134624932623</v>
      </c>
      <c r="H243" s="38">
        <f>'GF + UG Iteration 2'!H243</f>
        <v>2008</v>
      </c>
      <c r="I243" s="35">
        <f t="shared" si="20"/>
        <v>23.400000000000002</v>
      </c>
      <c r="J243" s="36">
        <f t="shared" si="21"/>
        <v>10.27230977951564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2.3294519041559991</v>
      </c>
    </row>
    <row r="244" spans="1:14" x14ac:dyDescent="0.2">
      <c r="A244" s="33">
        <f>'GF + UG Iteration 2'!A244</f>
        <v>1081</v>
      </c>
      <c r="B244" s="34" t="str">
        <f>'GF + UG Iteration 2'!B244</f>
        <v>UG</v>
      </c>
      <c r="C244" s="35">
        <f>'GF + UG Iteration 2'!C244</f>
        <v>23.400000000000002</v>
      </c>
      <c r="D244" s="36">
        <f>'GF + UG Iteration 2'!P$16*(C244^'GF + UG Iteration 2'!P$15)</f>
        <v>9.5258184332663127</v>
      </c>
      <c r="E244" s="37">
        <f>'GF + UG Iteration 2'!E244</f>
        <v>1983</v>
      </c>
      <c r="F244" s="35">
        <f>'GF + UG Iteration 2'!F244</f>
        <v>0</v>
      </c>
      <c r="G244" s="36">
        <f>'GF + UG Iteration 2'!G244</f>
        <v>0.74615854172219498</v>
      </c>
      <c r="H244" s="38">
        <f>'GF + UG Iteration 2'!H244</f>
        <v>2010</v>
      </c>
      <c r="I244" s="35">
        <f t="shared" si="20"/>
        <v>23.400000000000002</v>
      </c>
      <c r="J244" s="36">
        <f t="shared" si="21"/>
        <v>10.271976974988508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2.3294195054136004</v>
      </c>
    </row>
    <row r="245" spans="1:14" x14ac:dyDescent="0.2">
      <c r="A245" s="33">
        <f>'GF + UG Iteration 2'!A245</f>
        <v>307</v>
      </c>
      <c r="B245" s="34" t="str">
        <f>'GF + UG Iteration 2'!B245</f>
        <v>UG</v>
      </c>
      <c r="C245" s="35">
        <f>'GF + UG Iteration 2'!C245</f>
        <v>11.97</v>
      </c>
      <c r="D245" s="36">
        <f>'GF + UG Iteration 2'!P$16*(C245^'GF + UG Iteration 2'!P$15)</f>
        <v>6.2666743116024772</v>
      </c>
      <c r="E245" s="37">
        <f>'GF + UG Iteration 2'!E245</f>
        <v>1985</v>
      </c>
      <c r="F245" s="35">
        <f>'GF + UG Iteration 2'!F245</f>
        <v>1.9799999999999993</v>
      </c>
      <c r="G245" s="36">
        <f>'GF + UG Iteration 2'!G245</f>
        <v>2.5230801807757093</v>
      </c>
      <c r="H245" s="38">
        <f>'GF + UG Iteration 2'!H245</f>
        <v>2003</v>
      </c>
      <c r="I245" s="35">
        <f t="shared" si="20"/>
        <v>13.95</v>
      </c>
      <c r="J245" s="36">
        <f t="shared" si="21"/>
        <v>8.7897544923781865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2.1735867809746248</v>
      </c>
    </row>
    <row r="246" spans="1:14" x14ac:dyDescent="0.2">
      <c r="A246" s="33">
        <f>'GF + UG Iteration 2'!A246</f>
        <v>1466</v>
      </c>
      <c r="B246" s="34" t="str">
        <f>'GF + UG Iteration 2'!B246</f>
        <v>UG</v>
      </c>
      <c r="C246" s="35">
        <f>'GF + UG Iteration 2'!C246</f>
        <v>13.950000000000001</v>
      </c>
      <c r="D246" s="36">
        <f>'GF + UG Iteration 2'!P$16*(C246^'GF + UG Iteration 2'!P$15)</f>
        <v>6.8955283125593452</v>
      </c>
      <c r="E246" s="37">
        <f>'GF + UG Iteration 2'!E246</f>
        <v>1985</v>
      </c>
      <c r="F246" s="35">
        <f>'GF + UG Iteration 2'!F246</f>
        <v>8.5500000000000007</v>
      </c>
      <c r="G246" s="36">
        <f>'GF + UG Iteration 2'!G246</f>
        <v>4.634839878669343</v>
      </c>
      <c r="H246" s="38">
        <f>'GF + UG Iteration 2'!H246</f>
        <v>2015</v>
      </c>
      <c r="I246" s="35">
        <f t="shared" si="20"/>
        <v>22.5</v>
      </c>
      <c r="J246" s="36">
        <f t="shared" si="21"/>
        <v>11.530368191228689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2.4449842670953674</v>
      </c>
    </row>
    <row r="247" spans="1:14" x14ac:dyDescent="0.2">
      <c r="A247" s="33">
        <f>'GF + UG Iteration 2'!A247</f>
        <v>1091</v>
      </c>
      <c r="B247" s="34" t="str">
        <f>'GF + UG Iteration 2'!B247</f>
        <v>UG</v>
      </c>
      <c r="C247" s="35">
        <f>'GF + UG Iteration 2'!C247</f>
        <v>22.5</v>
      </c>
      <c r="D247" s="36">
        <f>'GF + UG Iteration 2'!P$16*(C247^'GF + UG Iteration 2'!P$15)</f>
        <v>9.2952588392724405</v>
      </c>
      <c r="E247" s="37">
        <f>'GF + UG Iteration 2'!E247</f>
        <v>1982</v>
      </c>
      <c r="F247" s="35">
        <f>'GF + UG Iteration 2'!F247</f>
        <v>37.800000000000004</v>
      </c>
      <c r="G247" s="36">
        <f>'GF + UG Iteration 2'!G247</f>
        <v>7.6638380518522098</v>
      </c>
      <c r="H247" s="38">
        <f>'GF + UG Iteration 2'!H247</f>
        <v>2011</v>
      </c>
      <c r="I247" s="35">
        <f t="shared" ref="I247:I289" si="30">C247+F247</f>
        <v>60.300000000000004</v>
      </c>
      <c r="J247" s="36">
        <f t="shared" ref="J247:J289" si="31">D247+G247</f>
        <v>16.959096891124652</v>
      </c>
      <c r="K247" s="38">
        <f t="shared" ref="K247:K289" si="32">MAX(E247,H247)</f>
        <v>2011</v>
      </c>
      <c r="M247" s="21">
        <f t="shared" ref="M247:M289" si="33">LN(I247)</f>
        <v>4.0993321037331398</v>
      </c>
      <c r="N247" s="21">
        <f t="shared" ref="N247:N289" si="34">LN(J247)</f>
        <v>2.8308043796018949</v>
      </c>
    </row>
    <row r="248" spans="1:14" x14ac:dyDescent="0.2">
      <c r="A248" s="33">
        <f>'GF + UG Iteration 2'!A248</f>
        <v>666</v>
      </c>
      <c r="B248" s="34" t="str">
        <f>'GF + UG Iteration 2'!B248</f>
        <v>UG</v>
      </c>
      <c r="C248" s="35">
        <f>'GF + UG Iteration 2'!C248</f>
        <v>37.440000000000005</v>
      </c>
      <c r="D248" s="36">
        <f>'GF + UG Iteration 2'!P$16*(C248^'GF + UG Iteration 2'!P$15)</f>
        <v>12.776651984970908</v>
      </c>
      <c r="E248" s="37">
        <f>'GF + UG Iteration 2'!E248</f>
        <v>1987</v>
      </c>
      <c r="F248" s="35">
        <f>'GF + UG Iteration 2'!F248</f>
        <v>37.799999999999997</v>
      </c>
      <c r="G248" s="36">
        <f>'GF + UG Iteration 2'!G248</f>
        <v>3.7978038117047683</v>
      </c>
      <c r="H248" s="38">
        <f>'GF + UG Iteration 2'!H248</f>
        <v>2008</v>
      </c>
      <c r="I248" s="35">
        <f t="shared" si="30"/>
        <v>75.240000000000009</v>
      </c>
      <c r="J248" s="36">
        <f t="shared" si="31"/>
        <v>16.574455796675675</v>
      </c>
      <c r="K248" s="38">
        <f t="shared" si="32"/>
        <v>2008</v>
      </c>
      <c r="M248" s="21">
        <f t="shared" si="33"/>
        <v>4.3206830044328299</v>
      </c>
      <c r="N248" s="21">
        <f t="shared" si="34"/>
        <v>2.8078627027531704</v>
      </c>
    </row>
    <row r="249" spans="1:14" x14ac:dyDescent="0.2">
      <c r="A249" s="33">
        <f>'GF + UG Iteration 2'!A249</f>
        <v>556</v>
      </c>
      <c r="B249" s="34" t="str">
        <f>'GF + UG Iteration 2'!B249</f>
        <v>UG</v>
      </c>
      <c r="C249" s="35">
        <f>'GF + UG Iteration 2'!C249</f>
        <v>11.97</v>
      </c>
      <c r="D249" s="36">
        <f>'GF + UG Iteration 2'!P$16*(C249^'GF + UG Iteration 2'!P$15)</f>
        <v>6.2666743116024772</v>
      </c>
      <c r="E249" s="37">
        <f>'GF + UG Iteration 2'!E249</f>
        <v>1985</v>
      </c>
      <c r="F249" s="35">
        <f>'GF + UG Iteration 2'!F249</f>
        <v>22.499999999999996</v>
      </c>
      <c r="G249" s="36">
        <f>'GF + UG Iteration 2'!G249</f>
        <v>4.169357216226925</v>
      </c>
      <c r="H249" s="38">
        <f>'GF + UG Iteration 2'!H249</f>
        <v>2007</v>
      </c>
      <c r="I249" s="35">
        <f t="shared" si="30"/>
        <v>34.47</v>
      </c>
      <c r="J249" s="36">
        <f t="shared" si="31"/>
        <v>10.436031527829403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2.3452643883344457</v>
      </c>
    </row>
    <row r="250" spans="1:14" x14ac:dyDescent="0.2">
      <c r="A250" s="33">
        <f>'GF + UG Iteration 2'!A250</f>
        <v>452</v>
      </c>
      <c r="B250" s="34" t="str">
        <f>'GF + UG Iteration 2'!B250</f>
        <v>UG</v>
      </c>
      <c r="C250" s="35">
        <f>'GF + UG Iteration 2'!C250</f>
        <v>14.4</v>
      </c>
      <c r="D250" s="36">
        <f>'GF + UG Iteration 2'!P$16*(C250^'GF + UG Iteration 2'!P$15)</f>
        <v>7.0336565114867273</v>
      </c>
      <c r="E250" s="37">
        <f>'GF + UG Iteration 2'!E250</f>
        <v>1986</v>
      </c>
      <c r="F250" s="35">
        <f>'GF + UG Iteration 2'!F250</f>
        <v>0</v>
      </c>
      <c r="G250" s="36">
        <f>'GF + UG Iteration 2'!G250</f>
        <v>3.4437072461958511</v>
      </c>
      <c r="H250" s="38">
        <f>'GF + UG Iteration 2'!H250</f>
        <v>2005</v>
      </c>
      <c r="I250" s="35">
        <f t="shared" si="30"/>
        <v>14.4</v>
      </c>
      <c r="J250" s="36">
        <f t="shared" si="31"/>
        <v>10.477363757682578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2.3492170974094799</v>
      </c>
    </row>
    <row r="251" spans="1:14" x14ac:dyDescent="0.2">
      <c r="A251" s="33">
        <f>'GF + UG Iteration 2'!A251</f>
        <v>613</v>
      </c>
      <c r="B251" s="34" t="str">
        <f>'GF + UG Iteration 2'!B251</f>
        <v>UG</v>
      </c>
      <c r="C251" s="35">
        <f>'GF + UG Iteration 2'!C251</f>
        <v>22.5</v>
      </c>
      <c r="D251" s="36">
        <f>'GF + UG Iteration 2'!P$16*(C251^'GF + UG Iteration 2'!P$15)</f>
        <v>9.2952588392724405</v>
      </c>
      <c r="E251" s="37">
        <f>'GF + UG Iteration 2'!E251</f>
        <v>1999</v>
      </c>
      <c r="F251" s="35">
        <f>'GF + UG Iteration 2'!F251</f>
        <v>0</v>
      </c>
      <c r="G251" s="36">
        <f>'GF + UG Iteration 2'!G251</f>
        <v>0.43131820582676678</v>
      </c>
      <c r="H251" s="38">
        <f>'GF + UG Iteration 2'!H251</f>
        <v>2006</v>
      </c>
      <c r="I251" s="35">
        <f t="shared" si="30"/>
        <v>22.5</v>
      </c>
      <c r="J251" s="36">
        <f t="shared" si="31"/>
        <v>9.7265770450992068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2.2748620403778306</v>
      </c>
    </row>
    <row r="252" spans="1:14" x14ac:dyDescent="0.2">
      <c r="A252" s="33">
        <f>'GF + UG Iteration 2'!A252</f>
        <v>778</v>
      </c>
      <c r="B252" s="34" t="str">
        <f>'GF + UG Iteration 2'!B252</f>
        <v>UG</v>
      </c>
      <c r="C252" s="35">
        <f>'GF + UG Iteration 2'!C252</f>
        <v>74.88000000000001</v>
      </c>
      <c r="D252" s="36">
        <f>'GF + UG Iteration 2'!P$16*(C252^'GF + UG Iteration 2'!P$15)</f>
        <v>19.700261800248452</v>
      </c>
      <c r="E252" s="37">
        <f>'GF + UG Iteration 2'!E252</f>
        <v>1988</v>
      </c>
      <c r="F252" s="35">
        <f>'GF + UG Iteration 2'!F252</f>
        <v>0</v>
      </c>
      <c r="G252" s="36">
        <f>'GF + UG Iteration 2'!G252</f>
        <v>0.48701021540648831</v>
      </c>
      <c r="H252" s="38">
        <f>'GF + UG Iteration 2'!H252</f>
        <v>2008</v>
      </c>
      <c r="I252" s="35">
        <f t="shared" si="30"/>
        <v>74.88000000000001</v>
      </c>
      <c r="J252" s="36">
        <f t="shared" si="31"/>
        <v>20.187272015654941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3.0050523075769351</v>
      </c>
    </row>
    <row r="253" spans="1:14" x14ac:dyDescent="0.2">
      <c r="A253" s="33">
        <f>'GF + UG Iteration 2'!A253</f>
        <v>1571</v>
      </c>
      <c r="B253" s="34" t="str">
        <f>'GF + UG Iteration 2'!B253</f>
        <v>UG</v>
      </c>
      <c r="C253" s="35">
        <f>'GF + UG Iteration 2'!C253</f>
        <v>74.88000000000001</v>
      </c>
      <c r="D253" s="36">
        <f>'GF + UG Iteration 2'!P$16*(C253^'GF + UG Iteration 2'!P$15)</f>
        <v>19.700261800248452</v>
      </c>
      <c r="E253" s="37">
        <f>'GF + UG Iteration 2'!E253</f>
        <v>1988</v>
      </c>
      <c r="F253" s="35">
        <f>'GF + UG Iteration 2'!F253</f>
        <v>0</v>
      </c>
      <c r="G253" s="36">
        <f>'GF + UG Iteration 2'!G253</f>
        <v>1.5920457896917759</v>
      </c>
      <c r="H253" s="38">
        <f>'GF + UG Iteration 2'!H253</f>
        <v>2016</v>
      </c>
      <c r="I253" s="35">
        <f t="shared" si="30"/>
        <v>74.88000000000001</v>
      </c>
      <c r="J253" s="36">
        <f t="shared" si="31"/>
        <v>21.292307589940229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3.0583458614742574</v>
      </c>
    </row>
    <row r="254" spans="1:14" x14ac:dyDescent="0.2">
      <c r="A254" s="33">
        <f>'GF + UG Iteration 2'!A254</f>
        <v>525</v>
      </c>
      <c r="B254" s="34" t="str">
        <f>'GF + UG Iteration 2'!B254</f>
        <v>UG</v>
      </c>
      <c r="C254" s="35">
        <f>'GF + UG Iteration 2'!C254</f>
        <v>150.30000000000001</v>
      </c>
      <c r="D254" s="36">
        <f>'GF + UG Iteration 2'!P$16*(C254^'GF + UG Iteration 2'!P$15)</f>
        <v>30.444120819828225</v>
      </c>
      <c r="E254" s="37">
        <f>'GF + UG Iteration 2'!E254</f>
        <v>1995</v>
      </c>
      <c r="F254" s="35">
        <f>'GF + UG Iteration 2'!F254</f>
        <v>45</v>
      </c>
      <c r="G254" s="36">
        <f>'GF + UG Iteration 2'!G254</f>
        <v>2.107818995325883</v>
      </c>
      <c r="H254" s="38">
        <f>'GF + UG Iteration 2'!H254</f>
        <v>2006</v>
      </c>
      <c r="I254" s="35">
        <f t="shared" si="30"/>
        <v>195.3</v>
      </c>
      <c r="J254" s="36">
        <f t="shared" si="31"/>
        <v>32.551939815154107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3.4828369618144808</v>
      </c>
    </row>
    <row r="255" spans="1:14" x14ac:dyDescent="0.2">
      <c r="A255" s="33">
        <f>'GF + UG Iteration 2'!A255</f>
        <v>1324</v>
      </c>
      <c r="B255" s="34" t="str">
        <f>'GF + UG Iteration 2'!B255</f>
        <v>UG</v>
      </c>
      <c r="C255" s="35">
        <f>'GF + UG Iteration 2'!C255</f>
        <v>90</v>
      </c>
      <c r="D255" s="36">
        <f>'GF + UG Iteration 2'!P$16*(C255^'GF + UG Iteration 2'!P$15)</f>
        <v>22.098935384378667</v>
      </c>
      <c r="E255" s="37">
        <f>'GF + UG Iteration 2'!E255</f>
        <v>2012</v>
      </c>
      <c r="F255" s="35">
        <f>'GF + UG Iteration 2'!F255</f>
        <v>0</v>
      </c>
      <c r="G255" s="36">
        <f>'GF + UG Iteration 2'!G255</f>
        <v>2.2692987542218521</v>
      </c>
      <c r="H255" s="38">
        <f>'GF + UG Iteration 2'!H255</f>
        <v>2014</v>
      </c>
      <c r="I255" s="35">
        <f t="shared" si="30"/>
        <v>90</v>
      </c>
      <c r="J255" s="36">
        <f t="shared" si="31"/>
        <v>24.368234138600521</v>
      </c>
      <c r="K255" s="38">
        <f t="shared" si="32"/>
        <v>2014</v>
      </c>
      <c r="M255" s="21">
        <f t="shared" si="33"/>
        <v>4.499809670330265</v>
      </c>
      <c r="N255" s="21">
        <f t="shared" si="34"/>
        <v>3.1932804045521688</v>
      </c>
    </row>
    <row r="256" spans="1:14" x14ac:dyDescent="0.2">
      <c r="A256" s="33">
        <f>'GF + UG Iteration 2'!A256</f>
        <v>511</v>
      </c>
      <c r="B256" s="34" t="str">
        <f>'GF + UG Iteration 2'!B256</f>
        <v>UG</v>
      </c>
      <c r="C256" s="35">
        <f>'GF + UG Iteration 2'!C256</f>
        <v>225</v>
      </c>
      <c r="D256" s="36">
        <f>'GF + UG Iteration 2'!P$16*(C256^'GF + UG Iteration 2'!P$15)</f>
        <v>39.171161574552229</v>
      </c>
      <c r="E256" s="37">
        <f>'GF + UG Iteration 2'!E256</f>
        <v>2004</v>
      </c>
      <c r="F256" s="35">
        <f>'GF + UG Iteration 2'!F256</f>
        <v>0</v>
      </c>
      <c r="G256" s="36">
        <f>'GF + UG Iteration 2'!G256</f>
        <v>0.42903557118440139</v>
      </c>
      <c r="H256" s="38">
        <f>'GF + UG Iteration 2'!H256</f>
        <v>2004</v>
      </c>
      <c r="I256" s="35">
        <f t="shared" si="30"/>
        <v>225</v>
      </c>
      <c r="J256" s="36">
        <f t="shared" si="31"/>
        <v>39.60019714573663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3.6788340966757351</v>
      </c>
    </row>
    <row r="257" spans="1:14" x14ac:dyDescent="0.2">
      <c r="A257" s="33">
        <f>'GF + UG Iteration 2'!A257</f>
        <v>1094</v>
      </c>
      <c r="B257" s="34" t="str">
        <f>'GF + UG Iteration 2'!B257</f>
        <v>UG</v>
      </c>
      <c r="C257" s="35">
        <f>'GF + UG Iteration 2'!C257</f>
        <v>225</v>
      </c>
      <c r="D257" s="36">
        <f>'GF + UG Iteration 2'!P$16*(C257^'GF + UG Iteration 2'!P$15)</f>
        <v>39.171161574552229</v>
      </c>
      <c r="E257" s="37">
        <f>'GF + UG Iteration 2'!E257</f>
        <v>2004</v>
      </c>
      <c r="F257" s="35">
        <f>'GF + UG Iteration 2'!F257</f>
        <v>0</v>
      </c>
      <c r="G257" s="36">
        <f>'GF + UG Iteration 2'!G257</f>
        <v>1.0646458657975095</v>
      </c>
      <c r="H257" s="38">
        <f>'GF + UG Iteration 2'!H257</f>
        <v>2011</v>
      </c>
      <c r="I257" s="35">
        <f t="shared" si="30"/>
        <v>225</v>
      </c>
      <c r="J257" s="36">
        <f t="shared" si="31"/>
        <v>40.235807440349738</v>
      </c>
      <c r="K257" s="38">
        <f t="shared" si="32"/>
        <v>2011</v>
      </c>
      <c r="M257" s="21">
        <f t="shared" si="33"/>
        <v>5.4161004022044201</v>
      </c>
      <c r="N257" s="21">
        <f t="shared" si="34"/>
        <v>3.6947573315053397</v>
      </c>
    </row>
    <row r="258" spans="1:14" x14ac:dyDescent="0.2">
      <c r="A258" s="33">
        <f>'GF + UG Iteration 2'!A258</f>
        <v>775</v>
      </c>
      <c r="B258" s="34" t="str">
        <f>'GF + UG Iteration 2'!B258</f>
        <v>UG</v>
      </c>
      <c r="C258" s="35">
        <f>'GF + UG Iteration 2'!C258</f>
        <v>14.940000000000001</v>
      </c>
      <c r="D258" s="36">
        <f>'GF + UG Iteration 2'!P$16*(C258^'GF + UG Iteration 2'!P$15)</f>
        <v>7.1972900408378155</v>
      </c>
      <c r="E258" s="37">
        <f>'GF + UG Iteration 2'!E258</f>
        <v>2002</v>
      </c>
      <c r="F258" s="35">
        <f>'GF + UG Iteration 2'!F258</f>
        <v>0</v>
      </c>
      <c r="G258" s="36">
        <f>'GF + UG Iteration 2'!G258</f>
        <v>1.4058744428987999</v>
      </c>
      <c r="H258" s="38">
        <f>'GF + UG Iteration 2'!H258</f>
        <v>2008</v>
      </c>
      <c r="I258" s="35">
        <f t="shared" si="30"/>
        <v>14.940000000000001</v>
      </c>
      <c r="J258" s="36">
        <f t="shared" si="31"/>
        <v>8.6031644837366148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2.1521300988027847</v>
      </c>
    </row>
    <row r="259" spans="1:14" x14ac:dyDescent="0.2">
      <c r="A259" s="33">
        <f>'GF + UG Iteration 2'!A259</f>
        <v>1646</v>
      </c>
      <c r="B259" s="34" t="str">
        <f>'GF + UG Iteration 2'!B259</f>
        <v>UG</v>
      </c>
      <c r="C259" s="35">
        <f>'GF + UG Iteration 2'!C259</f>
        <v>7.2</v>
      </c>
      <c r="D259" s="36">
        <f>'GF + UG Iteration 2'!P$16*(C259^'GF + UG Iteration 2'!P$15)</f>
        <v>4.5616947805209929</v>
      </c>
      <c r="E259" s="37" t="str">
        <f>'GF + UG Iteration 2'!E259</f>
        <v>unknown</v>
      </c>
      <c r="F259" s="35">
        <f>'GF + UG Iteration 2'!F259</f>
        <v>14.940000000000001</v>
      </c>
      <c r="G259" s="36">
        <f>'GF + UG Iteration 2'!G259</f>
        <v>6.6895680450065891</v>
      </c>
      <c r="H259" s="38">
        <f>'GF + UG Iteration 2'!H259</f>
        <v>2016</v>
      </c>
      <c r="I259" s="35">
        <f t="shared" si="30"/>
        <v>22.14</v>
      </c>
      <c r="J259" s="36">
        <f t="shared" si="31"/>
        <v>11.251262825527583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2.4204803735087466</v>
      </c>
    </row>
    <row r="260" spans="1:14" x14ac:dyDescent="0.2">
      <c r="A260" s="33">
        <f>'GF + UG Iteration 2'!A260</f>
        <v>467</v>
      </c>
      <c r="B260" s="34" t="str">
        <f>'GF + UG Iteration 2'!B260</f>
        <v>UG</v>
      </c>
      <c r="C260" s="35">
        <f>'GF + UG Iteration 2'!C260</f>
        <v>11.97</v>
      </c>
      <c r="D260" s="36">
        <f>'GF + UG Iteration 2'!P$16*(C260^'GF + UG Iteration 2'!P$15)</f>
        <v>6.2666743116024772</v>
      </c>
      <c r="E260" s="37">
        <f>'GF + UG Iteration 2'!E260</f>
        <v>1996</v>
      </c>
      <c r="F260" s="35">
        <f>'GF + UG Iteration 2'!F260</f>
        <v>31.5</v>
      </c>
      <c r="G260" s="36">
        <f>'GF + UG Iteration 2'!G260</f>
        <v>3.4855022233326953</v>
      </c>
      <c r="H260" s="38">
        <f>'GF + UG Iteration 2'!H260</f>
        <v>2005</v>
      </c>
      <c r="I260" s="35">
        <f t="shared" si="30"/>
        <v>43.47</v>
      </c>
      <c r="J260" s="36">
        <f t="shared" si="31"/>
        <v>9.7521765349351721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2.2774904944490006</v>
      </c>
    </row>
    <row r="261" spans="1:14" x14ac:dyDescent="0.2">
      <c r="A261" s="33">
        <f>'GF + UG Iteration 2'!A261</f>
        <v>437</v>
      </c>
      <c r="B261" s="34" t="str">
        <f>'GF + UG Iteration 2'!B261</f>
        <v>UG</v>
      </c>
      <c r="C261" s="35">
        <f>'GF + UG Iteration 2'!C261</f>
        <v>42.03</v>
      </c>
      <c r="D261" s="36">
        <f>'GF + UG Iteration 2'!P$16*(C261^'GF + UG Iteration 2'!P$15)</f>
        <v>13.733839457046622</v>
      </c>
      <c r="E261" s="37">
        <f>'GF + UG Iteration 2'!E261</f>
        <v>2001</v>
      </c>
      <c r="F261" s="35">
        <f>'GF + UG Iteration 2'!F261</f>
        <v>45</v>
      </c>
      <c r="G261" s="36">
        <f>'GF + UG Iteration 2'!G261</f>
        <v>3.6313804067567292</v>
      </c>
      <c r="H261" s="38">
        <f>'GF + UG Iteration 2'!H261</f>
        <v>2008</v>
      </c>
      <c r="I261" s="35">
        <f t="shared" si="30"/>
        <v>87.03</v>
      </c>
      <c r="J261" s="36">
        <f t="shared" si="31"/>
        <v>17.36521986380335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2.8544693474348213</v>
      </c>
    </row>
    <row r="262" spans="1:14" x14ac:dyDescent="0.2">
      <c r="A262" s="33">
        <f>'GF + UG Iteration 2'!A262</f>
        <v>1233</v>
      </c>
      <c r="B262" s="34" t="str">
        <f>'GF + UG Iteration 2'!B262</f>
        <v>UG</v>
      </c>
      <c r="C262" s="35">
        <f>'GF + UG Iteration 2'!C262</f>
        <v>87.03</v>
      </c>
      <c r="D262" s="36">
        <f>'GF + UG Iteration 2'!P$16*(C262^'GF + UG Iteration 2'!P$15)</f>
        <v>21.640495378574798</v>
      </c>
      <c r="E262" s="37">
        <f>'GF + UG Iteration 2'!E262</f>
        <v>2001</v>
      </c>
      <c r="F262" s="35">
        <f>'GF + UG Iteration 2'!F262</f>
        <v>0</v>
      </c>
      <c r="G262" s="36">
        <f>'GF + UG Iteration 2'!G262</f>
        <v>3.8904117673360803</v>
      </c>
      <c r="H262" s="38">
        <f>'GF + UG Iteration 2'!H262</f>
        <v>2011</v>
      </c>
      <c r="I262" s="35">
        <f t="shared" si="30"/>
        <v>87.03</v>
      </c>
      <c r="J262" s="36">
        <f t="shared" si="31"/>
        <v>25.530907145910877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3.239889763168577</v>
      </c>
    </row>
    <row r="263" spans="1:14" x14ac:dyDescent="0.2">
      <c r="A263" s="33">
        <f>'GF + UG Iteration 2'!A263</f>
        <v>361</v>
      </c>
      <c r="B263" s="34" t="str">
        <f>'GF + UG Iteration 2'!B263</f>
        <v>UG</v>
      </c>
      <c r="C263" s="35">
        <f>'GF + UG Iteration 2'!C263</f>
        <v>27.900000000000002</v>
      </c>
      <c r="D263" s="36">
        <f>'GF + UG Iteration 2'!P$16*(C263^'GF + UG Iteration 2'!P$15)</f>
        <v>10.632183859139044</v>
      </c>
      <c r="E263" s="37">
        <f>'GF + UG Iteration 2'!E263</f>
        <v>1986</v>
      </c>
      <c r="F263" s="35">
        <f>'GF + UG Iteration 2'!F263</f>
        <v>32.4</v>
      </c>
      <c r="G263" s="36">
        <f>'GF + UG Iteration 2'!G263</f>
        <v>1.1719780512644304</v>
      </c>
      <c r="H263" s="38">
        <f>'GF + UG Iteration 2'!H263</f>
        <v>2002</v>
      </c>
      <c r="I263" s="35">
        <f t="shared" si="30"/>
        <v>60.3</v>
      </c>
      <c r="J263" s="36">
        <f t="shared" si="31"/>
        <v>11.804161910403474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2.4684521735575702</v>
      </c>
    </row>
    <row r="264" spans="1:14" x14ac:dyDescent="0.2">
      <c r="A264" s="33">
        <f>'GF + UG Iteration 2'!A264</f>
        <v>645</v>
      </c>
      <c r="B264" s="34" t="str">
        <f>'GF + UG Iteration 2'!B264</f>
        <v>UG</v>
      </c>
      <c r="C264" s="35">
        <f>'GF + UG Iteration 2'!C264</f>
        <v>60.300000000000004</v>
      </c>
      <c r="D264" s="36">
        <f>'GF + UG Iteration 2'!P$16*(C264^'GF + UG Iteration 2'!P$15)</f>
        <v>17.207564979552743</v>
      </c>
      <c r="E264" s="37">
        <f>'GF + UG Iteration 2'!E264</f>
        <v>1986</v>
      </c>
      <c r="F264" s="35">
        <f>'GF + UG Iteration 2'!F264</f>
        <v>0</v>
      </c>
      <c r="G264" s="36">
        <f>'GF + UG Iteration 2'!G264</f>
        <v>0.22667756309168191</v>
      </c>
      <c r="H264" s="38">
        <f>'GF + UG Iteration 2'!H264</f>
        <v>2006</v>
      </c>
      <c r="I264" s="35">
        <f t="shared" si="30"/>
        <v>60.300000000000004</v>
      </c>
      <c r="J264" s="36">
        <f t="shared" si="31"/>
        <v>17.434242542644423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2.8584362345405894</v>
      </c>
    </row>
    <row r="265" spans="1:14" x14ac:dyDescent="0.2">
      <c r="A265" s="33">
        <f>'GF + UG Iteration 2'!A265</f>
        <v>720</v>
      </c>
      <c r="B265" s="34" t="str">
        <f>'GF + UG Iteration 2'!B265</f>
        <v>UG</v>
      </c>
      <c r="C265" s="35">
        <f>'GF + UG Iteration 2'!C265</f>
        <v>36.9</v>
      </c>
      <c r="D265" s="36">
        <f>'GF + UG Iteration 2'!P$16*(C265^'GF + UG Iteration 2'!P$15)</f>
        <v>12.661218563248731</v>
      </c>
      <c r="E265" s="37">
        <f>'GF + UG Iteration 2'!E265</f>
        <v>1974</v>
      </c>
      <c r="F265" s="35">
        <f>'GF + UG Iteration 2'!F265</f>
        <v>13.5</v>
      </c>
      <c r="G265" s="36">
        <f>'GF + UG Iteration 2'!G265</f>
        <v>3.214674226156069</v>
      </c>
      <c r="H265" s="38">
        <f>'GF + UG Iteration 2'!H265</f>
        <v>2009</v>
      </c>
      <c r="I265" s="35">
        <f t="shared" si="30"/>
        <v>50.4</v>
      </c>
      <c r="J265" s="36">
        <f t="shared" si="31"/>
        <v>15.8758927894048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2.7648017819000832</v>
      </c>
    </row>
    <row r="266" spans="1:14" x14ac:dyDescent="0.2">
      <c r="A266" s="33">
        <f>'GF + UG Iteration 2'!A266</f>
        <v>1554</v>
      </c>
      <c r="B266" s="34" t="str">
        <f>'GF + UG Iteration 2'!B266</f>
        <v>UG</v>
      </c>
      <c r="C266" s="35">
        <f>'GF + UG Iteration 2'!C266</f>
        <v>22.5</v>
      </c>
      <c r="D266" s="36">
        <f>'GF + UG Iteration 2'!P$16*(C266^'GF + UG Iteration 2'!P$15)</f>
        <v>9.2952588392724405</v>
      </c>
      <c r="E266" s="37">
        <f>'GF + UG Iteration 2'!E266</f>
        <v>2013</v>
      </c>
      <c r="F266" s="35">
        <f>'GF + UG Iteration 2'!F266</f>
        <v>22.5</v>
      </c>
      <c r="G266" s="36">
        <f>'GF + UG Iteration 2'!G266</f>
        <v>4.0040929633677633</v>
      </c>
      <c r="H266" s="38">
        <f>'GF + UG Iteration 2'!H266</f>
        <v>2015</v>
      </c>
      <c r="I266" s="35">
        <f t="shared" si="30"/>
        <v>45</v>
      </c>
      <c r="J266" s="36">
        <f t="shared" si="31"/>
        <v>13.299351802640203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2.5877152973964455</v>
      </c>
    </row>
    <row r="267" spans="1:14" x14ac:dyDescent="0.2">
      <c r="A267" s="33">
        <f>'GF + UG Iteration 2'!A267</f>
        <v>1570</v>
      </c>
      <c r="B267" s="34" t="str">
        <f>'GF + UG Iteration 2'!B267</f>
        <v>UG</v>
      </c>
      <c r="C267" s="35">
        <f>'GF + UG Iteration 2'!C267</f>
        <v>22.5</v>
      </c>
      <c r="D267" s="36">
        <f>'GF + UG Iteration 2'!P$16*(C267^'GF + UG Iteration 2'!P$15)</f>
        <v>9.2952588392724405</v>
      </c>
      <c r="E267" s="37">
        <f>'GF + UG Iteration 2'!E267</f>
        <v>0</v>
      </c>
      <c r="F267" s="35">
        <f>'GF + UG Iteration 2'!F267</f>
        <v>22.5</v>
      </c>
      <c r="G267" s="36">
        <f>'GF + UG Iteration 2'!G267</f>
        <v>5.7128729653456798</v>
      </c>
      <c r="H267" s="38">
        <f>'GF + UG Iteration 2'!H267</f>
        <v>2016</v>
      </c>
      <c r="I267" s="35">
        <f t="shared" si="30"/>
        <v>45</v>
      </c>
      <c r="J267" s="36">
        <f t="shared" si="31"/>
        <v>15.00813180461812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2.7085921745159576</v>
      </c>
    </row>
    <row r="268" spans="1:14" x14ac:dyDescent="0.2">
      <c r="A268" s="33">
        <f>'GF + UG Iteration 2'!A268</f>
        <v>1280</v>
      </c>
      <c r="B268" s="34" t="str">
        <f>'GF + UG Iteration 2'!B268</f>
        <v>UG</v>
      </c>
      <c r="C268" s="35">
        <f>'GF + UG Iteration 2'!C268</f>
        <v>22.5</v>
      </c>
      <c r="D268" s="36">
        <f>'GF + UG Iteration 2'!P$16*(C268^'GF + UG Iteration 2'!P$15)</f>
        <v>9.2952588392724405</v>
      </c>
      <c r="E268" s="37">
        <f>'GF + UG Iteration 2'!E268</f>
        <v>0</v>
      </c>
      <c r="F268" s="35">
        <f>'GF + UG Iteration 2'!F268</f>
        <v>22.5</v>
      </c>
      <c r="G268" s="36">
        <f>'GF + UG Iteration 2'!G268</f>
        <v>3.9567117678399111</v>
      </c>
      <c r="H268" s="38">
        <f>'GF + UG Iteration 2'!H268</f>
        <v>2013</v>
      </c>
      <c r="I268" s="35">
        <f t="shared" si="30"/>
        <v>45</v>
      </c>
      <c r="J268" s="36">
        <f t="shared" si="31"/>
        <v>13.251970607112352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2.5841462664388382</v>
      </c>
    </row>
    <row r="269" spans="1:14" x14ac:dyDescent="0.2">
      <c r="A269" s="33">
        <f>'GF + UG Iteration 2'!A269</f>
        <v>659</v>
      </c>
      <c r="B269" s="34" t="str">
        <f>'GF + UG Iteration 2'!B269</f>
        <v>UG</v>
      </c>
      <c r="C269" s="35">
        <f>'GF + UG Iteration 2'!C269</f>
        <v>134.46</v>
      </c>
      <c r="D269" s="36">
        <f>'GF + UG Iteration 2'!P$16*(C269^'GF + UG Iteration 2'!P$15)</f>
        <v>28.398083740928481</v>
      </c>
      <c r="E269" s="37">
        <f>'GF + UG Iteration 2'!E269</f>
        <v>1974</v>
      </c>
      <c r="F269" s="35">
        <f>'GF + UG Iteration 2'!F269</f>
        <v>0</v>
      </c>
      <c r="G269" s="36">
        <f>'GF + UG Iteration 2'!G269</f>
        <v>0.19038861907506671</v>
      </c>
      <c r="H269" s="38">
        <f>'GF + UG Iteration 2'!H269</f>
        <v>2006</v>
      </c>
      <c r="I269" s="35">
        <f t="shared" si="30"/>
        <v>134.46</v>
      </c>
      <c r="J269" s="36">
        <f t="shared" si="31"/>
        <v>28.588472360003546</v>
      </c>
      <c r="K269" s="38">
        <f t="shared" si="32"/>
        <v>2006</v>
      </c>
      <c r="M269" s="21">
        <f t="shared" si="33"/>
        <v>4.901266757040891</v>
      </c>
      <c r="N269" s="21">
        <f t="shared" si="34"/>
        <v>3.3530035722380034</v>
      </c>
    </row>
    <row r="270" spans="1:14" x14ac:dyDescent="0.2">
      <c r="A270" s="33">
        <f>'GF + UG Iteration 2'!A270</f>
        <v>1240</v>
      </c>
      <c r="B270" s="34" t="str">
        <f>'GF + UG Iteration 2'!B270</f>
        <v>UG</v>
      </c>
      <c r="C270" s="35">
        <f>'GF + UG Iteration 2'!C270</f>
        <v>15.03</v>
      </c>
      <c r="D270" s="36">
        <f>'GF + UG Iteration 2'!P$16*(C270^'GF + UG Iteration 2'!P$15)</f>
        <v>7.2243449461103051</v>
      </c>
      <c r="E270" s="37">
        <f>'GF + UG Iteration 2'!E270</f>
        <v>0</v>
      </c>
      <c r="F270" s="35">
        <f>'GF + UG Iteration 2'!F270</f>
        <v>0</v>
      </c>
      <c r="G270" s="36">
        <f>'GF + UG Iteration 2'!G270</f>
        <v>2.4762389627807444</v>
      </c>
      <c r="H270" s="38">
        <f>'GF + UG Iteration 2'!H270</f>
        <v>2013</v>
      </c>
      <c r="I270" s="35">
        <f t="shared" si="30"/>
        <v>15.03</v>
      </c>
      <c r="J270" s="36">
        <f t="shared" si="31"/>
        <v>9.7005839088910495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2.2721860804904748</v>
      </c>
    </row>
    <row r="271" spans="1:14" x14ac:dyDescent="0.2">
      <c r="A271" s="33">
        <f>'GF + UG Iteration 2'!A271</f>
        <v>317</v>
      </c>
      <c r="B271" s="34" t="str">
        <f>'GF + UG Iteration 2'!B271</f>
        <v>UG</v>
      </c>
      <c r="C271" s="35">
        <f>'GF + UG Iteration 2'!C271</f>
        <v>42.300000000000004</v>
      </c>
      <c r="D271" s="36">
        <f>'GF + UG Iteration 2'!P$16*(C271^'GF + UG Iteration 2'!P$15)</f>
        <v>13.788888402070304</v>
      </c>
      <c r="E271" s="37">
        <f>'GF + UG Iteration 2'!E271</f>
        <v>1978</v>
      </c>
      <c r="F271" s="35">
        <f>'GF + UG Iteration 2'!F271</f>
        <v>37.800000000000004</v>
      </c>
      <c r="G271" s="36">
        <f>'GF + UG Iteration 2'!G271</f>
        <v>3.7336154837609361</v>
      </c>
      <c r="H271" s="38">
        <f>'GF + UG Iteration 2'!H271</f>
        <v>2002</v>
      </c>
      <c r="I271" s="35">
        <f t="shared" si="30"/>
        <v>80.100000000000009</v>
      </c>
      <c r="J271" s="36">
        <f t="shared" si="31"/>
        <v>17.522503885831242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2.8634859911546946</v>
      </c>
    </row>
    <row r="272" spans="1:14" x14ac:dyDescent="0.2">
      <c r="A272" s="33">
        <f>'GF + UG Iteration 2'!A272</f>
        <v>1510</v>
      </c>
      <c r="B272" s="34" t="str">
        <f>'GF + UG Iteration 2'!B272</f>
        <v>UG</v>
      </c>
      <c r="C272" s="35">
        <f>'GF + UG Iteration 2'!C272</f>
        <v>80.100000000000009</v>
      </c>
      <c r="D272" s="36">
        <f>'GF + UG Iteration 2'!P$16*(C272^'GF + UG Iteration 2'!P$15)</f>
        <v>20.547313067192231</v>
      </c>
      <c r="E272" s="37">
        <f>'GF + UG Iteration 2'!E272</f>
        <v>1978</v>
      </c>
      <c r="F272" s="35">
        <f>'GF + UG Iteration 2'!F272</f>
        <v>0</v>
      </c>
      <c r="G272" s="36">
        <f>'GF + UG Iteration 2'!G272</f>
        <v>1.0378442790997116</v>
      </c>
      <c r="H272" s="38">
        <f>'GF + UG Iteration 2'!H272</f>
        <v>2014</v>
      </c>
      <c r="I272" s="35">
        <f t="shared" si="30"/>
        <v>80.100000000000009</v>
      </c>
      <c r="J272" s="36">
        <f t="shared" si="31"/>
        <v>21.585157346291943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3.0720059185936557</v>
      </c>
    </row>
    <row r="273" spans="1:14" x14ac:dyDescent="0.2">
      <c r="A273" s="33">
        <f>'GF + UG Iteration 2'!A273</f>
        <v>1678</v>
      </c>
      <c r="B273" s="34" t="str">
        <f>'GF + UG Iteration 2'!B273</f>
        <v>UG</v>
      </c>
      <c r="C273" s="35">
        <f>'GF + UG Iteration 2'!C273</f>
        <v>450</v>
      </c>
      <c r="D273" s="36">
        <f>'GF + UG Iteration 2'!P$16*(C273^'GF + UG Iteration 2'!P$15)</f>
        <v>60.39783653387726</v>
      </c>
      <c r="E273" s="37">
        <f>'GF + UG Iteration 2'!E273</f>
        <v>0</v>
      </c>
      <c r="F273" s="35">
        <f>'GF + UG Iteration 2'!F273</f>
        <v>0</v>
      </c>
      <c r="G273" s="36">
        <f>'GF + UG Iteration 2'!G273</f>
        <v>0.1876880715541229</v>
      </c>
      <c r="H273" s="38">
        <f>'GF + UG Iteration 2'!H273</f>
        <v>2015</v>
      </c>
      <c r="I273" s="35">
        <f t="shared" si="30"/>
        <v>450</v>
      </c>
      <c r="J273" s="36">
        <f t="shared" si="31"/>
        <v>60.585524605431381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4.1040559966446164</v>
      </c>
    </row>
    <row r="274" spans="1:14" x14ac:dyDescent="0.2">
      <c r="A274" s="33">
        <f>'GF + UG Iteration 2'!A274</f>
        <v>409</v>
      </c>
      <c r="B274" s="34" t="str">
        <f>'GF + UG Iteration 2'!B274</f>
        <v>UG</v>
      </c>
      <c r="C274" s="35">
        <f>'GF + UG Iteration 2'!C274</f>
        <v>56.7</v>
      </c>
      <c r="D274" s="36">
        <f>'GF + UG Iteration 2'!P$16*(C274^'GF + UG Iteration 2'!P$15)</f>
        <v>16.558401065576998</v>
      </c>
      <c r="E274" s="37" t="str">
        <f>'GF + UG Iteration 2'!E274</f>
        <v>unknown</v>
      </c>
      <c r="F274" s="35">
        <f>'GF + UG Iteration 2'!F274</f>
        <v>56.7</v>
      </c>
      <c r="G274" s="36">
        <f>'GF + UG Iteration 2'!G274</f>
        <v>6.9500275644125207</v>
      </c>
      <c r="H274" s="38">
        <f>'GF + UG Iteration 2'!H274</f>
        <v>2004</v>
      </c>
      <c r="I274" s="35">
        <f t="shared" si="30"/>
        <v>113.4</v>
      </c>
      <c r="J274" s="36">
        <f t="shared" si="31"/>
        <v>23.508428629989517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3.1573590219510965</v>
      </c>
    </row>
    <row r="275" spans="1:14" x14ac:dyDescent="0.2">
      <c r="A275" s="33">
        <f>'GF + UG Iteration 2'!A275</f>
        <v>620</v>
      </c>
      <c r="B275" s="34" t="str">
        <f>'GF + UG Iteration 2'!B275</f>
        <v>UG</v>
      </c>
      <c r="C275" s="35">
        <f>'GF + UG Iteration 2'!C275</f>
        <v>120.06</v>
      </c>
      <c r="D275" s="36">
        <f>'GF + UG Iteration 2'!P$16*(C275^'GF + UG Iteration 2'!P$15)</f>
        <v>26.457988288399211</v>
      </c>
      <c r="E275" s="37" t="str">
        <f>'GF + UG Iteration 2'!E275</f>
        <v>unknown</v>
      </c>
      <c r="F275" s="35">
        <f>'GF + UG Iteration 2'!F275</f>
        <v>0</v>
      </c>
      <c r="G275" s="36">
        <f>'GF + UG Iteration 2'!G275</f>
        <v>5.2327101351069411E-2</v>
      </c>
      <c r="H275" s="38">
        <f>'GF + UG Iteration 2'!H275</f>
        <v>2006</v>
      </c>
      <c r="I275" s="35">
        <f t="shared" si="30"/>
        <v>120.06</v>
      </c>
      <c r="J275" s="36">
        <f t="shared" si="31"/>
        <v>26.510315389750279</v>
      </c>
      <c r="K275" s="38">
        <f t="shared" si="32"/>
        <v>2006</v>
      </c>
      <c r="M275" s="21">
        <f t="shared" si="33"/>
        <v>4.787991617823697</v>
      </c>
      <c r="N275" s="21">
        <f t="shared" si="34"/>
        <v>3.2775339172407381</v>
      </c>
    </row>
    <row r="276" spans="1:14" x14ac:dyDescent="0.2">
      <c r="A276" s="33">
        <f>'GF + UG Iteration 2'!A276</f>
        <v>1085</v>
      </c>
      <c r="B276" s="34" t="str">
        <f>'GF + UG Iteration 2'!B276</f>
        <v>UG</v>
      </c>
      <c r="C276" s="35">
        <f>'GF + UG Iteration 2'!C276</f>
        <v>120.06</v>
      </c>
      <c r="D276" s="36">
        <f>'GF + UG Iteration 2'!P$16*(C276^'GF + UG Iteration 2'!P$15)</f>
        <v>26.457988288399211</v>
      </c>
      <c r="E276" s="37" t="str">
        <f>'GF + UG Iteration 2'!E276</f>
        <v>unknown</v>
      </c>
      <c r="F276" s="35">
        <f>'GF + UG Iteration 2'!F276</f>
        <v>0</v>
      </c>
      <c r="G276" s="36">
        <f>'GF + UG Iteration 2'!G276</f>
        <v>7.9312358901564406E-2</v>
      </c>
      <c r="H276" s="38">
        <f>'GF + UG Iteration 2'!H276</f>
        <v>2010</v>
      </c>
      <c r="I276" s="35">
        <f t="shared" si="30"/>
        <v>120.06</v>
      </c>
      <c r="J276" s="36">
        <f t="shared" si="31"/>
        <v>26.537300647300775</v>
      </c>
      <c r="K276" s="38">
        <f t="shared" si="32"/>
        <v>2010</v>
      </c>
      <c r="M276" s="21">
        <f t="shared" si="33"/>
        <v>4.787991617823697</v>
      </c>
      <c r="N276" s="21">
        <f t="shared" si="34"/>
        <v>3.2785513148881402</v>
      </c>
    </row>
    <row r="277" spans="1:14" x14ac:dyDescent="0.2">
      <c r="A277" s="33">
        <f>'GF + UG Iteration 2'!A277</f>
        <v>589</v>
      </c>
      <c r="B277" s="34" t="str">
        <f>'GF + UG Iteration 2'!B277</f>
        <v>UG</v>
      </c>
      <c r="C277" s="35">
        <f>'GF + UG Iteration 2'!C277</f>
        <v>81</v>
      </c>
      <c r="D277" s="36">
        <f>'GF + UG Iteration 2'!P$16*(C277^'GF + UG Iteration 2'!P$15)</f>
        <v>20.691235353568441</v>
      </c>
      <c r="E277" s="37">
        <f>'GF + UG Iteration 2'!E277</f>
        <v>1974</v>
      </c>
      <c r="F277" s="35">
        <f>'GF + UG Iteration 2'!F277</f>
        <v>14.4</v>
      </c>
      <c r="G277" s="36">
        <f>'GF + UG Iteration 2'!G277</f>
        <v>3.2007376892660457E-2</v>
      </c>
      <c r="H277" s="38">
        <f>'GF + UG Iteration 2'!H277</f>
        <v>2005</v>
      </c>
      <c r="I277" s="35">
        <f t="shared" si="30"/>
        <v>95.4</v>
      </c>
      <c r="J277" s="36">
        <f t="shared" si="31"/>
        <v>20.723242730461102</v>
      </c>
      <c r="K277" s="38">
        <f t="shared" si="32"/>
        <v>2005</v>
      </c>
      <c r="M277" s="21">
        <f t="shared" si="33"/>
        <v>4.558078578454241</v>
      </c>
      <c r="N277" s="21">
        <f t="shared" si="34"/>
        <v>3.0312559075814351</v>
      </c>
    </row>
    <row r="278" spans="1:14" x14ac:dyDescent="0.2">
      <c r="A278" s="33">
        <f>'GF + UG Iteration 2'!A278</f>
        <v>836</v>
      </c>
      <c r="B278" s="34" t="str">
        <f>'GF + UG Iteration 2'!B278</f>
        <v>UG</v>
      </c>
      <c r="C278" s="35">
        <f>'GF + UG Iteration 2'!C278</f>
        <v>95.4</v>
      </c>
      <c r="D278" s="36">
        <f>'GF + UG Iteration 2'!P$16*(C278^'GF + UG Iteration 2'!P$15)</f>
        <v>22.918176074323828</v>
      </c>
      <c r="E278" s="37">
        <f>'GF + UG Iteration 2'!E278</f>
        <v>1974</v>
      </c>
      <c r="F278" s="35">
        <f>'GF + UG Iteration 2'!F278</f>
        <v>0</v>
      </c>
      <c r="G278" s="36">
        <f>'GF + UG Iteration 2'!G278</f>
        <v>0.20824846319974696</v>
      </c>
      <c r="H278" s="38">
        <f>'GF + UG Iteration 2'!H278</f>
        <v>2008</v>
      </c>
      <c r="I278" s="35">
        <f t="shared" si="30"/>
        <v>95.4</v>
      </c>
      <c r="J278" s="36">
        <f t="shared" si="31"/>
        <v>23.126424537523576</v>
      </c>
      <c r="K278" s="38">
        <f t="shared" si="32"/>
        <v>2008</v>
      </c>
      <c r="M278" s="21">
        <f t="shared" si="33"/>
        <v>4.558078578454241</v>
      </c>
      <c r="N278" s="21">
        <f t="shared" si="34"/>
        <v>3.1409758831238279</v>
      </c>
    </row>
    <row r="279" spans="1:14" x14ac:dyDescent="0.2">
      <c r="A279" s="33">
        <f>'GF + UG Iteration 2'!A279</f>
        <v>1417</v>
      </c>
      <c r="B279" s="34" t="str">
        <f>'GF + UG Iteration 2'!B279</f>
        <v>UG</v>
      </c>
      <c r="C279" s="35">
        <f>'GF + UG Iteration 2'!C279</f>
        <v>90</v>
      </c>
      <c r="D279" s="36">
        <f>'GF + UG Iteration 2'!P$16*(C279^'GF + UG Iteration 2'!P$15)</f>
        <v>22.098935384378667</v>
      </c>
      <c r="E279" s="37">
        <f>'GF + UG Iteration 2'!E279</f>
        <v>0</v>
      </c>
      <c r="F279" s="35">
        <f>'GF + UG Iteration 2'!F279</f>
        <v>0</v>
      </c>
      <c r="G279" s="36">
        <f>'GF + UG Iteration 2'!G279</f>
        <v>0.36631755287404399</v>
      </c>
      <c r="H279" s="38">
        <f>'GF + UG Iteration 2'!H279</f>
        <v>2013</v>
      </c>
      <c r="I279" s="35">
        <f t="shared" si="30"/>
        <v>90</v>
      </c>
      <c r="J279" s="36">
        <f t="shared" si="31"/>
        <v>22.465252937252711</v>
      </c>
      <c r="K279" s="38">
        <f t="shared" si="32"/>
        <v>2013</v>
      </c>
      <c r="M279" s="21">
        <f t="shared" si="33"/>
        <v>4.499809670330265</v>
      </c>
      <c r="N279" s="21">
        <f t="shared" si="34"/>
        <v>3.1119698016286796</v>
      </c>
    </row>
    <row r="280" spans="1:14" x14ac:dyDescent="0.2">
      <c r="A280" s="33">
        <f>'GF + UG Iteration 2'!A280</f>
        <v>1575</v>
      </c>
      <c r="B280" s="34" t="str">
        <f>'GF + UG Iteration 2'!B280</f>
        <v>UG</v>
      </c>
      <c r="C280" s="35">
        <f>'GF + UG Iteration 2'!C280</f>
        <v>261.72000000000003</v>
      </c>
      <c r="D280" s="36">
        <f>'GF + UG Iteration 2'!P$16*(C280^'GF + UG Iteration 2'!P$15)</f>
        <v>43.050785074782873</v>
      </c>
      <c r="E280" s="37">
        <f>'GF + UG Iteration 2'!E280</f>
        <v>0</v>
      </c>
      <c r="F280" s="35">
        <f>'GF + UG Iteration 2'!F280</f>
        <v>0</v>
      </c>
      <c r="G280" s="36">
        <f>'GF + UG Iteration 2'!G280</f>
        <v>8.4606138058298655E-2</v>
      </c>
      <c r="H280" s="38">
        <f>'GF + UG Iteration 2'!H280</f>
        <v>2014</v>
      </c>
      <c r="I280" s="35">
        <f t="shared" si="30"/>
        <v>261.72000000000003</v>
      </c>
      <c r="J280" s="36">
        <f t="shared" si="31"/>
        <v>43.135391212841171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3.7643438019864561</v>
      </c>
    </row>
    <row r="281" spans="1:14" x14ac:dyDescent="0.2">
      <c r="A281" s="33">
        <f>'GF + UG Iteration 2'!A281</f>
        <v>1480</v>
      </c>
      <c r="B281" s="34" t="str">
        <f>'GF + UG Iteration 2'!B281</f>
        <v>UG</v>
      </c>
      <c r="C281" s="35">
        <f>'GF + UG Iteration 2'!C281</f>
        <v>180</v>
      </c>
      <c r="D281" s="36">
        <f>'GF + UG Iteration 2'!P$16*(C281^'GF + UG Iteration 2'!P$15)</f>
        <v>34.074248331342112</v>
      </c>
      <c r="E281" s="37">
        <f>'GF + UG Iteration 2'!E281</f>
        <v>0</v>
      </c>
      <c r="F281" s="35">
        <f>'GF + UG Iteration 2'!F281</f>
        <v>0</v>
      </c>
      <c r="G281" s="36">
        <f>'GF + UG Iteration 2'!G281</f>
        <v>1.4186292000498641</v>
      </c>
      <c r="H281" s="38">
        <f>'GF + UG Iteration 2'!H281</f>
        <v>2015</v>
      </c>
      <c r="I281" s="35">
        <f t="shared" si="30"/>
        <v>180</v>
      </c>
      <c r="J281" s="36">
        <f t="shared" si="31"/>
        <v>35.492877531391976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3.569332043433358</v>
      </c>
    </row>
    <row r="282" spans="1:14" x14ac:dyDescent="0.2">
      <c r="A282" s="33">
        <f>'GF + UG Iteration 2'!A282</f>
        <v>1644</v>
      </c>
      <c r="B282" s="34" t="str">
        <f>'GF + UG Iteration 2'!B282</f>
        <v>UG</v>
      </c>
      <c r="C282" s="48">
        <f>'GF + UG Iteration 2'!C282</f>
        <v>45</v>
      </c>
      <c r="D282" s="36">
        <f>'GF + UG Iteration 2'!P$16*(C282^'GF + UG Iteration 2'!P$15)</f>
        <v>14.332317484278539</v>
      </c>
      <c r="E282" s="37">
        <f>'GF + UG Iteration 2'!E282</f>
        <v>0</v>
      </c>
      <c r="F282" s="48">
        <f>'GF + UG Iteration 2'!F282</f>
        <v>45</v>
      </c>
      <c r="G282" s="36">
        <f>'GF + UG Iteration 2'!G282</f>
        <v>6.4881768587089867</v>
      </c>
      <c r="H282" s="38">
        <f>'GF + UG Iteration 2'!H282</f>
        <v>2016</v>
      </c>
      <c r="I282" s="35">
        <f t="shared" si="30"/>
        <v>90</v>
      </c>
      <c r="J282" s="36">
        <f t="shared" si="31"/>
        <v>20.820494342987526</v>
      </c>
      <c r="K282" s="38">
        <f t="shared" si="32"/>
        <v>2016</v>
      </c>
      <c r="M282" s="21">
        <f t="shared" si="33"/>
        <v>4.499809670330265</v>
      </c>
      <c r="N282" s="21">
        <f t="shared" si="34"/>
        <v>3.0359378065642897</v>
      </c>
    </row>
    <row r="283" spans="1:14" x14ac:dyDescent="0.2">
      <c r="A283" s="33">
        <f>'GF + UG Iteration 2'!A283</f>
        <v>1276</v>
      </c>
      <c r="B283" s="34" t="str">
        <f>'GF + UG Iteration 2'!B283</f>
        <v>UG</v>
      </c>
      <c r="C283" s="35">
        <f>'GF + UG Iteration 2'!C283</f>
        <v>154.80000000000001</v>
      </c>
      <c r="D283" s="36">
        <f>'GF + UG Iteration 2'!P$16*(C283^'GF + UG Iteration 2'!P$15)</f>
        <v>31.01038382309369</v>
      </c>
      <c r="E283" s="37" t="str">
        <f>'GF + UG Iteration 2'!E283</f>
        <v>unknown</v>
      </c>
      <c r="F283" s="35">
        <f>'GF + UG Iteration 2'!F283</f>
        <v>0</v>
      </c>
      <c r="G283" s="36">
        <f>'GF + UG Iteration 2'!G283</f>
        <v>0.69755192087391271</v>
      </c>
      <c r="H283" s="38">
        <f>'GF + UG Iteration 2'!H283</f>
        <v>2012</v>
      </c>
      <c r="I283" s="35">
        <f t="shared" si="30"/>
        <v>154.80000000000001</v>
      </c>
      <c r="J283" s="36">
        <f t="shared" si="31"/>
        <v>31.707935743967603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3.4565669884800974</v>
      </c>
    </row>
    <row r="284" spans="1:14" x14ac:dyDescent="0.2">
      <c r="A284" s="33">
        <f>'GF + UG Iteration 2'!A284</f>
        <v>823</v>
      </c>
      <c r="B284" s="34" t="str">
        <f>'GF + UG Iteration 2'!B284</f>
        <v>UG</v>
      </c>
      <c r="C284" s="35">
        <f>'GF + UG Iteration 2'!C284</f>
        <v>54</v>
      </c>
      <c r="D284" s="36">
        <f>'GF + UG Iteration 2'!P$16*(C284^'GF + UG Iteration 2'!P$15)</f>
        <v>16.061323785466612</v>
      </c>
      <c r="E284" s="37" t="str">
        <f>'GF + UG Iteration 2'!E284</f>
        <v>unknown</v>
      </c>
      <c r="F284" s="35">
        <f>'GF + UG Iteration 2'!F284</f>
        <v>36</v>
      </c>
      <c r="G284" s="36">
        <f>'GF + UG Iteration 2'!G284</f>
        <v>12.939055822706036</v>
      </c>
      <c r="H284" s="38">
        <f>'GF + UG Iteration 2'!H284</f>
        <v>2009</v>
      </c>
      <c r="I284" s="35">
        <f t="shared" si="30"/>
        <v>90</v>
      </c>
      <c r="J284" s="36">
        <f t="shared" si="31"/>
        <v>29.000379608172651</v>
      </c>
      <c r="K284" s="38">
        <f t="shared" si="32"/>
        <v>2009</v>
      </c>
      <c r="M284" s="21">
        <f t="shared" si="33"/>
        <v>4.499809670330265</v>
      </c>
      <c r="N284" s="21">
        <f t="shared" si="34"/>
        <v>3.3673089198377895</v>
      </c>
    </row>
    <row r="285" spans="1:14" x14ac:dyDescent="0.2">
      <c r="A285" s="33">
        <f>'GF + UG Iteration 2'!A285</f>
        <v>1601</v>
      </c>
      <c r="B285" s="34" t="str">
        <f>'GF + UG Iteration 2'!B285</f>
        <v>UG</v>
      </c>
      <c r="C285" s="35">
        <f>'GF + UG Iteration 2'!C285</f>
        <v>120.24</v>
      </c>
      <c r="D285" s="36">
        <f>'GF + UG Iteration 2'!P$16*(C285^'GF + UG Iteration 2'!P$15)</f>
        <v>26.482761586476343</v>
      </c>
      <c r="E285" s="37">
        <f>'GF + UG Iteration 2'!E285</f>
        <v>0</v>
      </c>
      <c r="F285" s="35">
        <f>'GF + UG Iteration 2'!F285</f>
        <v>0</v>
      </c>
      <c r="G285" s="36">
        <f>'GF + UG Iteration 2'!G285</f>
        <v>4.0094648670350015</v>
      </c>
      <c r="H285" s="38">
        <f>'GF + UG Iteration 2'!H285</f>
        <v>2015</v>
      </c>
      <c r="I285" s="35">
        <f t="shared" si="30"/>
        <v>120.24</v>
      </c>
      <c r="J285" s="36">
        <f t="shared" si="31"/>
        <v>30.492226453511343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3.4174717807517143</v>
      </c>
    </row>
    <row r="286" spans="1:14" x14ac:dyDescent="0.2">
      <c r="A286" s="33">
        <f>'GF + UG Iteration 2'!A286</f>
        <v>1046</v>
      </c>
      <c r="B286" s="34" t="str">
        <f>'GF + UG Iteration 2'!B286</f>
        <v>UG</v>
      </c>
      <c r="C286" s="35">
        <f>'GF + UG Iteration 2'!C286</f>
        <v>54</v>
      </c>
      <c r="D286" s="36">
        <f>'GF + UG Iteration 2'!P$16*(C286^'GF + UG Iteration 2'!P$15)</f>
        <v>16.061323785466612</v>
      </c>
      <c r="E286" s="37" t="str">
        <f>'GF + UG Iteration 2'!E286</f>
        <v>unknown</v>
      </c>
      <c r="F286" s="35">
        <f>'GF + UG Iteration 2'!F286</f>
        <v>45</v>
      </c>
      <c r="G286" s="36">
        <f>'GF + UG Iteration 2'!G286</f>
        <v>13.838101419471103</v>
      </c>
      <c r="H286" s="38">
        <f>'GF + UG Iteration 2'!H286</f>
        <v>2011</v>
      </c>
      <c r="I286" s="35">
        <f t="shared" si="30"/>
        <v>99</v>
      </c>
      <c r="J286" s="36">
        <f t="shared" si="31"/>
        <v>29.899425204937714</v>
      </c>
      <c r="K286" s="38">
        <f t="shared" si="32"/>
        <v>2011</v>
      </c>
      <c r="M286" s="21">
        <f t="shared" si="33"/>
        <v>4.5951198501345898</v>
      </c>
      <c r="N286" s="21">
        <f t="shared" si="34"/>
        <v>3.3978392562967321</v>
      </c>
    </row>
    <row r="287" spans="1:14" x14ac:dyDescent="0.2">
      <c r="A287" s="33">
        <f>'GF + UG Iteration 2'!A287</f>
        <v>873</v>
      </c>
      <c r="B287" s="34" t="str">
        <f>'GF + UG Iteration 2'!B287</f>
        <v>UG</v>
      </c>
      <c r="C287" s="35">
        <f>'GF + UG Iteration 2'!C287</f>
        <v>69.03</v>
      </c>
      <c r="D287" s="36">
        <f>'GF + UG Iteration 2'!P$16*(C287^'GF + UG Iteration 2'!P$15)</f>
        <v>18.724164339995799</v>
      </c>
      <c r="E287" s="37" t="str">
        <f>'GF + UG Iteration 2'!E287</f>
        <v>unknown</v>
      </c>
      <c r="F287" s="35">
        <f>'GF + UG Iteration 2'!F287</f>
        <v>45</v>
      </c>
      <c r="G287" s="36">
        <f>'GF + UG Iteration 2'!G287</f>
        <v>10.835025062169574</v>
      </c>
      <c r="H287" s="38">
        <f>'GF + UG Iteration 2'!H287</f>
        <v>2011</v>
      </c>
      <c r="I287" s="35">
        <f t="shared" si="30"/>
        <v>114.03</v>
      </c>
      <c r="J287" s="36">
        <f t="shared" si="31"/>
        <v>29.559189402165373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3.3863946735851096</v>
      </c>
    </row>
    <row r="288" spans="1:14" x14ac:dyDescent="0.2">
      <c r="A288" s="33">
        <f>'GF + UG Iteration 2'!A288</f>
        <v>630</v>
      </c>
      <c r="B288" s="34" t="str">
        <f>'GF + UG Iteration 2'!B288</f>
        <v>UG</v>
      </c>
      <c r="C288" s="35">
        <f>'GF + UG Iteration 2'!C288</f>
        <v>101.97</v>
      </c>
      <c r="D288" s="36">
        <f>'GF + UG Iteration 2'!P$16*(C288^'GF + UG Iteration 2'!P$15)</f>
        <v>23.891809643107162</v>
      </c>
      <c r="E288" s="37" t="str">
        <f>'GF + UG Iteration 2'!E288</f>
        <v>unknown</v>
      </c>
      <c r="F288" s="35">
        <f>'GF + UG Iteration 2'!F288</f>
        <v>0</v>
      </c>
      <c r="G288" s="36">
        <f>'GF + UG Iteration 2'!G288</f>
        <v>0.76181860016629799</v>
      </c>
      <c r="H288" s="38">
        <f>'GF + UG Iteration 2'!H288</f>
        <v>2007</v>
      </c>
      <c r="I288" s="35">
        <f t="shared" si="30"/>
        <v>101.97</v>
      </c>
      <c r="J288" s="36">
        <f t="shared" si="31"/>
        <v>24.653628243273459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3.2049240800537446</v>
      </c>
    </row>
    <row r="289" spans="1:20" x14ac:dyDescent="0.2">
      <c r="A289" s="33">
        <f>'GF + UG Iteration 2'!A289</f>
        <v>1107</v>
      </c>
      <c r="B289" s="34" t="str">
        <f>'GF + UG Iteration 2'!B289</f>
        <v>UG</v>
      </c>
      <c r="C289" s="35">
        <f>'GF + UG Iteration 2'!C289</f>
        <v>45</v>
      </c>
      <c r="D289" s="36">
        <f>'GF + UG Iteration 2'!P$16*(C289^'GF + UG Iteration 2'!P$15)</f>
        <v>14.332317484278539</v>
      </c>
      <c r="E289" s="37">
        <f>'GF + UG Iteration 2'!E289</f>
        <v>2010</v>
      </c>
      <c r="F289" s="35">
        <f>'GF + UG Iteration 2'!F289</f>
        <v>45</v>
      </c>
      <c r="G289" s="36">
        <f>'GF + UG Iteration 2'!G289</f>
        <v>7.7000094501504579</v>
      </c>
      <c r="H289" s="38">
        <f>'GF + UG Iteration 2'!H289</f>
        <v>2014</v>
      </c>
      <c r="I289" s="35">
        <f t="shared" si="30"/>
        <v>90</v>
      </c>
      <c r="J289" s="36">
        <f t="shared" si="31"/>
        <v>22.032326934428998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3.0925107809479604</v>
      </c>
    </row>
    <row r="290" spans="1:20" x14ac:dyDescent="0.2">
      <c r="A290" s="33">
        <f>'GF + UG Iteration 2'!A290</f>
        <v>682</v>
      </c>
      <c r="B290" s="34" t="str">
        <f>'GF + UG Iteration 2'!B290</f>
        <v>UG</v>
      </c>
      <c r="C290" s="35">
        <f>'GF + UG Iteration 2'!C290</f>
        <v>27</v>
      </c>
      <c r="D290" s="36">
        <f>'GF + UG Iteration 2'!P$16*(C290^'GF + UG Iteration 2'!P$15)</f>
        <v>10.416610017956941</v>
      </c>
      <c r="E290" s="37">
        <f>'GF + UG Iteration 2'!E290</f>
        <v>2005</v>
      </c>
      <c r="F290" s="35">
        <f>'GF + UG Iteration 2'!F290</f>
        <v>27</v>
      </c>
      <c r="G290" s="36">
        <f>'GF + UG Iteration 2'!G290</f>
        <v>4.2252233548626927</v>
      </c>
      <c r="H290" s="38">
        <f>'GF + UG Iteration 2'!H290</f>
        <v>2009</v>
      </c>
      <c r="I290" s="35">
        <f t="shared" ref="I290:I292" si="35">C290+F290</f>
        <v>54</v>
      </c>
      <c r="J290" s="36">
        <f t="shared" ref="J290:J292" si="36">D290+G290</f>
        <v>14.641833372819633</v>
      </c>
      <c r="K290" s="38">
        <f t="shared" ref="K290:K292" si="37">MAX(E290,H290)</f>
        <v>2009</v>
      </c>
      <c r="M290" s="21">
        <f t="shared" ref="M290:M292" si="38">LN(I290)</f>
        <v>3.9889840465642745</v>
      </c>
      <c r="N290" s="21">
        <f t="shared" ref="N290:N292" si="39">LN(J290)</f>
        <v>2.6838827310763502</v>
      </c>
    </row>
    <row r="291" spans="1:20" x14ac:dyDescent="0.2">
      <c r="A291" s="33">
        <f>'GF + UG Iteration 2'!A291</f>
        <v>677</v>
      </c>
      <c r="B291" s="34" t="str">
        <f>'GF + UG Iteration 2'!B291</f>
        <v>UG</v>
      </c>
      <c r="C291" s="35">
        <f>'GF + UG Iteration 2'!C291</f>
        <v>279</v>
      </c>
      <c r="D291" s="36">
        <f>'GF + UG Iteration 2'!P$16*(C291^'GF + UG Iteration 2'!P$15)</f>
        <v>44.805098926032713</v>
      </c>
      <c r="E291" s="37" t="str">
        <f>'GF + UG Iteration 2'!E291</f>
        <v>unknown</v>
      </c>
      <c r="F291" s="35">
        <f>'GF + UG Iteration 2'!F291</f>
        <v>45</v>
      </c>
      <c r="G291" s="36">
        <f>'GF + UG Iteration 2'!G291</f>
        <v>5.9672660834890454</v>
      </c>
      <c r="H291" s="38">
        <f>'GF + UG Iteration 2'!H291</f>
        <v>2009</v>
      </c>
      <c r="I291" s="35">
        <f t="shared" si="35"/>
        <v>324</v>
      </c>
      <c r="J291" s="36">
        <f t="shared" si="36"/>
        <v>50.772365009521756</v>
      </c>
      <c r="K291" s="38">
        <f t="shared" si="37"/>
        <v>2009</v>
      </c>
      <c r="M291" s="21">
        <f t="shared" si="38"/>
        <v>5.780743515792329</v>
      </c>
      <c r="N291" s="21">
        <f t="shared" si="39"/>
        <v>3.9273522106894401</v>
      </c>
    </row>
    <row r="292" spans="1:20" x14ac:dyDescent="0.2">
      <c r="A292" s="33">
        <f>'GF + UG Iteration 2'!A292</f>
        <v>643</v>
      </c>
      <c r="B292" s="34" t="str">
        <f>'GF + UG Iteration 2'!B292</f>
        <v>UG</v>
      </c>
      <c r="C292" s="35">
        <f>'GF + UG Iteration 2'!C292</f>
        <v>77.400000000000006</v>
      </c>
      <c r="D292" s="36">
        <f>'GF + UG Iteration 2'!P$16*(C292^'GF + UG Iteration 2'!P$15)</f>
        <v>20.111858717686832</v>
      </c>
      <c r="E292" s="37" t="str">
        <f>'GF + UG Iteration 2'!E292</f>
        <v>unknown</v>
      </c>
      <c r="F292" s="35">
        <f>'GF + UG Iteration 2'!F292</f>
        <v>42.570000000000014</v>
      </c>
      <c r="G292" s="36">
        <f>'GF + UG Iteration 2'!G292</f>
        <v>4.4086715648995529</v>
      </c>
      <c r="H292" s="38">
        <f>'GF + UG Iteration 2'!H292</f>
        <v>2009</v>
      </c>
      <c r="I292" s="35">
        <f t="shared" si="35"/>
        <v>119.97000000000003</v>
      </c>
      <c r="J292" s="36">
        <f t="shared" si="36"/>
        <v>24.520530282586385</v>
      </c>
      <c r="K292" s="38">
        <f t="shared" si="37"/>
        <v>2009</v>
      </c>
      <c r="M292" s="21">
        <f t="shared" si="38"/>
        <v>4.7872417115268373</v>
      </c>
      <c r="N292" s="21">
        <f t="shared" si="39"/>
        <v>3.1995107373670475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37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85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3'!A8</f>
        <v>476</v>
      </c>
      <c r="B8" s="25" t="str">
        <f>'GF + UG Iteration 3'!B8</f>
        <v>GF</v>
      </c>
      <c r="C8" s="18">
        <f>'GF + UG Iteration 3'!C8</f>
        <v>22.5</v>
      </c>
      <c r="D8" s="19">
        <f>'GF + UG Iteration 3'!D8</f>
        <v>16.861812370959647</v>
      </c>
      <c r="E8" s="30">
        <f>'GF + UG Iteration 3'!E8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0.6301023980843693</v>
      </c>
      <c r="Q8" s="22">
        <v>0.27062719285892811</v>
      </c>
      <c r="R8" s="5" t="s">
        <v>19</v>
      </c>
    </row>
    <row r="9" spans="1:20" x14ac:dyDescent="0.2">
      <c r="A9" s="25">
        <f>'GF + UG Iteration 3'!A9</f>
        <v>478</v>
      </c>
      <c r="B9" s="25" t="str">
        <f>'GF + UG Iteration 3'!B9</f>
        <v>GF</v>
      </c>
      <c r="C9" s="18">
        <f>'GF + UG Iteration 3'!C9</f>
        <v>15.03</v>
      </c>
      <c r="D9" s="19">
        <f>'GF + UG Iteration 3'!D9</f>
        <v>6.0182252638842719</v>
      </c>
      <c r="E9" s="30">
        <f>'GF + UG Iteration 3'!E9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2.9496880042405187E-2</v>
      </c>
      <c r="Q9" s="22">
        <v>0.1174154532311162</v>
      </c>
      <c r="R9" s="5" t="s">
        <v>21</v>
      </c>
    </row>
    <row r="10" spans="1:20" x14ac:dyDescent="0.2">
      <c r="A10" s="25">
        <f>'GF + UG Iteration 3'!A10</f>
        <v>473</v>
      </c>
      <c r="B10" s="25" t="str">
        <f>'GF + UG Iteration 3'!B10</f>
        <v>GF</v>
      </c>
      <c r="C10" s="18">
        <f>'GF + UG Iteration 3'!C10</f>
        <v>45</v>
      </c>
      <c r="D10" s="19">
        <f>'GF + UG Iteration 3'!D10</f>
        <v>14.998991377977235</v>
      </c>
      <c r="E10" s="30">
        <f>'GF + UG Iteration 3'!E10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0.61721614477642728</v>
      </c>
      <c r="Q10" s="22">
        <v>0.35331305839319316</v>
      </c>
      <c r="R10" s="5" t="s">
        <v>22</v>
      </c>
    </row>
    <row r="11" spans="1:20" x14ac:dyDescent="0.2">
      <c r="A11" s="25">
        <f>'GF + UG Iteration 3'!A11</f>
        <v>1042</v>
      </c>
      <c r="B11" s="25" t="str">
        <f>'GF + UG Iteration 3'!B11</f>
        <v>GF</v>
      </c>
      <c r="C11" s="18">
        <f>'GF + UG Iteration 3'!C11</f>
        <v>22.5</v>
      </c>
      <c r="D11" s="19">
        <f>'GF + UG Iteration 3'!D11</f>
        <v>11.164764224012115</v>
      </c>
      <c r="E11" s="30">
        <f>'GF + UG Iteration 3'!E11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456.32062739351448</v>
      </c>
      <c r="Q11" s="22">
        <v>283</v>
      </c>
      <c r="R11" s="5" t="s">
        <v>24</v>
      </c>
    </row>
    <row r="12" spans="1:20" x14ac:dyDescent="0.2">
      <c r="A12" s="25">
        <f>'GF + UG Iteration 3'!A12</f>
        <v>443</v>
      </c>
      <c r="B12" s="25" t="str">
        <f>'GF + UG Iteration 3'!B12</f>
        <v>GF</v>
      </c>
      <c r="C12" s="18">
        <f>'GF + UG Iteration 3'!C12</f>
        <v>35.1</v>
      </c>
      <c r="D12" s="19">
        <f>'GF + UG Iteration 3'!D12</f>
        <v>11.705577131494863</v>
      </c>
      <c r="E12" s="30">
        <f>'GF + UG Iteration 3'!E12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56.962557412525207</v>
      </c>
      <c r="Q12" s="22">
        <v>35.326923176415995</v>
      </c>
      <c r="R12" s="5" t="s">
        <v>26</v>
      </c>
    </row>
    <row r="13" spans="1:20" x14ac:dyDescent="0.2">
      <c r="A13" s="25">
        <f>'GF + UG Iteration 3'!A13</f>
        <v>1195</v>
      </c>
      <c r="B13" s="25" t="str">
        <f>'GF + UG Iteration 3'!B13</f>
        <v>GF</v>
      </c>
      <c r="C13" s="18">
        <f>'GF + UG Iteration 3'!C13</f>
        <v>45</v>
      </c>
      <c r="D13" s="19">
        <f>'GF + UG Iteration 3'!D13</f>
        <v>31.659927445331629</v>
      </c>
      <c r="E13" s="30">
        <f>'GF + UG Iteration 3'!E13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3'!A14</f>
        <v>420</v>
      </c>
      <c r="B14" s="25" t="str">
        <f>'GF + UG Iteration 3'!B14</f>
        <v>GF</v>
      </c>
      <c r="C14" s="18">
        <f>'GF + UG Iteration 3'!C14</f>
        <v>22.5</v>
      </c>
      <c r="D14" s="19">
        <f>'GF + UG Iteration 3'!D14</f>
        <v>9.6396451057157435</v>
      </c>
      <c r="E14" s="30">
        <f>'GF + UG Iteration 3'!E14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3'!A15</f>
        <v>440</v>
      </c>
      <c r="B15" s="25" t="str">
        <f>'GF + UG Iteration 3'!B15</f>
        <v>GF</v>
      </c>
      <c r="C15" s="18">
        <f>'GF + UG Iteration 3'!C15</f>
        <v>37.800000000000004</v>
      </c>
      <c r="D15" s="19">
        <f>'GF + UG Iteration 3'!D15</f>
        <v>17.226881731570497</v>
      </c>
      <c r="E15" s="30">
        <f>'GF + UG Iteration 3'!E15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0.6301023980843693</v>
      </c>
      <c r="Q15" s="31">
        <f>(P15-'GF + UG Iteration 3'!P15)/'GF + UG Iteration 3'!P15</f>
        <v>3.683384295088187E-3</v>
      </c>
      <c r="R15" s="32" t="s">
        <v>30</v>
      </c>
    </row>
    <row r="16" spans="1:20" x14ac:dyDescent="0.2">
      <c r="A16" s="25">
        <f>'GF + UG Iteration 3'!A16</f>
        <v>1102</v>
      </c>
      <c r="B16" s="25" t="str">
        <f>'GF + UG Iteration 3'!B16</f>
        <v>GF</v>
      </c>
      <c r="C16" s="18">
        <f>'GF + UG Iteration 3'!C16</f>
        <v>45</v>
      </c>
      <c r="D16" s="19">
        <f>'GF + UG Iteration 3'!D16</f>
        <v>16.293644713264708</v>
      </c>
      <c r="E16" s="30">
        <f>'GF + UG Iteration 3'!E16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1.3107863087870069</v>
      </c>
      <c r="Q16" s="31">
        <f>(P16-'GF + UG Iteration 3'!P16)/'GF + UG Iteration 3'!P16</f>
        <v>-6.7785121891247527E-3</v>
      </c>
      <c r="R16" s="32" t="s">
        <v>31</v>
      </c>
    </row>
    <row r="17" spans="1:18" x14ac:dyDescent="0.2">
      <c r="A17" s="25">
        <f>'GF + UG Iteration 3'!A17</f>
        <v>324</v>
      </c>
      <c r="B17" s="25" t="str">
        <f>'GF + UG Iteration 3'!B17</f>
        <v>GF</v>
      </c>
      <c r="C17" s="18">
        <f>'GF + UG Iteration 3'!C17</f>
        <v>22.5</v>
      </c>
      <c r="D17" s="19">
        <f>'GF + UG Iteration 3'!D17</f>
        <v>8.9094125785416409</v>
      </c>
      <c r="E17" s="30">
        <f>'GF + UG Iteration 3'!E17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3'!A18</f>
        <v>1103</v>
      </c>
      <c r="B18" s="25" t="str">
        <f>'GF + UG Iteration 3'!B18</f>
        <v>GF</v>
      </c>
      <c r="C18" s="18">
        <f>'GF + UG Iteration 3'!C18</f>
        <v>23.400000000000002</v>
      </c>
      <c r="D18" s="19">
        <f>'GF + UG Iteration 3'!D18</f>
        <v>17.299482978955592</v>
      </c>
      <c r="E18" s="30">
        <f>'GF + UG Iteration 3'!E18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3'!A19</f>
        <v>386</v>
      </c>
      <c r="B19" s="25" t="str">
        <f>'GF + UG Iteration 3'!B19</f>
        <v>GF</v>
      </c>
      <c r="C19" s="18">
        <f>'GF + UG Iteration 3'!C19</f>
        <v>14.940000000000001</v>
      </c>
      <c r="D19" s="19">
        <f>'GF + UG Iteration 3'!D19</f>
        <v>9.9511250787738224</v>
      </c>
      <c r="E19" s="30">
        <f>'GF + UG Iteration 3'!E19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3'!A20</f>
        <v>80</v>
      </c>
      <c r="B20" s="25" t="str">
        <f>'GF + UG Iteration 3'!B20</f>
        <v>GF</v>
      </c>
      <c r="C20" s="18">
        <f>'GF + UG Iteration 3'!C20</f>
        <v>14.940000000000001</v>
      </c>
      <c r="D20" s="19">
        <f>'GF + UG Iteration 3'!D20</f>
        <v>6.0754029342110369</v>
      </c>
      <c r="E20" s="30">
        <f>'GF + UG Iteration 3'!E20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3'!A21</f>
        <v>1052</v>
      </c>
      <c r="B21" s="25" t="str">
        <f>'GF + UG Iteration 3'!B21</f>
        <v>GF</v>
      </c>
      <c r="C21" s="18">
        <f>'GF + UG Iteration 3'!C21</f>
        <v>37.800000000000004</v>
      </c>
      <c r="D21" s="19">
        <f>'GF + UG Iteration 3'!D21</f>
        <v>10.90270245998838</v>
      </c>
      <c r="E21" s="30">
        <f>'GF + UG Iteration 3'!E21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3'!A22</f>
        <v>347</v>
      </c>
      <c r="B22" s="25" t="str">
        <f>'GF + UG Iteration 3'!B22</f>
        <v>GF</v>
      </c>
      <c r="C22" s="18">
        <f>'GF + UG Iteration 3'!C22</f>
        <v>75.600000000000009</v>
      </c>
      <c r="D22" s="19">
        <f>'GF + UG Iteration 3'!D22</f>
        <v>9.3004925979781259</v>
      </c>
      <c r="E22" s="30">
        <f>'GF + UG Iteration 3'!E22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3'!A23</f>
        <v>1358</v>
      </c>
      <c r="B23" s="25" t="str">
        <f>'GF + UG Iteration 3'!B23</f>
        <v>GF</v>
      </c>
      <c r="C23" s="18">
        <f>'GF + UG Iteration 3'!C23</f>
        <v>59.4</v>
      </c>
      <c r="D23" s="19">
        <f>'GF + UG Iteration 3'!D23</f>
        <v>13.07265503282744</v>
      </c>
      <c r="E23" s="30">
        <f>'GF + UG Iteration 3'!E23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3'!A24</f>
        <v>584</v>
      </c>
      <c r="B24" s="25" t="str">
        <f>'GF + UG Iteration 3'!B24</f>
        <v>GF</v>
      </c>
      <c r="C24" s="18">
        <f>'GF + UG Iteration 3'!C24</f>
        <v>37.800000000000004</v>
      </c>
      <c r="D24" s="19">
        <f>'GF + UG Iteration 3'!D24</f>
        <v>34.903749706800433</v>
      </c>
      <c r="E24" s="30">
        <f>'GF + UG Iteration 3'!E24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3'!A25</f>
        <v>422</v>
      </c>
      <c r="B25" s="25" t="str">
        <f>'GF + UG Iteration 3'!B25</f>
        <v>GF</v>
      </c>
      <c r="C25" s="18">
        <f>'GF + UG Iteration 3'!C25</f>
        <v>45</v>
      </c>
      <c r="D25" s="19">
        <f>'GF + UG Iteration 3'!D25</f>
        <v>13.650794587226329</v>
      </c>
      <c r="E25" s="30">
        <f>'GF + UG Iteration 3'!E25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3'!A26</f>
        <v>944</v>
      </c>
      <c r="B26" s="25" t="str">
        <f>'GF + UG Iteration 3'!B26</f>
        <v>GF</v>
      </c>
      <c r="C26" s="18">
        <f>'GF + UG Iteration 3'!C26</f>
        <v>135</v>
      </c>
      <c r="D26" s="19">
        <f>'GF + UG Iteration 3'!D26</f>
        <v>26.816090615909914</v>
      </c>
      <c r="E26" s="30">
        <f>'GF + UG Iteration 3'!E26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3'!A27</f>
        <v>387</v>
      </c>
      <c r="B27" s="25" t="str">
        <f>'GF + UG Iteration 3'!B27</f>
        <v>GF</v>
      </c>
      <c r="C27" s="18">
        <f>'GF + UG Iteration 3'!C27</f>
        <v>14.940000000000001</v>
      </c>
      <c r="D27" s="19">
        <f>'GF + UG Iteration 3'!D27</f>
        <v>9.5130592102135658</v>
      </c>
      <c r="E27" s="30">
        <f>'GF + UG Iteration 3'!E27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3'!A28</f>
        <v>587</v>
      </c>
      <c r="B28" s="25" t="str">
        <f>'GF + UG Iteration 3'!B28</f>
        <v>GF</v>
      </c>
      <c r="C28" s="18">
        <f>'GF + UG Iteration 3'!C28</f>
        <v>22.5</v>
      </c>
      <c r="D28" s="19">
        <f>'GF + UG Iteration 3'!D28</f>
        <v>20.241468864701357</v>
      </c>
      <c r="E28" s="30">
        <f>'GF + UG Iteration 3'!E28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3'!A29</f>
        <v>585</v>
      </c>
      <c r="B29" s="25" t="str">
        <f>'GF + UG Iteration 3'!B29</f>
        <v>GF</v>
      </c>
      <c r="C29" s="18">
        <f>'GF + UG Iteration 3'!C29</f>
        <v>37.800000000000004</v>
      </c>
      <c r="D29" s="19">
        <f>'GF + UG Iteration 3'!D29</f>
        <v>11.291169205189183</v>
      </c>
      <c r="E29" s="30">
        <f>'GF + UG Iteration 3'!E29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3'!A30</f>
        <v>831</v>
      </c>
      <c r="B30" s="25" t="str">
        <f>'GF + UG Iteration 3'!B30</f>
        <v>GF</v>
      </c>
      <c r="C30" s="18">
        <f>'GF + UG Iteration 3'!C30</f>
        <v>37.800000000000004</v>
      </c>
      <c r="D30" s="19">
        <f>'GF + UG Iteration 3'!D30</f>
        <v>20.965601428070691</v>
      </c>
      <c r="E30" s="30">
        <f>'GF + UG Iteration 3'!E30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3'!A31</f>
        <v>340</v>
      </c>
      <c r="B31" s="25" t="str">
        <f>'GF + UG Iteration 3'!B31</f>
        <v>GF</v>
      </c>
      <c r="C31" s="18">
        <f>'GF + UG Iteration 3'!C31</f>
        <v>45</v>
      </c>
      <c r="D31" s="19">
        <f>'GF + UG Iteration 3'!D31</f>
        <v>13.309615571039751</v>
      </c>
      <c r="E31" s="30">
        <f>'GF + UG Iteration 3'!E31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3'!A32</f>
        <v>334</v>
      </c>
      <c r="B32" s="25" t="str">
        <f>'GF + UG Iteration 3'!B32</f>
        <v>GF</v>
      </c>
      <c r="C32" s="18">
        <f>'GF + UG Iteration 3'!C32</f>
        <v>22.5</v>
      </c>
      <c r="D32" s="19">
        <f>'GF + UG Iteration 3'!D32</f>
        <v>7.9463711126733889</v>
      </c>
      <c r="E32" s="30">
        <f>'GF + UG Iteration 3'!E32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3'!A33</f>
        <v>343</v>
      </c>
      <c r="B33" s="25" t="str">
        <f>'GF + UG Iteration 3'!B33</f>
        <v>GF</v>
      </c>
      <c r="C33" s="18">
        <f>'GF + UG Iteration 3'!C33</f>
        <v>22.5</v>
      </c>
      <c r="D33" s="19">
        <f>'GF + UG Iteration 3'!D33</f>
        <v>13.99971574022935</v>
      </c>
      <c r="E33" s="30">
        <f>'GF + UG Iteration 3'!E33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3'!A34</f>
        <v>358</v>
      </c>
      <c r="B34" s="25" t="str">
        <f>'GF + UG Iteration 3'!B34</f>
        <v>GF</v>
      </c>
      <c r="C34" s="18">
        <f>'GF + UG Iteration 3'!C34</f>
        <v>35.1</v>
      </c>
      <c r="D34" s="19">
        <f>'GF + UG Iteration 3'!D34</f>
        <v>7.2248521864398549</v>
      </c>
      <c r="E34" s="30">
        <f>'GF + UG Iteration 3'!E34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3'!A35</f>
        <v>702</v>
      </c>
      <c r="B35" s="25" t="str">
        <f>'GF + UG Iteration 3'!B35</f>
        <v>GF</v>
      </c>
      <c r="C35" s="18">
        <f>'GF + UG Iteration 3'!C35</f>
        <v>37.800000000000004</v>
      </c>
      <c r="D35" s="19">
        <f>'GF + UG Iteration 3'!D35</f>
        <v>5.2101531080390755</v>
      </c>
      <c r="E35" s="30">
        <f>'GF + UG Iteration 3'!E35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3'!A36</f>
        <v>526</v>
      </c>
      <c r="B36" s="25" t="str">
        <f>'GF + UG Iteration 3'!B36</f>
        <v>GF</v>
      </c>
      <c r="C36" s="18">
        <f>'GF + UG Iteration 3'!C36</f>
        <v>22.5</v>
      </c>
      <c r="D36" s="19">
        <f>'GF + UG Iteration 3'!D36</f>
        <v>13.758834109767626</v>
      </c>
      <c r="E36" s="30">
        <f>'GF + UG Iteration 3'!E36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3'!A37</f>
        <v>288</v>
      </c>
      <c r="B37" s="25" t="str">
        <f>'GF + UG Iteration 3'!B37</f>
        <v>GF</v>
      </c>
      <c r="C37" s="18">
        <f>'GF + UG Iteration 3'!C37</f>
        <v>22.5</v>
      </c>
      <c r="D37" s="19">
        <f>'GF + UG Iteration 3'!D37</f>
        <v>4.4533584840568787</v>
      </c>
      <c r="E37" s="30">
        <f>'GF + UG Iteration 3'!E37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3'!A38</f>
        <v>851</v>
      </c>
      <c r="B38" s="25" t="str">
        <f>'GF + UG Iteration 3'!B38</f>
        <v>GF</v>
      </c>
      <c r="C38" s="18">
        <f>'GF + UG Iteration 3'!C38</f>
        <v>29.97</v>
      </c>
      <c r="D38" s="19">
        <f>'GF + UG Iteration 3'!D38</f>
        <v>12.931754132918639</v>
      </c>
      <c r="E38" s="30">
        <f>'GF + UG Iteration 3'!E38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3'!A39</f>
        <v>648</v>
      </c>
      <c r="B39" s="25" t="str">
        <f>'GF + UG Iteration 3'!B39</f>
        <v>GF</v>
      </c>
      <c r="C39" s="18">
        <f>'GF + UG Iteration 3'!C39</f>
        <v>45</v>
      </c>
      <c r="D39" s="19">
        <f>'GF + UG Iteration 3'!D39</f>
        <v>18.252962343541284</v>
      </c>
      <c r="E39" s="30">
        <f>'GF + UG Iteration 3'!E39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3'!A40</f>
        <v>855</v>
      </c>
      <c r="B40" s="25" t="str">
        <f>'GF + UG Iteration 3'!B40</f>
        <v>GF</v>
      </c>
      <c r="C40" s="18">
        <f>'GF + UG Iteration 3'!C40</f>
        <v>37.800000000000004</v>
      </c>
      <c r="D40" s="19">
        <f>'GF + UG Iteration 3'!D40</f>
        <v>28.66706963950903</v>
      </c>
      <c r="E40" s="30">
        <f>'GF + UG Iteration 3'!E40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3'!A41</f>
        <v>700</v>
      </c>
      <c r="B41" s="25" t="str">
        <f>'GF + UG Iteration 3'!B41</f>
        <v>GF</v>
      </c>
      <c r="C41" s="18">
        <f>'GF + UG Iteration 3'!C41</f>
        <v>37.800000000000004</v>
      </c>
      <c r="D41" s="19">
        <f>'GF + UG Iteration 3'!D41</f>
        <v>7.0657947644327148</v>
      </c>
      <c r="E41" s="30">
        <f>'GF + UG Iteration 3'!E41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3'!A42</f>
        <v>683</v>
      </c>
      <c r="B42" s="25" t="str">
        <f>'GF + UG Iteration 3'!B42</f>
        <v>GF</v>
      </c>
      <c r="C42" s="18">
        <f>'GF + UG Iteration 3'!C42</f>
        <v>90</v>
      </c>
      <c r="D42" s="19">
        <f>'GF + UG Iteration 3'!D42</f>
        <v>16.03232257186292</v>
      </c>
      <c r="E42" s="30">
        <f>'GF + UG Iteration 3'!E42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3'!A43</f>
        <v>559</v>
      </c>
      <c r="B43" s="25" t="str">
        <f>'GF + UG Iteration 3'!B43</f>
        <v>GF</v>
      </c>
      <c r="C43" s="18">
        <f>'GF + UG Iteration 3'!C43</f>
        <v>360</v>
      </c>
      <c r="D43" s="19">
        <f>'GF + UG Iteration 3'!D43</f>
        <v>56.859498956472109</v>
      </c>
      <c r="E43" s="30">
        <f>'GF + UG Iteration 3'!E43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3'!A44</f>
        <v>1074</v>
      </c>
      <c r="B44" s="25" t="str">
        <f>'GF + UG Iteration 3'!B44</f>
        <v>GF</v>
      </c>
      <c r="C44" s="18">
        <f>'GF + UG Iteration 3'!C44</f>
        <v>90</v>
      </c>
      <c r="D44" s="19">
        <f>'GF + UG Iteration 3'!D44</f>
        <v>43.13883453102715</v>
      </c>
      <c r="E44" s="30">
        <f>'GF + UG Iteration 3'!E44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3'!A45</f>
        <v>34</v>
      </c>
      <c r="B45" s="25" t="str">
        <f>'GF + UG Iteration 3'!B45</f>
        <v>GF</v>
      </c>
      <c r="C45" s="18">
        <f>'GF + UG Iteration 3'!C45</f>
        <v>45</v>
      </c>
      <c r="D45" s="19">
        <f>'GF + UG Iteration 3'!D45</f>
        <v>7.5134124542159286</v>
      </c>
      <c r="E45" s="30">
        <f>'GF + UG Iteration 3'!E45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3'!A46</f>
        <v>433</v>
      </c>
      <c r="B46" s="25" t="str">
        <f>'GF + UG Iteration 3'!B46</f>
        <v>GF</v>
      </c>
      <c r="C46" s="18">
        <f>'GF + UG Iteration 3'!C46</f>
        <v>90</v>
      </c>
      <c r="D46" s="19">
        <f>'GF + UG Iteration 3'!D46</f>
        <v>22.308265318441425</v>
      </c>
      <c r="E46" s="30">
        <f>'GF + UG Iteration 3'!E46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3'!A47</f>
        <v>79A</v>
      </c>
      <c r="B47" s="25" t="str">
        <f>'GF + UG Iteration 3'!B47</f>
        <v>GF</v>
      </c>
      <c r="C47" s="18">
        <f>'GF + UG Iteration 3'!C47</f>
        <v>37.440000000000005</v>
      </c>
      <c r="D47" s="19">
        <f>'GF + UG Iteration 3'!D47</f>
        <v>5.0823375539699818</v>
      </c>
      <c r="E47" s="30">
        <f>'GF + UG Iteration 3'!E47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3'!A48</f>
        <v>10A</v>
      </c>
      <c r="B48" s="25" t="str">
        <f>'GF + UG Iteration 3'!B48</f>
        <v>GF</v>
      </c>
      <c r="C48" s="18">
        <f>'GF + UG Iteration 3'!C48</f>
        <v>22.5</v>
      </c>
      <c r="D48" s="19">
        <f>'GF + UG Iteration 3'!D48</f>
        <v>8.9160103759227685</v>
      </c>
      <c r="E48" s="30">
        <f>'GF + UG Iteration 3'!E48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3'!A49</f>
        <v>345</v>
      </c>
      <c r="B49" s="25" t="str">
        <f>'GF + UG Iteration 3'!B49</f>
        <v>GF</v>
      </c>
      <c r="C49" s="18">
        <f>'GF + UG Iteration 3'!C49</f>
        <v>45</v>
      </c>
      <c r="D49" s="19">
        <f>'GF + UG Iteration 3'!D49</f>
        <v>8.3689831482940882</v>
      </c>
      <c r="E49" s="30">
        <f>'GF + UG Iteration 3'!E49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3'!A50</f>
        <v>1049</v>
      </c>
      <c r="B50" s="25" t="str">
        <f>'GF + UG Iteration 3'!B50</f>
        <v>GF</v>
      </c>
      <c r="C50" s="18">
        <f>'GF + UG Iteration 3'!C50</f>
        <v>90</v>
      </c>
      <c r="D50" s="19">
        <f>'GF + UG Iteration 3'!D50</f>
        <v>54.551770509232071</v>
      </c>
      <c r="E50" s="30">
        <f>'GF + UG Iteration 3'!E50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3'!A51</f>
        <v>230</v>
      </c>
      <c r="B51" s="25" t="str">
        <f>'GF + UG Iteration 3'!B51</f>
        <v>GF</v>
      </c>
      <c r="C51" s="18">
        <f>'GF + UG Iteration 3'!C51</f>
        <v>45</v>
      </c>
      <c r="D51" s="19">
        <f>'GF + UG Iteration 3'!D51</f>
        <v>10.739901169983137</v>
      </c>
      <c r="E51" s="30">
        <f>'GF + UG Iteration 3'!E51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3'!A52</f>
        <v>79B</v>
      </c>
      <c r="B52" s="25" t="str">
        <f>'GF + UG Iteration 3'!B52</f>
        <v>GF</v>
      </c>
      <c r="C52" s="18">
        <f>'GF + UG Iteration 3'!C52</f>
        <v>14.940000000000001</v>
      </c>
      <c r="D52" s="19">
        <f>'GF + UG Iteration 3'!D52</f>
        <v>3.3788339951362953</v>
      </c>
      <c r="E52" s="30">
        <f>'GF + UG Iteration 3'!E52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3'!A53</f>
        <v>10B</v>
      </c>
      <c r="B53" s="25" t="str">
        <f>'GF + UG Iteration 3'!B53</f>
        <v>GF</v>
      </c>
      <c r="C53" s="18">
        <f>'GF + UG Iteration 3'!C53</f>
        <v>22.5</v>
      </c>
      <c r="D53" s="19">
        <f>'GF + UG Iteration 3'!D53</f>
        <v>9.7991326901064184</v>
      </c>
      <c r="E53" s="30">
        <f>'GF + UG Iteration 3'!E53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3'!A54</f>
        <v>8</v>
      </c>
      <c r="B54" s="25" t="str">
        <f>'GF + UG Iteration 3'!B54</f>
        <v>GF</v>
      </c>
      <c r="C54" s="18">
        <f>'GF + UG Iteration 3'!C54</f>
        <v>42.03</v>
      </c>
      <c r="D54" s="19">
        <f>'GF + UG Iteration 3'!D54</f>
        <v>11.984110505191126</v>
      </c>
      <c r="E54" s="30">
        <f>'GF + UG Iteration 3'!E54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3'!A55</f>
        <v>487</v>
      </c>
      <c r="B55" s="25" t="str">
        <f>'GF + UG Iteration 3'!B55</f>
        <v>GF</v>
      </c>
      <c r="C55" s="18">
        <f>'GF + UG Iteration 3'!C55</f>
        <v>37.440000000000005</v>
      </c>
      <c r="D55" s="19">
        <f>'GF + UG Iteration 3'!D55</f>
        <v>16.813794941974642</v>
      </c>
      <c r="E55" s="30">
        <f>'GF + UG Iteration 3'!E55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3'!A56</f>
        <v>385</v>
      </c>
      <c r="B56" s="25" t="str">
        <f>'GF + UG Iteration 3'!B56</f>
        <v>GF</v>
      </c>
      <c r="C56" s="18">
        <f>'GF + UG Iteration 3'!C56</f>
        <v>14.940000000000001</v>
      </c>
      <c r="D56" s="19">
        <f>'GF + UG Iteration 3'!D56</f>
        <v>8.5880709825089685</v>
      </c>
      <c r="E56" s="30">
        <f>'GF + UG Iteration 3'!E56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3'!A57</f>
        <v>865</v>
      </c>
      <c r="B57" s="25" t="str">
        <f>'GF + UG Iteration 3'!B57</f>
        <v>GF</v>
      </c>
      <c r="C57" s="18">
        <f>'GF + UG Iteration 3'!C57</f>
        <v>29.97</v>
      </c>
      <c r="D57" s="19">
        <f>'GF + UG Iteration 3'!D57</f>
        <v>8.6091983279462436</v>
      </c>
      <c r="E57" s="30">
        <f>'GF + UG Iteration 3'!E57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3'!A58</f>
        <v>863</v>
      </c>
      <c r="B58" s="25" t="str">
        <f>'GF + UG Iteration 3'!B58</f>
        <v>GF</v>
      </c>
      <c r="C58" s="18">
        <f>'GF + UG Iteration 3'!C58</f>
        <v>29.97</v>
      </c>
      <c r="D58" s="19">
        <f>'GF + UG Iteration 3'!D58</f>
        <v>8.2434360504581008</v>
      </c>
      <c r="E58" s="30">
        <f>'GF + UG Iteration 3'!E58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3'!A59</f>
        <v>527</v>
      </c>
      <c r="B59" s="25" t="str">
        <f>'GF + UG Iteration 3'!B59</f>
        <v>GF</v>
      </c>
      <c r="C59" s="18">
        <f>'GF + UG Iteration 3'!C59</f>
        <v>22.5</v>
      </c>
      <c r="D59" s="19">
        <f>'GF + UG Iteration 3'!D59</f>
        <v>6.9318595783251213</v>
      </c>
      <c r="E59" s="30">
        <f>'GF + UG Iteration 3'!E59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3'!A60</f>
        <v>595</v>
      </c>
      <c r="B60" s="25" t="str">
        <f>'GF + UG Iteration 3'!B60</f>
        <v>GF</v>
      </c>
      <c r="C60" s="18">
        <f>'GF + UG Iteration 3'!C60</f>
        <v>37.800000000000004</v>
      </c>
      <c r="D60" s="19">
        <f>'GF + UG Iteration 3'!D60</f>
        <v>19.087371326529755</v>
      </c>
      <c r="E60" s="30">
        <f>'GF + UG Iteration 3'!E60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3'!A61</f>
        <v>528</v>
      </c>
      <c r="B61" s="25" t="str">
        <f>'GF + UG Iteration 3'!B61</f>
        <v>GF</v>
      </c>
      <c r="C61" s="18">
        <f>'GF + UG Iteration 3'!C61</f>
        <v>22.5</v>
      </c>
      <c r="D61" s="19">
        <f>'GF + UG Iteration 3'!D61</f>
        <v>5.2657663175025586</v>
      </c>
      <c r="E61" s="30">
        <f>'GF + UG Iteration 3'!E61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3'!A62</f>
        <v>529</v>
      </c>
      <c r="B62" s="25" t="str">
        <f>'GF + UG Iteration 3'!B62</f>
        <v>GF</v>
      </c>
      <c r="C62" s="18">
        <f>'GF + UG Iteration 3'!C62</f>
        <v>22.5</v>
      </c>
      <c r="D62" s="19">
        <f>'GF + UG Iteration 3'!D62</f>
        <v>7.7921694439597555</v>
      </c>
      <c r="E62" s="30">
        <f>'GF + UG Iteration 3'!E62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3'!A63</f>
        <v>1095</v>
      </c>
      <c r="B63" s="25" t="str">
        <f>'GF + UG Iteration 3'!B63</f>
        <v>GF</v>
      </c>
      <c r="C63" s="18">
        <f>'GF + UG Iteration 3'!C63</f>
        <v>22.5</v>
      </c>
      <c r="D63" s="19">
        <f>'GF + UG Iteration 3'!D63</f>
        <v>11.923356574074873</v>
      </c>
      <c r="E63" s="30">
        <f>'GF + UG Iteration 3'!E63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3'!A64</f>
        <v>561</v>
      </c>
      <c r="B64" s="25" t="str">
        <f>'GF + UG Iteration 3'!B64</f>
        <v>GF</v>
      </c>
      <c r="C64" s="18">
        <f>'GF + UG Iteration 3'!C64</f>
        <v>135</v>
      </c>
      <c r="D64" s="19">
        <f>'GF + UG Iteration 3'!D64</f>
        <v>58.100097147658744</v>
      </c>
      <c r="E64" s="30">
        <f>'GF + UG Iteration 3'!E64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3'!A65</f>
        <v>1018</v>
      </c>
      <c r="B65" s="25" t="str">
        <f>'GF + UG Iteration 3'!B65</f>
        <v>GF</v>
      </c>
      <c r="C65" s="18">
        <f>'GF + UG Iteration 3'!C65</f>
        <v>22.5</v>
      </c>
      <c r="D65" s="19">
        <f>'GF + UG Iteration 3'!D65</f>
        <v>10.634643135603309</v>
      </c>
      <c r="E65" s="30">
        <f>'GF + UG Iteration 3'!E65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3'!A66</f>
        <v>360</v>
      </c>
      <c r="B66" s="25" t="str">
        <f>'GF + UG Iteration 3'!B66</f>
        <v>GF</v>
      </c>
      <c r="C66" s="18">
        <f>'GF + UG Iteration 3'!C66</f>
        <v>37.800000000000004</v>
      </c>
      <c r="D66" s="19">
        <f>'GF + UG Iteration 3'!D66</f>
        <v>7.1174715515965792</v>
      </c>
      <c r="E66" s="30">
        <f>'GF + UG Iteration 3'!E66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3'!A67</f>
        <v>1106</v>
      </c>
      <c r="B67" s="25" t="str">
        <f>'GF + UG Iteration 3'!B67</f>
        <v>GF</v>
      </c>
      <c r="C67" s="18">
        <f>'GF + UG Iteration 3'!C67</f>
        <v>22.5</v>
      </c>
      <c r="D67" s="19">
        <f>'GF + UG Iteration 3'!D67</f>
        <v>20.217898457447252</v>
      </c>
      <c r="E67" s="30">
        <f>'GF + UG Iteration 3'!E67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3'!A68</f>
        <v>899</v>
      </c>
      <c r="B68" s="25" t="str">
        <f>'GF + UG Iteration 3'!B68</f>
        <v>GF</v>
      </c>
      <c r="C68" s="18">
        <f>'GF + UG Iteration 3'!C68</f>
        <v>45</v>
      </c>
      <c r="D68" s="19">
        <f>'GF + UG Iteration 3'!D68</f>
        <v>15.17251837286627</v>
      </c>
      <c r="E68" s="30">
        <f>'GF + UG Iteration 3'!E68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3'!A69</f>
        <v>1191</v>
      </c>
      <c r="B69" s="25" t="str">
        <f>'GF + UG Iteration 3'!B69</f>
        <v>GF</v>
      </c>
      <c r="C69" s="18">
        <f>'GF + UG Iteration 3'!C69</f>
        <v>14.940000000000001</v>
      </c>
      <c r="D69" s="19">
        <f>'GF + UG Iteration 3'!D69</f>
        <v>12.628076471206382</v>
      </c>
      <c r="E69" s="30">
        <f>'GF + UG Iteration 3'!E69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3'!A70</f>
        <v>1115</v>
      </c>
      <c r="B70" s="25" t="str">
        <f>'GF + UG Iteration 3'!B70</f>
        <v>GF</v>
      </c>
      <c r="C70" s="18">
        <f>'GF + UG Iteration 3'!C70</f>
        <v>22.5</v>
      </c>
      <c r="D70" s="19">
        <f>'GF + UG Iteration 3'!D70</f>
        <v>24.362790290493837</v>
      </c>
      <c r="E70" s="30">
        <f>'GF + UG Iteration 3'!E70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3'!A71</f>
        <v>1053</v>
      </c>
      <c r="B71" s="25" t="str">
        <f>'GF + UG Iteration 3'!B71</f>
        <v>GF</v>
      </c>
      <c r="C71" s="18">
        <f>'GF + UG Iteration 3'!C71</f>
        <v>14.940000000000001</v>
      </c>
      <c r="D71" s="19">
        <f>'GF + UG Iteration 3'!D71</f>
        <v>14.71443826778331</v>
      </c>
      <c r="E71" s="30">
        <f>'GF + UG Iteration 3'!E71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3'!A72</f>
        <v>864</v>
      </c>
      <c r="B72" s="25" t="str">
        <f>'GF + UG Iteration 3'!B72</f>
        <v>GF</v>
      </c>
      <c r="C72" s="18">
        <f>'GF + UG Iteration 3'!C72</f>
        <v>29.97</v>
      </c>
      <c r="D72" s="19">
        <f>'GF + UG Iteration 3'!D72</f>
        <v>9.825778201045452</v>
      </c>
      <c r="E72" s="30">
        <f>'GF + UG Iteration 3'!E72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3'!A73</f>
        <v>834</v>
      </c>
      <c r="B73" s="25" t="str">
        <f>'GF + UG Iteration 3'!B73</f>
        <v>GF</v>
      </c>
      <c r="C73" s="18">
        <f>'GF + UG Iteration 3'!C73</f>
        <v>45</v>
      </c>
      <c r="D73" s="19">
        <f>'GF + UG Iteration 3'!D73</f>
        <v>25.798393978216257</v>
      </c>
      <c r="E73" s="30">
        <f>'GF + UG Iteration 3'!E73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3'!A74</f>
        <v>722</v>
      </c>
      <c r="B74" s="25" t="str">
        <f>'GF + UG Iteration 3'!B74</f>
        <v>GF</v>
      </c>
      <c r="C74" s="18">
        <f>'GF + UG Iteration 3'!C74</f>
        <v>22.5</v>
      </c>
      <c r="D74" s="19">
        <f>'GF + UG Iteration 3'!D74</f>
        <v>13.501544643115857</v>
      </c>
      <c r="E74" s="30">
        <f>'GF + UG Iteration 3'!E74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3'!A75</f>
        <v>927</v>
      </c>
      <c r="B75" s="25" t="str">
        <f>'GF + UG Iteration 3'!B75</f>
        <v>GF</v>
      </c>
      <c r="C75" s="18">
        <f>'GF + UG Iteration 3'!C75</f>
        <v>67.5</v>
      </c>
      <c r="D75" s="19">
        <f>'GF + UG Iteration 3'!D75</f>
        <v>25.887106037100622</v>
      </c>
      <c r="E75" s="30">
        <f>'GF + UG Iteration 3'!E75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3'!A76</f>
        <v>1068</v>
      </c>
      <c r="B76" s="25" t="str">
        <f>'GF + UG Iteration 3'!B76</f>
        <v>GF</v>
      </c>
      <c r="C76" s="18">
        <f>'GF + UG Iteration 3'!C76</f>
        <v>22.5</v>
      </c>
      <c r="D76" s="19">
        <f>'GF + UG Iteration 3'!D76</f>
        <v>26.918199168374588</v>
      </c>
      <c r="E76" s="30">
        <f>'GF + UG Iteration 3'!E76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3'!A77</f>
        <v>506</v>
      </c>
      <c r="B77" s="25" t="str">
        <f>'GF + UG Iteration 3'!B77</f>
        <v>GF</v>
      </c>
      <c r="C77" s="18">
        <f>'GF + UG Iteration 3'!C77</f>
        <v>113.4</v>
      </c>
      <c r="D77" s="19">
        <f>'GF + UG Iteration 3'!D77</f>
        <v>19.752251348773594</v>
      </c>
      <c r="E77" s="30">
        <f>'GF + UG Iteration 3'!E77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3'!A78</f>
        <v>456</v>
      </c>
      <c r="B78" s="25" t="str">
        <f>'GF + UG Iteration 3'!B78</f>
        <v>GF</v>
      </c>
      <c r="C78" s="18">
        <f>'GF + UG Iteration 3'!C78</f>
        <v>45</v>
      </c>
      <c r="D78" s="19">
        <f>'GF + UG Iteration 3'!D78</f>
        <v>17.647037003819346</v>
      </c>
      <c r="E78" s="30">
        <f>'GF + UG Iteration 3'!E78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3'!A79</f>
        <v>130</v>
      </c>
      <c r="B79" s="25" t="str">
        <f>'GF + UG Iteration 3'!B79</f>
        <v>GF</v>
      </c>
      <c r="C79" s="18">
        <f>'GF + UG Iteration 3'!C79</f>
        <v>45</v>
      </c>
      <c r="D79" s="19">
        <f>'GF + UG Iteration 3'!D79</f>
        <v>8.4369732753123952</v>
      </c>
      <c r="E79" s="30">
        <f>'GF + UG Iteration 3'!E79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3'!A80</f>
        <v>308</v>
      </c>
      <c r="B80" s="25" t="str">
        <f>'GF + UG Iteration 3'!B80</f>
        <v>GF</v>
      </c>
      <c r="C80" s="18">
        <f>'GF + UG Iteration 3'!C80</f>
        <v>54</v>
      </c>
      <c r="D80" s="19">
        <f>'GF + UG Iteration 3'!D80</f>
        <v>8.8753762889293544</v>
      </c>
      <c r="E80" s="30">
        <f>'GF + UG Iteration 3'!E80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3'!A81</f>
        <v>829</v>
      </c>
      <c r="B81" s="25" t="str">
        <f>'GF + UG Iteration 3'!B81</f>
        <v>GF</v>
      </c>
      <c r="C81" s="18">
        <f>'GF + UG Iteration 3'!C81</f>
        <v>45</v>
      </c>
      <c r="D81" s="19">
        <f>'GF + UG Iteration 3'!D81</f>
        <v>27.761077137379147</v>
      </c>
      <c r="E81" s="30">
        <f>'GF + UG Iteration 3'!E81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3'!A82</f>
        <v>425</v>
      </c>
      <c r="B82" s="25" t="str">
        <f>'GF + UG Iteration 3'!B82</f>
        <v>GF</v>
      </c>
      <c r="C82" s="18">
        <f>'GF + UG Iteration 3'!C82</f>
        <v>27</v>
      </c>
      <c r="D82" s="19">
        <f>'GF + UG Iteration 3'!D82</f>
        <v>11.725448588458148</v>
      </c>
      <c r="E82" s="30">
        <f>'GF + UG Iteration 3'!E82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3'!A83</f>
        <v>333</v>
      </c>
      <c r="B83" s="25" t="str">
        <f>'GF + UG Iteration 3'!B83</f>
        <v>GF</v>
      </c>
      <c r="C83" s="18">
        <f>'GF + UG Iteration 3'!C83</f>
        <v>27</v>
      </c>
      <c r="D83" s="19">
        <f>'GF + UG Iteration 3'!D83</f>
        <v>7.5607136656563343</v>
      </c>
      <c r="E83" s="30">
        <f>'GF + UG Iteration 3'!E83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3'!A84</f>
        <v>769</v>
      </c>
      <c r="B84" s="25" t="str">
        <f>'GF + UG Iteration 3'!B84</f>
        <v>GF</v>
      </c>
      <c r="C84" s="18">
        <f>'GF + UG Iteration 3'!C84</f>
        <v>135</v>
      </c>
      <c r="D84" s="19">
        <f>'GF + UG Iteration 3'!D84</f>
        <v>33.576028123503924</v>
      </c>
      <c r="E84" s="30">
        <f>'GF + UG Iteration 3'!E84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3'!A85</f>
        <v>948</v>
      </c>
      <c r="B85" s="25" t="str">
        <f>'GF + UG Iteration 3'!B85</f>
        <v>GF</v>
      </c>
      <c r="C85" s="18">
        <f>'GF + UG Iteration 3'!C85</f>
        <v>225</v>
      </c>
      <c r="D85" s="19">
        <f>'GF + UG Iteration 3'!D85</f>
        <v>12.653662771089085</v>
      </c>
      <c r="E85" s="30">
        <f>'GF + UG Iteration 3'!E85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3'!A86</f>
        <v>1128</v>
      </c>
      <c r="B86" s="25" t="str">
        <f>'GF + UG Iteration 3'!B86</f>
        <v>GF</v>
      </c>
      <c r="C86" s="18">
        <f>'GF + UG Iteration 3'!C86</f>
        <v>225</v>
      </c>
      <c r="D86" s="19">
        <f>'GF + UG Iteration 3'!D86</f>
        <v>63.556235718349399</v>
      </c>
      <c r="E86" s="30">
        <f>'GF + UG Iteration 3'!E86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3'!A87</f>
        <v>1214</v>
      </c>
      <c r="B87" s="25" t="str">
        <f>'GF + UG Iteration 3'!B87</f>
        <v>GF</v>
      </c>
      <c r="C87" s="18">
        <f>'GF + UG Iteration 3'!C87</f>
        <v>90</v>
      </c>
      <c r="D87" s="19">
        <f>'GF + UG Iteration 3'!D87</f>
        <v>22.631695273294461</v>
      </c>
      <c r="E87" s="30">
        <f>'GF + UG Iteration 3'!E87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3'!A88</f>
        <v>1225</v>
      </c>
      <c r="B88" s="25" t="str">
        <f>'GF + UG Iteration 3'!B88</f>
        <v>GF</v>
      </c>
      <c r="C88" s="18">
        <f>'GF + UG Iteration 3'!C88</f>
        <v>37.800000000000004</v>
      </c>
      <c r="D88" s="19">
        <f>'GF + UG Iteration 3'!D88</f>
        <v>18.636695744675041</v>
      </c>
      <c r="E88" s="30">
        <f>'GF + UG Iteration 3'!E88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3'!A89</f>
        <v>1263</v>
      </c>
      <c r="B89" s="25" t="str">
        <f>'GF + UG Iteration 3'!B89</f>
        <v>GF</v>
      </c>
      <c r="C89" s="18">
        <f>'GF + UG Iteration 3'!C89</f>
        <v>27</v>
      </c>
      <c r="D89" s="19">
        <f>'GF + UG Iteration 3'!D89</f>
        <v>19.611656992669992</v>
      </c>
      <c r="E89" s="30">
        <f>'GF + UG Iteration 3'!E89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3'!A90</f>
        <v>1309</v>
      </c>
      <c r="B90" s="25" t="str">
        <f>'GF + UG Iteration 3'!B90</f>
        <v>GF</v>
      </c>
      <c r="C90" s="18">
        <f>'GF + UG Iteration 3'!C90</f>
        <v>45</v>
      </c>
      <c r="D90" s="19">
        <f>'GF + UG Iteration 3'!D90</f>
        <v>16.109333942693336</v>
      </c>
      <c r="E90" s="30">
        <f>'GF + UG Iteration 3'!E90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3'!A91</f>
        <v>1349</v>
      </c>
      <c r="B91" s="25" t="str">
        <f>'GF + UG Iteration 3'!B91</f>
        <v>GF</v>
      </c>
      <c r="C91" s="18">
        <f>'GF + UG Iteration 3'!C91</f>
        <v>29.7</v>
      </c>
      <c r="D91" s="19">
        <f>'GF + UG Iteration 3'!D91</f>
        <v>8.9679522578977586</v>
      </c>
      <c r="E91" s="30">
        <f>'GF + UG Iteration 3'!E91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3'!A92</f>
        <v>1358</v>
      </c>
      <c r="B92" s="25" t="str">
        <f>'GF + UG Iteration 3'!B92</f>
        <v>GF</v>
      </c>
      <c r="C92" s="18">
        <f>'GF + UG Iteration 3'!C92</f>
        <v>59.4</v>
      </c>
      <c r="D92" s="19">
        <f>'GF + UG Iteration 3'!D92</f>
        <v>13.07265503282744</v>
      </c>
      <c r="E92" s="30">
        <f>'GF + UG Iteration 3'!E92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3'!A93</f>
        <v>1404</v>
      </c>
      <c r="B93" s="25" t="str">
        <f>'GF + UG Iteration 3'!B93</f>
        <v>GF</v>
      </c>
      <c r="C93" s="18">
        <f>'GF + UG Iteration 3'!C93</f>
        <v>150.98400000000001</v>
      </c>
      <c r="D93" s="19">
        <f>'GF + UG Iteration 3'!D93</f>
        <v>35.276341164894447</v>
      </c>
      <c r="E93" s="30">
        <f>'GF + UG Iteration 3'!E93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3'!A94</f>
        <v>1482</v>
      </c>
      <c r="B94" s="25" t="str">
        <f>'GF + UG Iteration 3'!B94</f>
        <v>GF</v>
      </c>
      <c r="C94" s="18">
        <f>'GF + UG Iteration 3'!C94</f>
        <v>90</v>
      </c>
      <c r="D94" s="19">
        <f>'GF + UG Iteration 3'!D94</f>
        <v>18.765793673519447</v>
      </c>
      <c r="E94" s="30">
        <f>'GF + UG Iteration 3'!E94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3'!A95</f>
        <v>1515</v>
      </c>
      <c r="B95" s="25" t="str">
        <f>'GF + UG Iteration 3'!B95</f>
        <v>GF</v>
      </c>
      <c r="C95" s="18">
        <f>'GF + UG Iteration 3'!C95</f>
        <v>37.800000000000004</v>
      </c>
      <c r="D95" s="19">
        <f>'GF + UG Iteration 3'!D95</f>
        <v>12.99271394051414</v>
      </c>
      <c r="E95" s="30">
        <f>'GF + UG Iteration 3'!E95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3'!A96</f>
        <v>1618</v>
      </c>
      <c r="B96" s="25" t="str">
        <f>'GF + UG Iteration 3'!B96</f>
        <v>GF</v>
      </c>
      <c r="C96" s="18">
        <f>'GF + UG Iteration 3'!C96</f>
        <v>45</v>
      </c>
      <c r="D96" s="19">
        <f>'GF + UG Iteration 3'!D96</f>
        <v>15.965955598995766</v>
      </c>
      <c r="E96" s="30">
        <f>'GF + UG Iteration 3'!E96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3'!A97</f>
        <v>1634</v>
      </c>
      <c r="B97" s="25" t="str">
        <f>'GF + UG Iteration 3'!B97</f>
        <v>GF</v>
      </c>
      <c r="C97" s="18">
        <f>'GF + UG Iteration 3'!C97</f>
        <v>45</v>
      </c>
      <c r="D97" s="19">
        <f>'GF + UG Iteration 3'!D97</f>
        <v>17.172783979023848</v>
      </c>
      <c r="E97" s="30">
        <f>'GF + UG Iteration 3'!E97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3'!A98</f>
        <v>1258</v>
      </c>
      <c r="B98" s="25" t="str">
        <f>'GF + UG Iteration 3'!B98</f>
        <v>GF</v>
      </c>
      <c r="C98" s="18">
        <f>'GF + UG Iteration 3'!C98</f>
        <v>75.600000000000009</v>
      </c>
      <c r="D98" s="19">
        <f>'GF + UG Iteration 3'!D98</f>
        <v>53.518330212347877</v>
      </c>
      <c r="E98" s="30">
        <f>'GF + UG Iteration 3'!E98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3'!A99</f>
        <v>1284</v>
      </c>
      <c r="B99" s="25" t="str">
        <f>'GF + UG Iteration 3'!B99</f>
        <v>GF</v>
      </c>
      <c r="C99" s="18">
        <f>'GF + UG Iteration 3'!C99</f>
        <v>37.800000000000004</v>
      </c>
      <c r="D99" s="19">
        <f>'GF + UG Iteration 3'!D99</f>
        <v>7.0843108002972475</v>
      </c>
      <c r="E99" s="30">
        <f>'GF + UG Iteration 3'!E99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3'!A100</f>
        <v>Pre-01</v>
      </c>
      <c r="B100" s="25" t="str">
        <f>'GF + UG Iteration 3'!B100</f>
        <v>GF</v>
      </c>
      <c r="C100" s="18">
        <f>'GF + UG Iteration 3'!C100</f>
        <v>6.75</v>
      </c>
      <c r="D100" s="19">
        <f>'GF + UG Iteration 3'!D100</f>
        <v>2.4933711786255444</v>
      </c>
      <c r="E100" s="30">
        <f>'GF + UG Iteration 3'!E100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3'!A101</f>
        <v>Pre-02</v>
      </c>
      <c r="B101" s="25" t="str">
        <f>'GF + UG Iteration 3'!B101</f>
        <v>GF</v>
      </c>
      <c r="C101" s="18">
        <f>'GF + UG Iteration 3'!C101</f>
        <v>4.5</v>
      </c>
      <c r="D101" s="19">
        <f>'GF + UG Iteration 3'!D101</f>
        <v>1.4940223849019025</v>
      </c>
      <c r="E101" s="30">
        <f>'GF + UG Iteration 3'!E101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3'!A102</f>
        <v>Pre-03</v>
      </c>
      <c r="B102" s="25" t="str">
        <f>'GF + UG Iteration 3'!B102</f>
        <v>GF</v>
      </c>
      <c r="C102" s="18">
        <f>'GF + UG Iteration 3'!C102</f>
        <v>10.08</v>
      </c>
      <c r="D102" s="19">
        <f>'GF + UG Iteration 3'!D102</f>
        <v>1.9369408873503524</v>
      </c>
      <c r="E102" s="30">
        <f>'GF + UG Iteration 3'!E102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3'!A103</f>
        <v>Pre-04</v>
      </c>
      <c r="B103" s="25" t="str">
        <f>'GF + UG Iteration 3'!B103</f>
        <v>GF</v>
      </c>
      <c r="C103" s="18">
        <f>'GF + UG Iteration 3'!C103</f>
        <v>13.5</v>
      </c>
      <c r="D103" s="19">
        <f>'GF + UG Iteration 3'!D103</f>
        <v>8.526519330793306</v>
      </c>
      <c r="E103" s="30">
        <f>'GF + UG Iteration 3'!E103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7" x14ac:dyDescent="0.2">
      <c r="A104" s="25" t="str">
        <f>'GF + UG Iteration 3'!A104</f>
        <v>Pre-05</v>
      </c>
      <c r="B104" s="25" t="str">
        <f>'GF + UG Iteration 3'!B104</f>
        <v>GF</v>
      </c>
      <c r="C104" s="18">
        <f>'GF + UG Iteration 3'!C104</f>
        <v>16.11</v>
      </c>
      <c r="D104" s="19">
        <f>'GF + UG Iteration 3'!D104</f>
        <v>4.0521826998299986</v>
      </c>
      <c r="E104" s="30">
        <f>'GF + UG Iteration 3'!E104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3'!A105</f>
        <v>Pre-06</v>
      </c>
      <c r="B105" s="25" t="str">
        <f>'GF + UG Iteration 3'!B105</f>
        <v>GF</v>
      </c>
      <c r="C105" s="18">
        <f>'GF + UG Iteration 3'!C105</f>
        <v>29.880000000000003</v>
      </c>
      <c r="D105" s="19">
        <f>'GF + UG Iteration 3'!D105</f>
        <v>9.6482174286466869</v>
      </c>
      <c r="E105" s="30">
        <f>'GF + UG Iteration 3'!E105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3'!A106</f>
        <v>Pre-07</v>
      </c>
      <c r="B106" s="25" t="str">
        <f>'GF + UG Iteration 3'!B106</f>
        <v>GF</v>
      </c>
      <c r="C106" s="18">
        <f>'GF + UG Iteration 3'!C106</f>
        <v>22.5</v>
      </c>
      <c r="D106" s="19">
        <f>'GF + UG Iteration 3'!D106</f>
        <v>5.029432718717521</v>
      </c>
      <c r="E106" s="30">
        <f>'GF + UG Iteration 3'!E106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3'!A107</f>
        <v>Pre-08</v>
      </c>
      <c r="B107" s="25" t="str">
        <f>'GF + UG Iteration 3'!B107</f>
        <v>GF</v>
      </c>
      <c r="C107" s="18">
        <f>'GF + UG Iteration 3'!C107</f>
        <v>37.800000000000004</v>
      </c>
      <c r="D107" s="19">
        <f>'GF + UG Iteration 3'!D107</f>
        <v>6.372939235597177</v>
      </c>
      <c r="E107" s="30">
        <f>'GF + UG Iteration 3'!E107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3'!A108</f>
        <v>Pre-09</v>
      </c>
      <c r="B108" s="25" t="str">
        <f>'GF + UG Iteration 3'!B108</f>
        <v>GF</v>
      </c>
      <c r="C108" s="18">
        <f>'GF + UG Iteration 3'!C108</f>
        <v>22.5</v>
      </c>
      <c r="D108" s="19">
        <f>'GF + UG Iteration 3'!D108</f>
        <v>2.9443376052628771</v>
      </c>
      <c r="E108" s="30">
        <f>'GF + UG Iteration 3'!E108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3'!A109</f>
        <v>Pre-10</v>
      </c>
      <c r="B109" s="25" t="str">
        <f>'GF + UG Iteration 3'!B109</f>
        <v>GF</v>
      </c>
      <c r="C109" s="18">
        <f>'GF + UG Iteration 3'!C109</f>
        <v>22.5</v>
      </c>
      <c r="D109" s="19">
        <f>'GF + UG Iteration 3'!D109</f>
        <v>13.481108575958453</v>
      </c>
      <c r="E109" s="30">
        <f>'GF + UG Iteration 3'!E109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3'!A110</f>
        <v>Pre-11</v>
      </c>
      <c r="B110" s="25" t="str">
        <f>'GF + UG Iteration 3'!B110</f>
        <v>GF</v>
      </c>
      <c r="C110" s="18">
        <f>'GF + UG Iteration 3'!C110</f>
        <v>26.91</v>
      </c>
      <c r="D110" s="19">
        <f>'GF + UG Iteration 3'!D110</f>
        <v>2.9102311039234974</v>
      </c>
      <c r="E110" s="30">
        <f>'GF + UG Iteration 3'!E110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3'!A111</f>
        <v>Pre-12</v>
      </c>
      <c r="B111" s="25" t="str">
        <f>'GF + UG Iteration 3'!B111</f>
        <v>GF</v>
      </c>
      <c r="C111" s="18">
        <f>'GF + UG Iteration 3'!C111</f>
        <v>37.800000000000004</v>
      </c>
      <c r="D111" s="19">
        <f>'GF + UG Iteration 3'!D111</f>
        <v>9.8906921245327926</v>
      </c>
      <c r="E111" s="30">
        <f>'GF + UG Iteration 3'!E111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3'!A112</f>
        <v>Pre-13</v>
      </c>
      <c r="B112" s="25" t="str">
        <f>'GF + UG Iteration 3'!B112</f>
        <v>GF</v>
      </c>
      <c r="C112" s="18">
        <f>'GF + UG Iteration 3'!C112</f>
        <v>13.41</v>
      </c>
      <c r="D112" s="19">
        <f>'GF + UG Iteration 3'!D112</f>
        <v>5.9446476688134462</v>
      </c>
      <c r="E112" s="30">
        <f>'GF + UG Iteration 3'!E112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3'!A113</f>
        <v>Pre-14</v>
      </c>
      <c r="B113" s="25" t="str">
        <f>'GF + UG Iteration 3'!B113</f>
        <v>GF</v>
      </c>
      <c r="C113" s="18">
        <f>'GF + UG Iteration 3'!C113</f>
        <v>74.7</v>
      </c>
      <c r="D113" s="19">
        <f>'GF + UG Iteration 3'!D113</f>
        <v>7.1936227504100643</v>
      </c>
      <c r="E113" s="30">
        <f>'GF + UG Iteration 3'!E113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3'!A114</f>
        <v>Pre-15</v>
      </c>
      <c r="B114" s="25" t="str">
        <f>'GF + UG Iteration 3'!B114</f>
        <v>GF</v>
      </c>
      <c r="C114" s="18">
        <f>'GF + UG Iteration 3'!C114</f>
        <v>90</v>
      </c>
      <c r="D114" s="19">
        <f>'GF + UG Iteration 3'!D114</f>
        <v>17.594466678549747</v>
      </c>
      <c r="E114" s="30">
        <f>'GF + UG Iteration 3'!E114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3'!A115</f>
        <v>Pre-16</v>
      </c>
      <c r="B115" s="25" t="str">
        <f>'GF + UG Iteration 3'!B115</f>
        <v>GF</v>
      </c>
      <c r="C115" s="18">
        <f>'GF + UG Iteration 3'!C115</f>
        <v>168.75</v>
      </c>
      <c r="D115" s="19">
        <f>'GF + UG Iteration 3'!D115</f>
        <v>14.026199251012313</v>
      </c>
      <c r="E115" s="30">
        <f>'GF + UG Iteration 3'!E115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3'!A116</f>
        <v>Pre-17</v>
      </c>
      <c r="B116" s="25" t="str">
        <f>'GF + UG Iteration 3'!B116</f>
        <v>GF</v>
      </c>
      <c r="C116" s="18">
        <f>'GF + UG Iteration 3'!C116</f>
        <v>90</v>
      </c>
      <c r="D116" s="19">
        <f>'GF + UG Iteration 3'!D116</f>
        <v>14.219904176944949</v>
      </c>
      <c r="E116" s="30">
        <f>'GF + UG Iteration 3'!E116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3'!A117</f>
        <v>Pre-18</v>
      </c>
      <c r="B117" s="25" t="str">
        <f>'GF + UG Iteration 3'!B117</f>
        <v>GF</v>
      </c>
      <c r="C117" s="18">
        <f>'GF + UG Iteration 3'!C117</f>
        <v>202.5</v>
      </c>
      <c r="D117" s="19">
        <f>'GF + UG Iteration 3'!D117</f>
        <v>23.447549869052086</v>
      </c>
      <c r="E117" s="30">
        <f>'GF + UG Iteration 3'!E117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3'!A118</f>
        <v>1184</v>
      </c>
      <c r="B118" s="34" t="str">
        <f>'GF + UG Iteration 3'!B118</f>
        <v>UG</v>
      </c>
      <c r="C118" s="35">
        <f>'GF + UG Iteration 3'!C118</f>
        <v>45</v>
      </c>
      <c r="D118" s="36">
        <f>'GF + UG Iteration 3'!P$16*(C118^'GF + UG Iteration 3'!P$15)</f>
        <v>14.399787531257973</v>
      </c>
      <c r="E118" s="37">
        <f>'GF + UG Iteration 3'!E118</f>
        <v>2013</v>
      </c>
      <c r="F118" s="35">
        <f>'GF + UG Iteration 3'!F118</f>
        <v>45</v>
      </c>
      <c r="G118" s="36">
        <f>'GF + UG Iteration 3'!G118</f>
        <v>18.869341885211266</v>
      </c>
      <c r="H118" s="38">
        <f>'GF + UG Iteration 3'!H118</f>
        <v>2012</v>
      </c>
      <c r="I118" s="35">
        <f>C118+F118</f>
        <v>90</v>
      </c>
      <c r="J118" s="36">
        <f>D118+G118</f>
        <v>33.269129416469241</v>
      </c>
      <c r="K118" s="38">
        <f>MAX(E118,H118)</f>
        <v>2013</v>
      </c>
      <c r="M118" s="21">
        <f t="shared" si="8"/>
        <v>4.499809670330265</v>
      </c>
      <c r="N118" s="21">
        <f t="shared" si="9"/>
        <v>3.5046299224643698</v>
      </c>
    </row>
    <row r="119" spans="1:14" x14ac:dyDescent="0.2">
      <c r="A119" s="33">
        <f>'GF + UG Iteration 3'!A119</f>
        <v>1481</v>
      </c>
      <c r="B119" s="34" t="str">
        <f>'GF + UG Iteration 3'!B119</f>
        <v>UG</v>
      </c>
      <c r="C119" s="35">
        <f>'GF + UG Iteration 3'!C119</f>
        <v>90</v>
      </c>
      <c r="D119" s="36">
        <f>'GF + UG Iteration 3'!P$16*(C119^'GF + UG Iteration 3'!P$15)</f>
        <v>22.250496534147445</v>
      </c>
      <c r="E119" s="37">
        <f>'GF + UG Iteration 3'!E119</f>
        <v>2013</v>
      </c>
      <c r="F119" s="35">
        <f>'GF + UG Iteration 3'!F119</f>
        <v>0</v>
      </c>
      <c r="G119" s="36">
        <f>'GF + UG Iteration 3'!G119</f>
        <v>1.1114331301697908</v>
      </c>
      <c r="H119" s="38">
        <f>'GF + UG Iteration 3'!H119</f>
        <v>2014</v>
      </c>
      <c r="I119" s="35">
        <f t="shared" ref="I119:I183" si="10">C119+F119</f>
        <v>90</v>
      </c>
      <c r="J119" s="36">
        <f t="shared" ref="J119:J183" si="11">D119+G119</f>
        <v>23.361929664317234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3.1511077600414126</v>
      </c>
    </row>
    <row r="120" spans="1:14" x14ac:dyDescent="0.2">
      <c r="A120" s="33">
        <f>'GF + UG Iteration 3'!A120</f>
        <v>457</v>
      </c>
      <c r="B120" s="34" t="str">
        <f>'GF + UG Iteration 3'!B120</f>
        <v>UG</v>
      </c>
      <c r="C120" s="35">
        <f>'GF + UG Iteration 3'!C120</f>
        <v>22.5</v>
      </c>
      <c r="D120" s="36">
        <f>'GF + UG Iteration 3'!P$16*(C120^'GF + UG Iteration 3'!P$15)</f>
        <v>9.3190675824762028</v>
      </c>
      <c r="E120" s="37">
        <f>'GF + UG Iteration 3'!E120</f>
        <v>1990</v>
      </c>
      <c r="F120" s="35">
        <f>'GF + UG Iteration 3'!F120</f>
        <v>22.5</v>
      </c>
      <c r="G120" s="36">
        <f>'GF + UG Iteration 3'!G120</f>
        <v>3.289132084924363</v>
      </c>
      <c r="H120" s="38">
        <f>'GF + UG Iteration 3'!H120</f>
        <v>2006</v>
      </c>
      <c r="I120" s="35">
        <f t="shared" si="10"/>
        <v>45</v>
      </c>
      <c r="J120" s="36">
        <f t="shared" si="11"/>
        <v>12.608199667400566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2.5343473695542573</v>
      </c>
    </row>
    <row r="121" spans="1:14" x14ac:dyDescent="0.2">
      <c r="A121" s="33">
        <f>'GF + UG Iteration 3'!A121</f>
        <v>407</v>
      </c>
      <c r="B121" s="34" t="str">
        <f>'GF + UG Iteration 3'!B121</f>
        <v>UG</v>
      </c>
      <c r="C121" s="35">
        <f>'GF + UG Iteration 3'!C121</f>
        <v>73.8</v>
      </c>
      <c r="D121" s="36">
        <f>'GF + UG Iteration 3'!P$16*(C121^'GF + UG Iteration 3'!P$15)</f>
        <v>19.644134763585889</v>
      </c>
      <c r="E121" s="37">
        <f>'GF + UG Iteration 3'!E121</f>
        <v>1982</v>
      </c>
      <c r="F121" s="35">
        <f>'GF + UG Iteration 3'!F121</f>
        <v>0</v>
      </c>
      <c r="G121" s="36">
        <f>'GF + UG Iteration 3'!G121</f>
        <v>0.60106525862386018</v>
      </c>
      <c r="H121" s="38">
        <f>'GF + UG Iteration 3'!H121</f>
        <v>2004</v>
      </c>
      <c r="I121" s="35">
        <f t="shared" si="10"/>
        <v>73.8</v>
      </c>
      <c r="J121" s="36">
        <f t="shared" si="11"/>
        <v>20.245200022209747</v>
      </c>
      <c r="K121" s="38">
        <f t="shared" si="12"/>
        <v>2004</v>
      </c>
      <c r="M121" s="21">
        <f t="shared" si="8"/>
        <v>4.3013587316064266</v>
      </c>
      <c r="N121" s="21">
        <f t="shared" si="9"/>
        <v>3.0079177295148303</v>
      </c>
    </row>
    <row r="122" spans="1:14" x14ac:dyDescent="0.2">
      <c r="A122" s="33">
        <f>'GF + UG Iteration 3'!A122</f>
        <v>706</v>
      </c>
      <c r="B122" s="34" t="str">
        <f>'GF + UG Iteration 3'!B122</f>
        <v>UG</v>
      </c>
      <c r="C122" s="35">
        <f>'GF + UG Iteration 3'!C122</f>
        <v>22.5</v>
      </c>
      <c r="D122" s="36">
        <f>'GF + UG Iteration 3'!P$16*(C122^'GF + UG Iteration 3'!P$15)</f>
        <v>9.3190675824762028</v>
      </c>
      <c r="E122" s="37">
        <f>'GF + UG Iteration 3'!E122</f>
        <v>1984</v>
      </c>
      <c r="F122" s="35">
        <f>'GF + UG Iteration 3'!F122</f>
        <v>37.800000000000004</v>
      </c>
      <c r="G122" s="36">
        <f>'GF + UG Iteration 3'!G122</f>
        <v>5.8346214151737739</v>
      </c>
      <c r="H122" s="38">
        <f>'GF + UG Iteration 3'!H122</f>
        <v>2008</v>
      </c>
      <c r="I122" s="35">
        <f t="shared" si="10"/>
        <v>60.300000000000004</v>
      </c>
      <c r="J122" s="36">
        <f t="shared" si="11"/>
        <v>15.153688997649976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2.7182440005092223</v>
      </c>
    </row>
    <row r="123" spans="1:14" x14ac:dyDescent="0.2">
      <c r="A123" s="33">
        <f>'GF + UG Iteration 3'!A123</f>
        <v>1070</v>
      </c>
      <c r="B123" s="34" t="str">
        <f>'GF + UG Iteration 3'!B123</f>
        <v>UG</v>
      </c>
      <c r="C123" s="35">
        <f>'GF + UG Iteration 3'!C123</f>
        <v>60.300000000000004</v>
      </c>
      <c r="D123" s="36">
        <f>'GF + UG Iteration 3'!P$16*(C123^'GF + UG Iteration 3'!P$15)</f>
        <v>17.304187261839225</v>
      </c>
      <c r="E123" s="37">
        <f>'GF + UG Iteration 3'!E123</f>
        <v>1984</v>
      </c>
      <c r="F123" s="35">
        <f>'GF + UG Iteration 3'!F123</f>
        <v>0</v>
      </c>
      <c r="G123" s="36">
        <f>'GF + UG Iteration 3'!G123</f>
        <v>0.83607952853202894</v>
      </c>
      <c r="H123" s="38">
        <f>'GF + UG Iteration 3'!H123</f>
        <v>2011</v>
      </c>
      <c r="I123" s="35">
        <f t="shared" si="10"/>
        <v>60.300000000000004</v>
      </c>
      <c r="J123" s="36">
        <f t="shared" si="11"/>
        <v>18.140266790371253</v>
      </c>
      <c r="K123" s="38">
        <f t="shared" si="12"/>
        <v>2011</v>
      </c>
      <c r="M123" s="21">
        <f t="shared" si="8"/>
        <v>4.0993321037331398</v>
      </c>
      <c r="N123" s="21">
        <f t="shared" si="9"/>
        <v>2.8981341518760417</v>
      </c>
    </row>
    <row r="124" spans="1:14" x14ac:dyDescent="0.2">
      <c r="A124" s="33">
        <f>'GF + UG Iteration 3'!A124</f>
        <v>1264</v>
      </c>
      <c r="B124" s="34" t="str">
        <f>'GF + UG Iteration 3'!B124</f>
        <v>UG</v>
      </c>
      <c r="C124" s="35">
        <f>'GF + UG Iteration 3'!C124</f>
        <v>60.300000000000004</v>
      </c>
      <c r="D124" s="36">
        <f>'GF + UG Iteration 3'!P$16*(C124^'GF + UG Iteration 3'!P$15)</f>
        <v>17.304187261839225</v>
      </c>
      <c r="E124" s="37">
        <f>'GF + UG Iteration 3'!E124</f>
        <v>1984</v>
      </c>
      <c r="F124" s="35">
        <f>'GF + UG Iteration 3'!F124</f>
        <v>15.3</v>
      </c>
      <c r="G124" s="36">
        <f>'GF + UG Iteration 3'!G124</f>
        <v>8.0578720930203094</v>
      </c>
      <c r="H124" s="38">
        <f>'GF + UG Iteration 3'!H124</f>
        <v>2013</v>
      </c>
      <c r="I124" s="35">
        <f t="shared" si="10"/>
        <v>75.600000000000009</v>
      </c>
      <c r="J124" s="36">
        <f t="shared" si="11"/>
        <v>25.362059354859532</v>
      </c>
      <c r="K124" s="38">
        <f t="shared" si="12"/>
        <v>2013</v>
      </c>
      <c r="M124" s="21">
        <f t="shared" si="8"/>
        <v>4.3254562831854875</v>
      </c>
      <c r="N124" s="21">
        <f t="shared" si="9"/>
        <v>3.2332543311167092</v>
      </c>
    </row>
    <row r="125" spans="1:14" x14ac:dyDescent="0.2">
      <c r="A125" s="33">
        <f>'GF + UG Iteration 3'!A125</f>
        <v>1208</v>
      </c>
      <c r="B125" s="34" t="str">
        <f>'GF + UG Iteration 3'!B125</f>
        <v>UG</v>
      </c>
      <c r="C125" s="35">
        <f>'GF + UG Iteration 3'!C125</f>
        <v>37.800000000000004</v>
      </c>
      <c r="D125" s="36">
        <f>'GF + UG Iteration 3'!P$16*(C125^'GF + UG Iteration 3'!P$15)</f>
        <v>12.906823663752204</v>
      </c>
      <c r="E125" s="37">
        <f>'GF + UG Iteration 3'!E125</f>
        <v>1961</v>
      </c>
      <c r="F125" s="35">
        <f>'GF + UG Iteration 3'!F125</f>
        <v>0</v>
      </c>
      <c r="G125" s="36">
        <f>'GF + UG Iteration 3'!G125</f>
        <v>2.7992110812000917</v>
      </c>
      <c r="H125" s="38">
        <f>'GF + UG Iteration 3'!H125</f>
        <v>2012</v>
      </c>
      <c r="I125" s="35">
        <f t="shared" si="10"/>
        <v>37.800000000000004</v>
      </c>
      <c r="J125" s="36">
        <f t="shared" si="11"/>
        <v>15.706034744952296</v>
      </c>
      <c r="K125" s="38">
        <f t="shared" si="12"/>
        <v>2012</v>
      </c>
      <c r="M125" s="21">
        <f t="shared" si="8"/>
        <v>3.6323091026255421</v>
      </c>
      <c r="N125" s="21">
        <f t="shared" si="9"/>
        <v>2.754045017159092</v>
      </c>
    </row>
    <row r="126" spans="1:14" x14ac:dyDescent="0.2">
      <c r="A126" s="33">
        <f>'GF + UG Iteration 3'!A126</f>
        <v>655</v>
      </c>
      <c r="B126" s="34" t="str">
        <f>'GF + UG Iteration 3'!B126</f>
        <v>UG</v>
      </c>
      <c r="C126" s="35">
        <f>'GF + UG Iteration 3'!C126</f>
        <v>47.79</v>
      </c>
      <c r="D126" s="36">
        <f>'GF + UG Iteration 3'!P$16*(C126^'GF + UG Iteration 3'!P$15)</f>
        <v>14.953979972176283</v>
      </c>
      <c r="E126" s="37">
        <f>'GF + UG Iteration 3'!E126</f>
        <v>1974</v>
      </c>
      <c r="F126" s="35">
        <f>'GF + UG Iteration 3'!F126</f>
        <v>0</v>
      </c>
      <c r="G126" s="36">
        <f>'GF + UG Iteration 3'!G126</f>
        <v>0.75599519377801261</v>
      </c>
      <c r="H126" s="38">
        <f>'GF + UG Iteration 3'!H126</f>
        <v>2007</v>
      </c>
      <c r="I126" s="35">
        <f t="shared" si="10"/>
        <v>47.79</v>
      </c>
      <c r="J126" s="36">
        <f t="shared" si="11"/>
        <v>15.709975165954296</v>
      </c>
      <c r="K126" s="38">
        <f t="shared" si="12"/>
        <v>2007</v>
      </c>
      <c r="M126" s="21">
        <f t="shared" si="8"/>
        <v>3.866816412590067</v>
      </c>
      <c r="N126" s="21">
        <f t="shared" si="9"/>
        <v>2.7542958714867956</v>
      </c>
    </row>
    <row r="127" spans="1:14" x14ac:dyDescent="0.2">
      <c r="A127" s="33">
        <f>'GF + UG Iteration 3'!A127</f>
        <v>733</v>
      </c>
      <c r="B127" s="34" t="str">
        <f>'GF + UG Iteration 3'!B127</f>
        <v>UG</v>
      </c>
      <c r="C127" s="35">
        <f>'GF + UG Iteration 3'!C127</f>
        <v>37.800000000000004</v>
      </c>
      <c r="D127" s="36">
        <f>'GF + UG Iteration 3'!P$16*(C127^'GF + UG Iteration 3'!P$15)</f>
        <v>12.906823663752204</v>
      </c>
      <c r="E127" s="37">
        <f>'GF + UG Iteration 3'!E127</f>
        <v>2007</v>
      </c>
      <c r="F127" s="35">
        <f>'GF + UG Iteration 3'!F127</f>
        <v>37.800000000000004</v>
      </c>
      <c r="G127" s="36">
        <f>'GF + UG Iteration 3'!G127</f>
        <v>6.8611311312555712</v>
      </c>
      <c r="H127" s="38">
        <f>'GF + UG Iteration 3'!H127</f>
        <v>2009</v>
      </c>
      <c r="I127" s="35">
        <f t="shared" si="10"/>
        <v>75.600000000000009</v>
      </c>
      <c r="J127" s="36">
        <f t="shared" si="11"/>
        <v>19.767954795007775</v>
      </c>
      <c r="K127" s="38">
        <f t="shared" si="12"/>
        <v>2009</v>
      </c>
      <c r="M127" s="21">
        <f t="shared" si="8"/>
        <v>4.3254562831854875</v>
      </c>
      <c r="N127" s="21">
        <f t="shared" si="9"/>
        <v>2.9840621819074791</v>
      </c>
    </row>
    <row r="128" spans="1:14" x14ac:dyDescent="0.2">
      <c r="A128" s="33">
        <f>'GF + UG Iteration 3'!A128</f>
        <v>1700</v>
      </c>
      <c r="B128" s="34" t="str">
        <f>'GF + UG Iteration 3'!B128</f>
        <v>UG</v>
      </c>
      <c r="C128" s="35">
        <f>'GF + UG Iteration 3'!C128</f>
        <v>22.5</v>
      </c>
      <c r="D128" s="36">
        <f>'GF + UG Iteration 3'!P$16*(C128^'GF + UG Iteration 3'!P$15)</f>
        <v>9.3190675824762028</v>
      </c>
      <c r="E128" s="37">
        <f>'GF + UG Iteration 3'!E128</f>
        <v>0</v>
      </c>
      <c r="F128" s="35">
        <f>'GF + UG Iteration 3'!F128</f>
        <v>37.800000000000004</v>
      </c>
      <c r="G128" s="36">
        <f>'GF + UG Iteration 3'!G128</f>
        <v>4.0238803148956235</v>
      </c>
      <c r="H128" s="38">
        <f>'GF + UG Iteration 3'!H128</f>
        <v>2016</v>
      </c>
      <c r="I128" s="35">
        <f t="shared" ref="I128" si="13">C128+F128</f>
        <v>60.300000000000004</v>
      </c>
      <c r="J128" s="36">
        <f t="shared" ref="J128" si="14">D128+G128</f>
        <v>13.342947897371825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2.5909879978865744</v>
      </c>
    </row>
    <row r="129" spans="1:14" x14ac:dyDescent="0.2">
      <c r="A129" s="33">
        <f>'GF + UG Iteration 3'!A129</f>
        <v>1569</v>
      </c>
      <c r="B129" s="34" t="str">
        <f>'GF + UG Iteration 3'!B129</f>
        <v>UG</v>
      </c>
      <c r="C129" s="35">
        <f>'GF + UG Iteration 3'!C129</f>
        <v>47.79</v>
      </c>
      <c r="D129" s="36">
        <f>'GF + UG Iteration 3'!P$16*(C129^'GF + UG Iteration 3'!P$15)</f>
        <v>14.953979972176283</v>
      </c>
      <c r="E129" s="37">
        <f>'GF + UG Iteration 3'!E129</f>
        <v>1997</v>
      </c>
      <c r="F129" s="35">
        <f>'GF + UG Iteration 3'!F129</f>
        <v>15.299999999999994</v>
      </c>
      <c r="G129" s="36">
        <f>'GF + UG Iteration 3'!G129</f>
        <v>3.7372730134616279</v>
      </c>
      <c r="H129" s="38">
        <f>'GF + UG Iteration 3'!H129</f>
        <v>2015</v>
      </c>
      <c r="I129" s="35">
        <f t="shared" si="10"/>
        <v>63.089999999999989</v>
      </c>
      <c r="J129" s="36">
        <f t="shared" si="11"/>
        <v>18.691252985637909</v>
      </c>
      <c r="K129" s="38">
        <f t="shared" si="12"/>
        <v>2015</v>
      </c>
      <c r="M129" s="21">
        <f t="shared" si="8"/>
        <v>4.1445622783827183</v>
      </c>
      <c r="N129" s="21">
        <f t="shared" si="9"/>
        <v>2.9280556596504268</v>
      </c>
    </row>
    <row r="130" spans="1:14" x14ac:dyDescent="0.2">
      <c r="A130" s="33">
        <f>'GF + UG Iteration 3'!A130</f>
        <v>401</v>
      </c>
      <c r="B130" s="34" t="str">
        <f>'GF + UG Iteration 3'!B130</f>
        <v>UG</v>
      </c>
      <c r="C130" s="35">
        <f>'GF + UG Iteration 3'!C130</f>
        <v>2.7</v>
      </c>
      <c r="D130" s="36">
        <f>'GF + UG Iteration 3'!P$16*(C130^'GF + UG Iteration 3'!P$15)</f>
        <v>2.4620204162720376</v>
      </c>
      <c r="E130" s="37">
        <f>'GF + UG Iteration 3'!E130</f>
        <v>1986</v>
      </c>
      <c r="F130" s="35">
        <f>'GF + UG Iteration 3'!F130</f>
        <v>6.3</v>
      </c>
      <c r="G130" s="36">
        <f>'GF + UG Iteration 3'!G130</f>
        <v>0.36204281296556784</v>
      </c>
      <c r="H130" s="38">
        <f>'GF + UG Iteration 3'!H130</f>
        <v>2004</v>
      </c>
      <c r="I130" s="35">
        <f t="shared" si="10"/>
        <v>9</v>
      </c>
      <c r="J130" s="36">
        <f t="shared" si="11"/>
        <v>2.8240632292376056</v>
      </c>
      <c r="K130" s="38">
        <f t="shared" si="12"/>
        <v>2004</v>
      </c>
      <c r="M130" s="21">
        <f t="shared" si="8"/>
        <v>2.1972245773362196</v>
      </c>
      <c r="N130" s="21">
        <f t="shared" si="9"/>
        <v>1.0381767093370036</v>
      </c>
    </row>
    <row r="131" spans="1:14" x14ac:dyDescent="0.2">
      <c r="A131" s="33">
        <f>'GF + UG Iteration 3'!A131</f>
        <v>1412</v>
      </c>
      <c r="B131" s="34" t="str">
        <f>'GF + UG Iteration 3'!B131</f>
        <v>UG</v>
      </c>
      <c r="C131" s="35">
        <f>'GF + UG Iteration 3'!C131</f>
        <v>9</v>
      </c>
      <c r="D131" s="36">
        <f>'GF + UG Iteration 3'!P$16*(C131^'GF + UG Iteration 3'!P$15)</f>
        <v>5.2426359441068584</v>
      </c>
      <c r="E131" s="37">
        <f>'GF + UG Iteration 3'!E131</f>
        <v>1986</v>
      </c>
      <c r="F131" s="35">
        <f>'GF + UG Iteration 3'!F131</f>
        <v>3.6</v>
      </c>
      <c r="G131" s="36">
        <f>'GF + UG Iteration 3'!G131</f>
        <v>4.3574845496482366</v>
      </c>
      <c r="H131" s="38">
        <f>'GF + UG Iteration 3'!H131</f>
        <v>2015</v>
      </c>
      <c r="I131" s="35">
        <f t="shared" si="10"/>
        <v>12.6</v>
      </c>
      <c r="J131" s="36">
        <f t="shared" si="11"/>
        <v>9.6001204937550959</v>
      </c>
      <c r="K131" s="38">
        <f t="shared" si="12"/>
        <v>2015</v>
      </c>
      <c r="M131" s="21">
        <f t="shared" si="8"/>
        <v>2.5336968139574321</v>
      </c>
      <c r="N131" s="21">
        <f t="shared" si="9"/>
        <v>2.2617756498278445</v>
      </c>
    </row>
    <row r="132" spans="1:14" x14ac:dyDescent="0.2">
      <c r="A132" s="33">
        <f>'GF + UG Iteration 3'!A132</f>
        <v>1318</v>
      </c>
      <c r="B132" s="34" t="str">
        <f>'GF + UG Iteration 3'!B132</f>
        <v>UG</v>
      </c>
      <c r="C132" s="35">
        <f>'GF + UG Iteration 3'!C132</f>
        <v>80.100000000000009</v>
      </c>
      <c r="D132" s="36">
        <f>'GF + UG Iteration 3'!P$16*(C132^'GF + UG Iteration 3'!P$15)</f>
        <v>20.68079639449493</v>
      </c>
      <c r="E132" s="37">
        <f>'GF + UG Iteration 3'!E132</f>
        <v>1997</v>
      </c>
      <c r="F132" s="35">
        <f>'GF + UG Iteration 3'!F132</f>
        <v>0</v>
      </c>
      <c r="G132" s="36">
        <f>'GF + UG Iteration 3'!G132</f>
        <v>1.6878206182928517</v>
      </c>
      <c r="H132" s="38">
        <f>'GF + UG Iteration 3'!H132</f>
        <v>2013</v>
      </c>
      <c r="I132" s="35">
        <f t="shared" si="10"/>
        <v>80.100000000000009</v>
      </c>
      <c r="J132" s="36">
        <f t="shared" si="11"/>
        <v>22.36861701278778</v>
      </c>
      <c r="K132" s="38">
        <f t="shared" si="12"/>
        <v>2013</v>
      </c>
      <c r="M132" s="21">
        <f t="shared" si="8"/>
        <v>4.3832758540743137</v>
      </c>
      <c r="N132" s="21">
        <f t="shared" si="9"/>
        <v>3.1076589502912917</v>
      </c>
    </row>
    <row r="133" spans="1:14" x14ac:dyDescent="0.2">
      <c r="A133" s="33">
        <f>'GF + UG Iteration 3'!A133</f>
        <v>1194</v>
      </c>
      <c r="B133" s="34" t="str">
        <f>'GF + UG Iteration 3'!B133</f>
        <v>UG</v>
      </c>
      <c r="C133" s="35">
        <f>'GF + UG Iteration 3'!C133</f>
        <v>22.5</v>
      </c>
      <c r="D133" s="36">
        <f>'GF + UG Iteration 3'!P$16*(C133^'GF + UG Iteration 3'!P$15)</f>
        <v>9.3190675824762028</v>
      </c>
      <c r="E133" s="37">
        <f>'GF + UG Iteration 3'!E133</f>
        <v>1980</v>
      </c>
      <c r="F133" s="35">
        <f>'GF + UG Iteration 3'!F133</f>
        <v>0</v>
      </c>
      <c r="G133" s="36">
        <f>'GF + UG Iteration 3'!G133</f>
        <v>1.6086060831571487</v>
      </c>
      <c r="H133" s="38">
        <f>'GF + UG Iteration 3'!H133</f>
        <v>2011</v>
      </c>
      <c r="I133" s="35">
        <f t="shared" si="10"/>
        <v>22.5</v>
      </c>
      <c r="J133" s="36">
        <f t="shared" si="11"/>
        <v>10.927673665633352</v>
      </c>
      <c r="K133" s="38">
        <f t="shared" si="12"/>
        <v>2011</v>
      </c>
      <c r="M133" s="21">
        <f t="shared" si="8"/>
        <v>3.1135153092103742</v>
      </c>
      <c r="N133" s="21">
        <f t="shared" si="9"/>
        <v>2.3912984401601252</v>
      </c>
    </row>
    <row r="134" spans="1:14" x14ac:dyDescent="0.2">
      <c r="A134" s="33">
        <f>'GF + UG Iteration 3'!A134</f>
        <v>801</v>
      </c>
      <c r="B134" s="34" t="str">
        <f>'GF + UG Iteration 3'!B134</f>
        <v>UG</v>
      </c>
      <c r="C134" s="35">
        <f>'GF + UG Iteration 3'!C134</f>
        <v>37.800000000000004</v>
      </c>
      <c r="D134" s="36">
        <f>'GF + UG Iteration 3'!P$16*(C134^'GF + UG Iteration 3'!P$15)</f>
        <v>12.906823663752204</v>
      </c>
      <c r="E134" s="37">
        <f>'GF + UG Iteration 3'!E134</f>
        <v>2008</v>
      </c>
      <c r="F134" s="35">
        <f>'GF + UG Iteration 3'!F134</f>
        <v>37.800000000000004</v>
      </c>
      <c r="G134" s="36">
        <f>'GF + UG Iteration 3'!G134</f>
        <v>6.3106495854024782</v>
      </c>
      <c r="H134" s="38">
        <f>'GF + UG Iteration 3'!H134</f>
        <v>2009</v>
      </c>
      <c r="I134" s="35">
        <f t="shared" si="10"/>
        <v>75.600000000000009</v>
      </c>
      <c r="J134" s="36">
        <f t="shared" si="11"/>
        <v>19.217473249154683</v>
      </c>
      <c r="K134" s="38">
        <f t="shared" si="12"/>
        <v>2009</v>
      </c>
      <c r="M134" s="21">
        <f t="shared" si="8"/>
        <v>4.3254562831854875</v>
      </c>
      <c r="N134" s="21">
        <f t="shared" si="9"/>
        <v>2.9558199302357417</v>
      </c>
    </row>
    <row r="135" spans="1:14" x14ac:dyDescent="0.2">
      <c r="A135" s="33">
        <f>'GF + UG Iteration 3'!A135</f>
        <v>804</v>
      </c>
      <c r="B135" s="34" t="str">
        <f>'GF + UG Iteration 3'!B135</f>
        <v>UG</v>
      </c>
      <c r="C135" s="35">
        <f>'GF + UG Iteration 3'!C135</f>
        <v>25.2</v>
      </c>
      <c r="D135" s="36">
        <f>'GF + UG Iteration 3'!P$16*(C135^'GF + UG Iteration 3'!P$15)</f>
        <v>10.006242967475597</v>
      </c>
      <c r="E135" s="37">
        <f>'GF + UG Iteration 3'!E135</f>
        <v>1982</v>
      </c>
      <c r="F135" s="35">
        <f>'GF + UG Iteration 3'!F135</f>
        <v>22.5</v>
      </c>
      <c r="G135" s="36">
        <f>'GF + UG Iteration 3'!G135</f>
        <v>15.177136024298601</v>
      </c>
      <c r="H135" s="38">
        <f>'GF + UG Iteration 3'!H135</f>
        <v>2009</v>
      </c>
      <c r="I135" s="35">
        <f t="shared" si="10"/>
        <v>47.7</v>
      </c>
      <c r="J135" s="36">
        <f t="shared" si="11"/>
        <v>25.183378991774198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3.2261842130909888</v>
      </c>
    </row>
    <row r="136" spans="1:14" x14ac:dyDescent="0.2">
      <c r="A136" s="33">
        <f>'GF + UG Iteration 3'!A136</f>
        <v>365</v>
      </c>
      <c r="B136" s="34" t="str">
        <f>'GF + UG Iteration 3'!B136</f>
        <v>UG</v>
      </c>
      <c r="C136" s="35">
        <f>'GF + UG Iteration 3'!C136</f>
        <v>22.5</v>
      </c>
      <c r="D136" s="36">
        <f>'GF + UG Iteration 3'!P$16*(C136^'GF + UG Iteration 3'!P$15)</f>
        <v>9.3190675824762028</v>
      </c>
      <c r="E136" s="37">
        <f>'GF + UG Iteration 3'!E136</f>
        <v>1982</v>
      </c>
      <c r="F136" s="35">
        <f>'GF + UG Iteration 3'!F136</f>
        <v>0</v>
      </c>
      <c r="G136" s="36">
        <f>'GF + UG Iteration 3'!G136</f>
        <v>0.59607313292480213</v>
      </c>
      <c r="H136" s="38">
        <f>'GF + UG Iteration 3'!H136</f>
        <v>2003</v>
      </c>
      <c r="I136" s="35">
        <f t="shared" si="10"/>
        <v>22.5</v>
      </c>
      <c r="J136" s="36">
        <f t="shared" si="11"/>
        <v>9.9151407154010052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2.2940629540446271</v>
      </c>
    </row>
    <row r="137" spans="1:14" x14ac:dyDescent="0.2">
      <c r="A137" s="33">
        <f>'GF + UG Iteration 3'!A137</f>
        <v>708</v>
      </c>
      <c r="B137" s="34" t="str">
        <f>'GF + UG Iteration 3'!B137</f>
        <v>UG</v>
      </c>
      <c r="C137" s="35">
        <f>'GF + UG Iteration 3'!C137</f>
        <v>22.5</v>
      </c>
      <c r="D137" s="36">
        <f>'GF + UG Iteration 3'!P$16*(C137^'GF + UG Iteration 3'!P$15)</f>
        <v>9.3190675824762028</v>
      </c>
      <c r="E137" s="37">
        <f>'GF + UG Iteration 3'!E137</f>
        <v>1982</v>
      </c>
      <c r="F137" s="35">
        <f>'GF + UG Iteration 3'!F137</f>
        <v>22.5</v>
      </c>
      <c r="G137" s="36">
        <f>'GF + UG Iteration 3'!G137</f>
        <v>6.8374623210633541</v>
      </c>
      <c r="H137" s="38">
        <f>'GF + UG Iteration 3'!H137</f>
        <v>2007</v>
      </c>
      <c r="I137" s="35">
        <f t="shared" si="10"/>
        <v>45</v>
      </c>
      <c r="J137" s="36">
        <f t="shared" si="11"/>
        <v>16.156529903539557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2.7823242963425101</v>
      </c>
    </row>
    <row r="138" spans="1:14" x14ac:dyDescent="0.2">
      <c r="A138" s="33">
        <f>'GF + UG Iteration 3'!A138</f>
        <v>1568</v>
      </c>
      <c r="B138" s="34" t="str">
        <f>'GF + UG Iteration 3'!B138</f>
        <v>UG</v>
      </c>
      <c r="C138" s="35">
        <f>'GF + UG Iteration 3'!C138</f>
        <v>45</v>
      </c>
      <c r="D138" s="36">
        <f>'GF + UG Iteration 3'!P$16*(C138^'GF + UG Iteration 3'!P$15)</f>
        <v>14.399787531257973</v>
      </c>
      <c r="E138" s="37">
        <f>'GF + UG Iteration 3'!E138</f>
        <v>1997</v>
      </c>
      <c r="F138" s="35">
        <f>'GF + UG Iteration 3'!F138</f>
        <v>30.6</v>
      </c>
      <c r="G138" s="36">
        <f>'GF + UG Iteration 3'!G138</f>
        <v>3.5848996641236104</v>
      </c>
      <c r="H138" s="38">
        <f>'GF + UG Iteration 3'!H138</f>
        <v>2015</v>
      </c>
      <c r="I138" s="35">
        <f t="shared" si="10"/>
        <v>75.599999999999994</v>
      </c>
      <c r="J138" s="36">
        <f t="shared" si="11"/>
        <v>17.984687195381582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2.8895206844682053</v>
      </c>
    </row>
    <row r="139" spans="1:14" x14ac:dyDescent="0.2">
      <c r="A139" s="33">
        <f>'GF + UG Iteration 3'!A139</f>
        <v>398</v>
      </c>
      <c r="B139" s="34" t="str">
        <f>'GF + UG Iteration 3'!B139</f>
        <v>UG</v>
      </c>
      <c r="C139" s="35">
        <f>'GF + UG Iteration 3'!C139</f>
        <v>60.300000000000004</v>
      </c>
      <c r="D139" s="36">
        <f>'GF + UG Iteration 3'!P$16*(C139^'GF + UG Iteration 3'!P$15)</f>
        <v>17.304187261839225</v>
      </c>
      <c r="E139" s="37">
        <f>'GF + UG Iteration 3'!E139</f>
        <v>1981</v>
      </c>
      <c r="F139" s="35">
        <f>'GF + UG Iteration 3'!F139</f>
        <v>0</v>
      </c>
      <c r="G139" s="36">
        <f>'GF + UG Iteration 3'!G139</f>
        <v>1.454685054931611</v>
      </c>
      <c r="H139" s="38">
        <f>'GF + UG Iteration 3'!H139</f>
        <v>2004</v>
      </c>
      <c r="I139" s="35">
        <f t="shared" si="10"/>
        <v>60.300000000000004</v>
      </c>
      <c r="J139" s="36">
        <f t="shared" si="11"/>
        <v>18.758872316770837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2.9316668307250064</v>
      </c>
    </row>
    <row r="140" spans="1:14" x14ac:dyDescent="0.2">
      <c r="A140" s="33">
        <f>'GF + UG Iteration 3'!A140</f>
        <v>1642</v>
      </c>
      <c r="B140" s="34" t="str">
        <f>'GF + UG Iteration 3'!B140</f>
        <v>UG</v>
      </c>
      <c r="C140" s="35">
        <f>'GF + UG Iteration 3'!C140</f>
        <v>22.5</v>
      </c>
      <c r="D140" s="36">
        <f>'GF + UG Iteration 3'!P$16*(C140^'GF + UG Iteration 3'!P$15)</f>
        <v>9.3190675824762028</v>
      </c>
      <c r="E140" s="37" t="str">
        <f>'GF + UG Iteration 3'!E140</f>
        <v>unknown</v>
      </c>
      <c r="F140" s="35">
        <f>'GF + UG Iteration 3'!F140</f>
        <v>37.800000000000004</v>
      </c>
      <c r="G140" s="36">
        <f>'GF + UG Iteration 3'!G140</f>
        <v>10.134123990225088</v>
      </c>
      <c r="H140" s="38">
        <f>'GF + UG Iteration 3'!H140</f>
        <v>2015</v>
      </c>
      <c r="I140" s="35">
        <f t="shared" si="10"/>
        <v>60.300000000000004</v>
      </c>
      <c r="J140" s="36">
        <f t="shared" si="11"/>
        <v>19.453191572701293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2.9680111477444311</v>
      </c>
    </row>
    <row r="141" spans="1:14" x14ac:dyDescent="0.2">
      <c r="A141" s="33">
        <f>'GF + UG Iteration 3'!A141</f>
        <v>522</v>
      </c>
      <c r="B141" s="34" t="str">
        <f>'GF + UG Iteration 3'!B141</f>
        <v>UG</v>
      </c>
      <c r="C141" s="35">
        <f>'GF + UG Iteration 3'!C141</f>
        <v>75.600000000000009</v>
      </c>
      <c r="D141" s="36">
        <f>'GF + UG Iteration 3'!P$16*(C141^'GF + UG Iteration 3'!P$15)</f>
        <v>19.943574484955068</v>
      </c>
      <c r="E141" s="37">
        <f>'GF + UG Iteration 3'!E141</f>
        <v>1981</v>
      </c>
      <c r="F141" s="35">
        <f>'GF + UG Iteration 3'!F141</f>
        <v>0</v>
      </c>
      <c r="G141" s="36">
        <f>'GF + UG Iteration 3'!G141</f>
        <v>0.49326793696611254</v>
      </c>
      <c r="H141" s="38">
        <f>'GF + UG Iteration 3'!H141</f>
        <v>2006</v>
      </c>
      <c r="I141" s="35">
        <f t="shared" si="10"/>
        <v>75.600000000000009</v>
      </c>
      <c r="J141" s="36">
        <f t="shared" si="11"/>
        <v>20.436842421921181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3.0173392730656503</v>
      </c>
    </row>
    <row r="142" spans="1:14" x14ac:dyDescent="0.2">
      <c r="A142" s="33">
        <f>'GF + UG Iteration 3'!A142</f>
        <v>170</v>
      </c>
      <c r="B142" s="34" t="str">
        <f>'GF + UG Iteration 3'!B142</f>
        <v>UG</v>
      </c>
      <c r="C142" s="35">
        <f>'GF + UG Iteration 3'!C142</f>
        <v>34.56</v>
      </c>
      <c r="D142" s="36">
        <f>'GF + UG Iteration 3'!P$16*(C142^'GF + UG Iteration 3'!P$15)</f>
        <v>12.200763357079127</v>
      </c>
      <c r="E142" s="37" t="str">
        <f>'GF + UG Iteration 3'!E142</f>
        <v>unknown</v>
      </c>
      <c r="F142" s="35">
        <f>'GF + UG Iteration 3'!F142</f>
        <v>10.440000000000001</v>
      </c>
      <c r="G142" s="36">
        <f>'GF + UG Iteration 3'!G142</f>
        <v>4.433742547698083</v>
      </c>
      <c r="H142" s="38">
        <f>'GF + UG Iteration 3'!H142</f>
        <v>2001</v>
      </c>
      <c r="I142" s="35">
        <f t="shared" si="10"/>
        <v>45</v>
      </c>
      <c r="J142" s="36">
        <f t="shared" si="11"/>
        <v>16.63450590477721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2.811479206881875</v>
      </c>
    </row>
    <row r="143" spans="1:14" x14ac:dyDescent="0.2">
      <c r="A143" s="33">
        <f>'GF + UG Iteration 3'!A143</f>
        <v>1312</v>
      </c>
      <c r="B143" s="34" t="str">
        <f>'GF + UG Iteration 3'!B143</f>
        <v>UG</v>
      </c>
      <c r="C143" s="35">
        <f>'GF + UG Iteration 3'!C143</f>
        <v>45</v>
      </c>
      <c r="D143" s="36">
        <f>'GF + UG Iteration 3'!P$16*(C143^'GF + UG Iteration 3'!P$15)</f>
        <v>14.399787531257973</v>
      </c>
      <c r="E143" s="37" t="str">
        <f>'GF + UG Iteration 3'!E143</f>
        <v>unknown</v>
      </c>
      <c r="F143" s="35">
        <f>'GF + UG Iteration 3'!F143</f>
        <v>22.5</v>
      </c>
      <c r="G143" s="36">
        <f>'GF + UG Iteration 3'!G143</f>
        <v>6.0245111186360631</v>
      </c>
      <c r="H143" s="38">
        <f>'GF + UG Iteration 3'!H143</f>
        <v>2013</v>
      </c>
      <c r="I143" s="35">
        <f t="shared" si="10"/>
        <v>67.5</v>
      </c>
      <c r="J143" s="36">
        <f t="shared" si="11"/>
        <v>20.424298649894034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3.0167253023300242</v>
      </c>
    </row>
    <row r="144" spans="1:14" x14ac:dyDescent="0.2">
      <c r="A144" s="33">
        <f>'GF + UG Iteration 3'!A144</f>
        <v>170</v>
      </c>
      <c r="B144" s="34" t="str">
        <f>'GF + UG Iteration 3'!B144</f>
        <v>UG</v>
      </c>
      <c r="C144" s="35">
        <f>'GF + UG Iteration 3'!C144</f>
        <v>27.090000000000003</v>
      </c>
      <c r="D144" s="36">
        <f>'GF + UG Iteration 3'!P$16*(C144^'GF + UG Iteration 3'!P$15)</f>
        <v>10.471019394698519</v>
      </c>
      <c r="E144" s="37" t="str">
        <f>'GF + UG Iteration 3'!E144</f>
        <v>unknown</v>
      </c>
      <c r="F144" s="35">
        <f>'GF + UG Iteration 3'!F144</f>
        <v>17.91</v>
      </c>
      <c r="G144" s="36">
        <f>'GF + UG Iteration 3'!G144</f>
        <v>4.8829870198591019</v>
      </c>
      <c r="H144" s="38">
        <f>'GF + UG Iteration 3'!H144</f>
        <v>2001</v>
      </c>
      <c r="I144" s="35">
        <f t="shared" si="10"/>
        <v>45</v>
      </c>
      <c r="J144" s="36">
        <f t="shared" si="11"/>
        <v>15.35400641455762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2.7313764441832422</v>
      </c>
    </row>
    <row r="145" spans="1:14" x14ac:dyDescent="0.2">
      <c r="A145" s="33">
        <f>'GF + UG Iteration 3'!A145</f>
        <v>1366</v>
      </c>
      <c r="B145" s="34" t="str">
        <f>'GF + UG Iteration 3'!B145</f>
        <v>UG</v>
      </c>
      <c r="C145" s="35">
        <f>'GF + UG Iteration 3'!C145</f>
        <v>45</v>
      </c>
      <c r="D145" s="36">
        <f>'GF + UG Iteration 3'!P$16*(C145^'GF + UG Iteration 3'!P$15)</f>
        <v>14.399787531257973</v>
      </c>
      <c r="E145" s="37">
        <f>'GF + UG Iteration 3'!E145</f>
        <v>0</v>
      </c>
      <c r="F145" s="35">
        <f>'GF + UG Iteration 3'!F145</f>
        <v>29.7</v>
      </c>
      <c r="G145" s="36">
        <f>'GF + UG Iteration 3'!G145</f>
        <v>5.5737060104438019</v>
      </c>
      <c r="H145" s="38">
        <f>'GF + UG Iteration 3'!H145</f>
        <v>2013</v>
      </c>
      <c r="I145" s="35">
        <f t="shared" si="10"/>
        <v>74.7</v>
      </c>
      <c r="J145" s="36">
        <f t="shared" si="11"/>
        <v>19.973493541701774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2.994406071621925</v>
      </c>
    </row>
    <row r="146" spans="1:14" x14ac:dyDescent="0.2">
      <c r="A146" s="33">
        <f>'GF + UG Iteration 3'!A146</f>
        <v>170</v>
      </c>
      <c r="B146" s="34" t="str">
        <f>'GF + UG Iteration 3'!B146</f>
        <v>UG</v>
      </c>
      <c r="C146" s="35">
        <f>'GF + UG Iteration 3'!C146</f>
        <v>22.5</v>
      </c>
      <c r="D146" s="36">
        <f>'GF + UG Iteration 3'!P$16*(C146^'GF + UG Iteration 3'!P$15)</f>
        <v>9.3190675824762028</v>
      </c>
      <c r="E146" s="37" t="str">
        <f>'GF + UG Iteration 3'!E146</f>
        <v>unknown</v>
      </c>
      <c r="F146" s="35">
        <f>'GF + UG Iteration 3'!F146</f>
        <v>22.5</v>
      </c>
      <c r="G146" s="36">
        <f>'GF + UG Iteration 3'!G146</f>
        <v>5.2097107088088661</v>
      </c>
      <c r="H146" s="38">
        <f>'GF + UG Iteration 3'!H146</f>
        <v>2001</v>
      </c>
      <c r="I146" s="35">
        <f t="shared" si="10"/>
        <v>45</v>
      </c>
      <c r="J146" s="36">
        <f t="shared" si="11"/>
        <v>14.528778291285068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2.6761313922360421</v>
      </c>
    </row>
    <row r="147" spans="1:14" x14ac:dyDescent="0.2">
      <c r="A147" s="33">
        <f>'GF + UG Iteration 3'!A147</f>
        <v>1350</v>
      </c>
      <c r="B147" s="34" t="str">
        <f>'GF + UG Iteration 3'!B147</f>
        <v>UG</v>
      </c>
      <c r="C147" s="35">
        <f>'GF + UG Iteration 3'!C147</f>
        <v>45</v>
      </c>
      <c r="D147" s="36">
        <f>'GF + UG Iteration 3'!P$16*(C147^'GF + UG Iteration 3'!P$15)</f>
        <v>14.399787531257973</v>
      </c>
      <c r="E147" s="37">
        <f>'GF + UG Iteration 3'!E147</f>
        <v>0</v>
      </c>
      <c r="F147" s="35">
        <f>'GF + UG Iteration 3'!F147</f>
        <v>29.7</v>
      </c>
      <c r="G147" s="36">
        <f>'GF + UG Iteration 3'!G147</f>
        <v>6.5300342953877131</v>
      </c>
      <c r="H147" s="38">
        <f>'GF + UG Iteration 3'!H147</f>
        <v>2013</v>
      </c>
      <c r="I147" s="35">
        <f t="shared" si="10"/>
        <v>74.7</v>
      </c>
      <c r="J147" s="36">
        <f t="shared" si="11"/>
        <v>20.929821826645686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3.0411750236001587</v>
      </c>
    </row>
    <row r="148" spans="1:14" x14ac:dyDescent="0.2">
      <c r="A148" s="33">
        <f>'GF + UG Iteration 3'!A148</f>
        <v>658</v>
      </c>
      <c r="B148" s="34" t="str">
        <f>'GF + UG Iteration 3'!B148</f>
        <v>UG</v>
      </c>
      <c r="C148" s="35">
        <f>'GF + UG Iteration 3'!C148</f>
        <v>6.75</v>
      </c>
      <c r="D148" s="36">
        <f>'GF + UG Iteration 3'!P$16*(C148^'GF + UG Iteration 3'!P$15)</f>
        <v>4.3763738114346671</v>
      </c>
      <c r="E148" s="37">
        <f>'GF + UG Iteration 3'!E148</f>
        <v>1996</v>
      </c>
      <c r="F148" s="35">
        <f>'GF + UG Iteration 3'!F148</f>
        <v>15.75</v>
      </c>
      <c r="G148" s="36">
        <f>'GF + UG Iteration 3'!G148</f>
        <v>7.2630990700286144</v>
      </c>
      <c r="H148" s="38">
        <f>'GF + UG Iteration 3'!H148</f>
        <v>2008</v>
      </c>
      <c r="I148" s="35">
        <f t="shared" si="10"/>
        <v>22.5</v>
      </c>
      <c r="J148" s="36">
        <f t="shared" si="11"/>
        <v>11.639472881463281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2.4544021561802345</v>
      </c>
    </row>
    <row r="149" spans="1:14" x14ac:dyDescent="0.2">
      <c r="A149" s="33">
        <f>'GF + UG Iteration 3'!A149</f>
        <v>897</v>
      </c>
      <c r="B149" s="34" t="str">
        <f>'GF + UG Iteration 3'!B149</f>
        <v>UG</v>
      </c>
      <c r="C149" s="35">
        <f>'GF + UG Iteration 3'!C149</f>
        <v>22.5</v>
      </c>
      <c r="D149" s="36">
        <f>'GF + UG Iteration 3'!P$16*(C149^'GF + UG Iteration 3'!P$15)</f>
        <v>9.3190675824762028</v>
      </c>
      <c r="E149" s="37">
        <f>'GF + UG Iteration 3'!E149</f>
        <v>1996</v>
      </c>
      <c r="F149" s="35">
        <f>'GF + UG Iteration 3'!F149</f>
        <v>22.5</v>
      </c>
      <c r="G149" s="36">
        <f>'GF + UG Iteration 3'!G149</f>
        <v>6.2372112776035529</v>
      </c>
      <c r="H149" s="38">
        <f>'GF + UG Iteration 3'!H149</f>
        <v>2010</v>
      </c>
      <c r="I149" s="35">
        <f t="shared" si="10"/>
        <v>45</v>
      </c>
      <c r="J149" s="36">
        <f t="shared" si="11"/>
        <v>15.556278860079756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2.7444643423400636</v>
      </c>
    </row>
    <row r="150" spans="1:14" x14ac:dyDescent="0.2">
      <c r="A150" s="33">
        <f>'GF + UG Iteration 3'!A150</f>
        <v>483</v>
      </c>
      <c r="B150" s="34" t="str">
        <f>'GF + UG Iteration 3'!B150</f>
        <v>UG</v>
      </c>
      <c r="C150" s="35">
        <f>'GF + UG Iteration 3'!C150</f>
        <v>37.800000000000004</v>
      </c>
      <c r="D150" s="36">
        <f>'GF + UG Iteration 3'!P$16*(C150^'GF + UG Iteration 3'!P$15)</f>
        <v>12.906823663752204</v>
      </c>
      <c r="E150" s="37">
        <f>'GF + UG Iteration 3'!E150</f>
        <v>1986</v>
      </c>
      <c r="F150" s="35">
        <f>'GF + UG Iteration 3'!F150</f>
        <v>37.800000000000004</v>
      </c>
      <c r="G150" s="36">
        <f>'GF + UG Iteration 3'!G150</f>
        <v>3.6200694377675466</v>
      </c>
      <c r="H150" s="38">
        <f>'GF + UG Iteration 3'!H150</f>
        <v>2005</v>
      </c>
      <c r="I150" s="35">
        <f t="shared" si="10"/>
        <v>75.600000000000009</v>
      </c>
      <c r="J150" s="36">
        <f t="shared" si="11"/>
        <v>16.52689310151975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2.8049889390261806</v>
      </c>
    </row>
    <row r="151" spans="1:14" x14ac:dyDescent="0.2">
      <c r="A151" s="33">
        <f>'GF + UG Iteration 3'!A151</f>
        <v>1494</v>
      </c>
      <c r="B151" s="34" t="str">
        <f>'GF + UG Iteration 3'!B151</f>
        <v>UG</v>
      </c>
      <c r="C151" s="35">
        <f>'GF + UG Iteration 3'!C151</f>
        <v>22.5</v>
      </c>
      <c r="D151" s="36">
        <f>'GF + UG Iteration 3'!P$16*(C151^'GF + UG Iteration 3'!P$15)</f>
        <v>9.3190675824762028</v>
      </c>
      <c r="E151" s="37">
        <f>'GF + UG Iteration 3'!E151</f>
        <v>0</v>
      </c>
      <c r="F151" s="35">
        <f>'GF + UG Iteration 3'!F151</f>
        <v>37.800000000000004</v>
      </c>
      <c r="G151" s="36">
        <f>'GF + UG Iteration 3'!G151</f>
        <v>6.4297485673579153</v>
      </c>
      <c r="H151" s="38">
        <f>'GF + UG Iteration 3'!H151</f>
        <v>2014</v>
      </c>
      <c r="I151" s="35">
        <f t="shared" si="10"/>
        <v>60.300000000000004</v>
      </c>
      <c r="J151" s="36">
        <f t="shared" si="11"/>
        <v>15.748816149834118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2.756765197356708</v>
      </c>
    </row>
    <row r="152" spans="1:14" x14ac:dyDescent="0.2">
      <c r="A152" s="33">
        <f>'GF + UG Iteration 3'!A152</f>
        <v>488</v>
      </c>
      <c r="B152" s="34" t="str">
        <f>'GF + UG Iteration 3'!B152</f>
        <v>UG</v>
      </c>
      <c r="C152" s="35">
        <f>'GF + UG Iteration 3'!C152</f>
        <v>171.9</v>
      </c>
      <c r="D152" s="36">
        <f>'GF + UG Iteration 3'!P$16*(C152^'GF + UG Iteration 3'!P$15)</f>
        <v>33.401782702050603</v>
      </c>
      <c r="E152" s="37">
        <f>'GF + UG Iteration 3'!E152</f>
        <v>1982</v>
      </c>
      <c r="F152" s="35">
        <f>'GF + UG Iteration 3'!F152</f>
        <v>0</v>
      </c>
      <c r="G152" s="36">
        <f>'GF + UG Iteration 3'!G152</f>
        <v>0.40462675342078769</v>
      </c>
      <c r="H152" s="38">
        <f>'GF + UG Iteration 3'!H152</f>
        <v>2006</v>
      </c>
      <c r="I152" s="35">
        <f t="shared" si="10"/>
        <v>171.9</v>
      </c>
      <c r="J152" s="36">
        <f t="shared" si="11"/>
        <v>33.806409455471389</v>
      </c>
      <c r="K152" s="38">
        <f t="shared" si="12"/>
        <v>2006</v>
      </c>
      <c r="M152" s="21">
        <f t="shared" si="18"/>
        <v>5.146912912388804</v>
      </c>
      <c r="N152" s="21">
        <f t="shared" si="19"/>
        <v>3.5206504133717935</v>
      </c>
    </row>
    <row r="153" spans="1:14" x14ac:dyDescent="0.2">
      <c r="A153" s="33">
        <f>'GF + UG Iteration 3'!A153</f>
        <v>1692</v>
      </c>
      <c r="B153" s="34" t="str">
        <f>'GF + UG Iteration 3'!B153</f>
        <v>UG</v>
      </c>
      <c r="C153" s="35">
        <f>'GF + UG Iteration 3'!C153</f>
        <v>171.9</v>
      </c>
      <c r="D153" s="36">
        <f>'GF + UG Iteration 3'!P$16*(C153^'GF + UG Iteration 3'!P$15)</f>
        <v>33.401782702050603</v>
      </c>
      <c r="E153" s="37">
        <f>'GF + UG Iteration 3'!E153</f>
        <v>0</v>
      </c>
      <c r="F153" s="35">
        <f>'GF + UG Iteration 3'!F153</f>
        <v>0</v>
      </c>
      <c r="G153" s="36">
        <f>'GF + UG Iteration 3'!G153</f>
        <v>2.2188176481219593</v>
      </c>
      <c r="H153" s="38">
        <f>'GF + UG Iteration 3'!H153</f>
        <v>2016</v>
      </c>
      <c r="I153" s="35">
        <f t="shared" si="10"/>
        <v>171.9</v>
      </c>
      <c r="J153" s="36">
        <f t="shared" si="11"/>
        <v>35.620600350172566</v>
      </c>
      <c r="K153" s="38">
        <f t="shared" si="12"/>
        <v>2016</v>
      </c>
      <c r="M153" s="21">
        <f t="shared" si="18"/>
        <v>5.146912912388804</v>
      </c>
      <c r="N153" s="21">
        <f t="shared" si="19"/>
        <v>3.5729241320196676</v>
      </c>
    </row>
    <row r="154" spans="1:14" x14ac:dyDescent="0.2">
      <c r="A154" s="33">
        <f>'GF + UG Iteration 3'!A154</f>
        <v>318</v>
      </c>
      <c r="B154" s="34" t="str">
        <f>'GF + UG Iteration 3'!B154</f>
        <v>UG</v>
      </c>
      <c r="C154" s="35">
        <f>'GF + UG Iteration 3'!C154</f>
        <v>42.300000000000004</v>
      </c>
      <c r="D154" s="36">
        <f>'GF + UG Iteration 3'!P$16*(C154^'GF + UG Iteration 3'!P$15)</f>
        <v>13.851155955110363</v>
      </c>
      <c r="E154" s="37">
        <f>'GF + UG Iteration 3'!E154</f>
        <v>1996</v>
      </c>
      <c r="F154" s="35">
        <f>'GF + UG Iteration 3'!F154</f>
        <v>0</v>
      </c>
      <c r="G154" s="36">
        <f>'GF + UG Iteration 3'!G154</f>
        <v>0.76702040063252341</v>
      </c>
      <c r="H154" s="38">
        <f>'GF + UG Iteration 3'!H154</f>
        <v>2001</v>
      </c>
      <c r="I154" s="35">
        <f t="shared" si="10"/>
        <v>42.300000000000004</v>
      </c>
      <c r="J154" s="36">
        <f t="shared" si="11"/>
        <v>14.618176355742886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2.6822657102721204</v>
      </c>
    </row>
    <row r="155" spans="1:14" x14ac:dyDescent="0.2">
      <c r="A155" s="33">
        <f>'GF + UG Iteration 3'!A155</f>
        <v>806</v>
      </c>
      <c r="B155" s="34" t="str">
        <f>'GF + UG Iteration 3'!B155</f>
        <v>UG</v>
      </c>
      <c r="C155" s="35">
        <f>'GF + UG Iteration 3'!C155</f>
        <v>42.300000000000004</v>
      </c>
      <c r="D155" s="36">
        <f>'GF + UG Iteration 3'!P$16*(C155^'GF + UG Iteration 3'!P$15)</f>
        <v>13.851155955110363</v>
      </c>
      <c r="E155" s="37">
        <f>'GF + UG Iteration 3'!E155</f>
        <v>1996</v>
      </c>
      <c r="F155" s="35">
        <f>'GF + UG Iteration 3'!F155</f>
        <v>0</v>
      </c>
      <c r="G155" s="36">
        <f>'GF + UG Iteration 3'!G155</f>
        <v>0.68947713107767894</v>
      </c>
      <c r="H155" s="38">
        <f>'GF + UG Iteration 3'!H155</f>
        <v>2008</v>
      </c>
      <c r="I155" s="35">
        <f t="shared" si="10"/>
        <v>42.300000000000004</v>
      </c>
      <c r="J155" s="36">
        <f t="shared" si="11"/>
        <v>14.540633086188041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2.6769470121607952</v>
      </c>
    </row>
    <row r="156" spans="1:14" x14ac:dyDescent="0.2">
      <c r="A156" s="33">
        <f>'GF + UG Iteration 3'!A156</f>
        <v>1495</v>
      </c>
      <c r="B156" s="34" t="str">
        <f>'GF + UG Iteration 3'!B156</f>
        <v>UG</v>
      </c>
      <c r="C156" s="35">
        <f>'GF + UG Iteration 3'!C156</f>
        <v>42.300000000000004</v>
      </c>
      <c r="D156" s="36">
        <f>'GF + UG Iteration 3'!P$16*(C156^'GF + UG Iteration 3'!P$15)</f>
        <v>13.851155955110363</v>
      </c>
      <c r="E156" s="37">
        <f>'GF + UG Iteration 3'!E156</f>
        <v>1996</v>
      </c>
      <c r="F156" s="35">
        <f>'GF + UG Iteration 3'!F156</f>
        <v>37.800000000000004</v>
      </c>
      <c r="G156" s="36">
        <f>'GF + UG Iteration 3'!G156</f>
        <v>5.142810508174632</v>
      </c>
      <c r="H156" s="38">
        <f>'GF + UG Iteration 3'!H156</f>
        <v>2014</v>
      </c>
      <c r="I156" s="35">
        <f t="shared" si="10"/>
        <v>80.100000000000009</v>
      </c>
      <c r="J156" s="36">
        <f t="shared" si="11"/>
        <v>18.993966463284995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2.9441213741713654</v>
      </c>
    </row>
    <row r="157" spans="1:14" x14ac:dyDescent="0.2">
      <c r="A157" s="33">
        <f>'GF + UG Iteration 3'!A157</f>
        <v>1386</v>
      </c>
      <c r="B157" s="34" t="str">
        <f>'GF + UG Iteration 3'!B157</f>
        <v>UG</v>
      </c>
      <c r="C157" s="35">
        <f>'GF + UG Iteration 3'!C157</f>
        <v>84.600000000000009</v>
      </c>
      <c r="D157" s="36">
        <f>'GF + UG Iteration 3'!P$16*(C157^'GF + UG Iteration 3'!P$15)</f>
        <v>21.402753124246601</v>
      </c>
      <c r="E157" s="37">
        <f>'GF + UG Iteration 3'!E157</f>
        <v>0</v>
      </c>
      <c r="F157" s="35">
        <f>'GF + UG Iteration 3'!F157</f>
        <v>0</v>
      </c>
      <c r="G157" s="36">
        <f>'GF + UG Iteration 3'!G157</f>
        <v>0.85934464632152285</v>
      </c>
      <c r="H157" s="38">
        <f>'GF + UG Iteration 3'!H157</f>
        <v>2013</v>
      </c>
      <c r="I157" s="35">
        <f t="shared" si="10"/>
        <v>84.600000000000009</v>
      </c>
      <c r="J157" s="36">
        <f t="shared" si="11"/>
        <v>22.262097770568126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3.1028855808756082</v>
      </c>
    </row>
    <row r="158" spans="1:14" x14ac:dyDescent="0.2">
      <c r="A158" s="33">
        <f>'GF + UG Iteration 3'!A158</f>
        <v>928</v>
      </c>
      <c r="B158" s="34" t="str">
        <f>'GF + UG Iteration 3'!B158</f>
        <v>UG</v>
      </c>
      <c r="C158" s="35">
        <f>'GF + UG Iteration 3'!C158</f>
        <v>22.5</v>
      </c>
      <c r="D158" s="36">
        <f>'GF + UG Iteration 3'!P$16*(C158^'GF + UG Iteration 3'!P$15)</f>
        <v>9.3190675824762028</v>
      </c>
      <c r="E158" s="37">
        <f>'GF + UG Iteration 3'!E158</f>
        <v>1992</v>
      </c>
      <c r="F158" s="35">
        <f>'GF + UG Iteration 3'!F158</f>
        <v>37.800000000000004</v>
      </c>
      <c r="G158" s="36">
        <f>'GF + UG Iteration 3'!G158</f>
        <v>10.364367944955573</v>
      </c>
      <c r="H158" s="38">
        <f>'GF + UG Iteration 3'!H158</f>
        <v>2010</v>
      </c>
      <c r="I158" s="35">
        <f t="shared" si="10"/>
        <v>60.300000000000004</v>
      </c>
      <c r="J158" s="36">
        <f t="shared" si="11"/>
        <v>19.683435527431776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2.9797774458719499</v>
      </c>
    </row>
    <row r="159" spans="1:14" x14ac:dyDescent="0.2">
      <c r="A159" s="33">
        <f>'GF + UG Iteration 3'!A159</f>
        <v>1450</v>
      </c>
      <c r="B159" s="34" t="str">
        <f>'GF + UG Iteration 3'!B159</f>
        <v>UG</v>
      </c>
      <c r="C159" s="35">
        <f>'GF + UG Iteration 3'!C159</f>
        <v>60.300000000000004</v>
      </c>
      <c r="D159" s="36">
        <f>'GF + UG Iteration 3'!P$16*(C159^'GF + UG Iteration 3'!P$15)</f>
        <v>17.304187261839225</v>
      </c>
      <c r="E159" s="37">
        <f>'GF + UG Iteration 3'!E159</f>
        <v>1992</v>
      </c>
      <c r="F159" s="35">
        <f>'GF + UG Iteration 3'!F159</f>
        <v>24.3</v>
      </c>
      <c r="G159" s="36">
        <f>'GF + UG Iteration 3'!G159</f>
        <v>5.1529943993409928</v>
      </c>
      <c r="H159" s="38">
        <f>'GF + UG Iteration 3'!H159</f>
        <v>2014</v>
      </c>
      <c r="I159" s="35">
        <f t="shared" si="10"/>
        <v>84.600000000000009</v>
      </c>
      <c r="J159" s="36">
        <f t="shared" si="11"/>
        <v>22.457181661180218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3.1116104588534497</v>
      </c>
    </row>
    <row r="160" spans="1:14" x14ac:dyDescent="0.2">
      <c r="A160" s="33">
        <f>'GF + UG Iteration 3'!A160</f>
        <v>170</v>
      </c>
      <c r="B160" s="34" t="str">
        <f>'GF + UG Iteration 3'!B160</f>
        <v>UG</v>
      </c>
      <c r="C160" s="35">
        <f>'GF + UG Iteration 3'!C160</f>
        <v>59.94</v>
      </c>
      <c r="D160" s="36">
        <f>'GF + UG Iteration 3'!P$16*(C160^'GF + UG Iteration 3'!P$15)</f>
        <v>17.239258909899526</v>
      </c>
      <c r="E160" s="37" t="str">
        <f>'GF + UG Iteration 3'!E160</f>
        <v>unknown</v>
      </c>
      <c r="F160" s="35">
        <f>'GF + UG Iteration 3'!F160</f>
        <v>0</v>
      </c>
      <c r="G160" s="36">
        <f>'GF + UG Iteration 3'!G160</f>
        <v>1.1342290648673055</v>
      </c>
      <c r="H160" s="38">
        <f>'GF + UG Iteration 3'!H160</f>
        <v>2001</v>
      </c>
      <c r="I160" s="35">
        <f t="shared" si="10"/>
        <v>59.94</v>
      </c>
      <c r="J160" s="36">
        <f t="shared" si="11"/>
        <v>18.373487974766832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2.9109087546256127</v>
      </c>
    </row>
    <row r="161" spans="1:14" x14ac:dyDescent="0.2">
      <c r="A161" s="33">
        <f>'GF + UG Iteration 3'!A161</f>
        <v>649</v>
      </c>
      <c r="B161" s="34" t="str">
        <f>'GF + UG Iteration 3'!B161</f>
        <v>UG</v>
      </c>
      <c r="C161" s="35">
        <f>'GF + UG Iteration 3'!C161</f>
        <v>59.94</v>
      </c>
      <c r="D161" s="36">
        <f>'GF + UG Iteration 3'!P$16*(C161^'GF + UG Iteration 3'!P$15)</f>
        <v>17.239258909899526</v>
      </c>
      <c r="E161" s="37">
        <f>'GF + UG Iteration 3'!E161</f>
        <v>1997</v>
      </c>
      <c r="F161" s="35">
        <f>'GF + UG Iteration 3'!F161</f>
        <v>22.5</v>
      </c>
      <c r="G161" s="36">
        <f>'GF + UG Iteration 3'!G161</f>
        <v>5.0180795362586865</v>
      </c>
      <c r="H161" s="38">
        <f>'GF + UG Iteration 3'!H161</f>
        <v>2007</v>
      </c>
      <c r="I161" s="35">
        <f t="shared" si="10"/>
        <v>82.44</v>
      </c>
      <c r="J161" s="36">
        <f t="shared" si="11"/>
        <v>22.257338446158212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3.1026717720391765</v>
      </c>
    </row>
    <row r="162" spans="1:14" x14ac:dyDescent="0.2">
      <c r="A162" s="33">
        <f>'GF + UG Iteration 3'!A162</f>
        <v>1203</v>
      </c>
      <c r="B162" s="34" t="str">
        <f>'GF + UG Iteration 3'!B162</f>
        <v>UG</v>
      </c>
      <c r="C162" s="35">
        <f>'GF + UG Iteration 3'!C162</f>
        <v>22.5</v>
      </c>
      <c r="D162" s="36">
        <f>'GF + UG Iteration 3'!P$16*(C162^'GF + UG Iteration 3'!P$15)</f>
        <v>9.3190675824762028</v>
      </c>
      <c r="E162" s="37">
        <f>'GF + UG Iteration 3'!E162</f>
        <v>1977</v>
      </c>
      <c r="F162" s="35">
        <f>'GF + UG Iteration 3'!F162</f>
        <v>37.800000000000004</v>
      </c>
      <c r="G162" s="36">
        <f>'GF + UG Iteration 3'!G162</f>
        <v>12.443615523285567</v>
      </c>
      <c r="H162" s="38">
        <f>'GF + UG Iteration 3'!H162</f>
        <v>2012</v>
      </c>
      <c r="I162" s="35">
        <f t="shared" si="10"/>
        <v>60.300000000000004</v>
      </c>
      <c r="J162" s="36">
        <f t="shared" si="11"/>
        <v>21.76268310576177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3.0801967188790962</v>
      </c>
    </row>
    <row r="163" spans="1:14" x14ac:dyDescent="0.2">
      <c r="A163" s="33">
        <f>'GF + UG Iteration 3'!A163</f>
        <v>170</v>
      </c>
      <c r="B163" s="34" t="str">
        <f>'GF + UG Iteration 3'!B163</f>
        <v>UG</v>
      </c>
      <c r="C163" s="35">
        <f>'GF + UG Iteration 3'!C163</f>
        <v>13.5</v>
      </c>
      <c r="D163" s="36">
        <f>'GF + UG Iteration 3'!P$16*(C163^'GF + UG Iteration 3'!P$15)</f>
        <v>6.7623560494960877</v>
      </c>
      <c r="E163" s="37">
        <f>'GF + UG Iteration 3'!E163</f>
        <v>1972</v>
      </c>
      <c r="F163" s="35">
        <f>'GF + UG Iteration 3'!F163</f>
        <v>0</v>
      </c>
      <c r="G163" s="36">
        <f>'GF + UG Iteration 3'!G163</f>
        <v>2.9004939377112939</v>
      </c>
      <c r="H163" s="38">
        <f>'GF + UG Iteration 3'!H163</f>
        <v>2001</v>
      </c>
      <c r="I163" s="35">
        <f t="shared" si="10"/>
        <v>13.5</v>
      </c>
      <c r="J163" s="36">
        <f t="shared" si="11"/>
        <v>9.6628499872073821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2.2682886344433264</v>
      </c>
    </row>
    <row r="164" spans="1:14" x14ac:dyDescent="0.2">
      <c r="A164" s="33">
        <f>'GF + UG Iteration 3'!A164</f>
        <v>363</v>
      </c>
      <c r="B164" s="34" t="str">
        <f>'GF + UG Iteration 3'!B164</f>
        <v>UG</v>
      </c>
      <c r="C164" s="35">
        <f>'GF + UG Iteration 3'!C164</f>
        <v>37.800000000000004</v>
      </c>
      <c r="D164" s="36">
        <f>'GF + UG Iteration 3'!P$16*(C164^'GF + UG Iteration 3'!P$15)</f>
        <v>12.906823663752204</v>
      </c>
      <c r="E164" s="37">
        <f>'GF + UG Iteration 3'!E164</f>
        <v>1975</v>
      </c>
      <c r="F164" s="35">
        <f>'GF + UG Iteration 3'!F164</f>
        <v>0</v>
      </c>
      <c r="G164" s="36">
        <f>'GF + UG Iteration 3'!G164</f>
        <v>0.82194253395528394</v>
      </c>
      <c r="H164" s="38">
        <f>'GF + UG Iteration 3'!H164</f>
        <v>2004</v>
      </c>
      <c r="I164" s="35">
        <f t="shared" si="10"/>
        <v>37.800000000000004</v>
      </c>
      <c r="J164" s="36">
        <f t="shared" si="11"/>
        <v>13.728766197707488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2.6194933539581995</v>
      </c>
    </row>
    <row r="165" spans="1:14" x14ac:dyDescent="0.2">
      <c r="A165" s="33">
        <f>'GF + UG Iteration 3'!A165</f>
        <v>493</v>
      </c>
      <c r="B165" s="34" t="str">
        <f>'GF + UG Iteration 3'!B165</f>
        <v>UG</v>
      </c>
      <c r="C165" s="35">
        <f>'GF + UG Iteration 3'!C165</f>
        <v>37.800000000000004</v>
      </c>
      <c r="D165" s="36">
        <f>'GF + UG Iteration 3'!P$16*(C165^'GF + UG Iteration 3'!P$15)</f>
        <v>12.906823663752204</v>
      </c>
      <c r="E165" s="37">
        <f>'GF + UG Iteration 3'!E165</f>
        <v>1975</v>
      </c>
      <c r="F165" s="35">
        <f>'GF + UG Iteration 3'!F165</f>
        <v>37.800000000000004</v>
      </c>
      <c r="G165" s="36">
        <f>'GF + UG Iteration 3'!G165</f>
        <v>3.4002692913337142</v>
      </c>
      <c r="H165" s="38">
        <f>'GF + UG Iteration 3'!H165</f>
        <v>2006</v>
      </c>
      <c r="I165" s="35">
        <f t="shared" si="10"/>
        <v>75.600000000000009</v>
      </c>
      <c r="J165" s="36">
        <f t="shared" si="11"/>
        <v>16.30709295508592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2.7916001637809114</v>
      </c>
    </row>
    <row r="166" spans="1:14" x14ac:dyDescent="0.2">
      <c r="A166" s="33">
        <f>'GF + UG Iteration 3'!A166</f>
        <v>685</v>
      </c>
      <c r="B166" s="34" t="str">
        <f>'GF + UG Iteration 3'!B166</f>
        <v>UG</v>
      </c>
      <c r="C166" s="35">
        <f>'GF + UG Iteration 3'!C166</f>
        <v>75.600000000000009</v>
      </c>
      <c r="D166" s="36">
        <f>'GF + UG Iteration 3'!P$16*(C166^'GF + UG Iteration 3'!P$15)</f>
        <v>19.943574484955068</v>
      </c>
      <c r="E166" s="37">
        <f>'GF + UG Iteration 3'!E166</f>
        <v>1975</v>
      </c>
      <c r="F166" s="35">
        <f>'GF + UG Iteration 3'!F166</f>
        <v>0</v>
      </c>
      <c r="G166" s="36">
        <f>'GF + UG Iteration 3'!G166</f>
        <v>0.94606982488538283</v>
      </c>
      <c r="H166" s="38">
        <f>'GF + UG Iteration 3'!H166</f>
        <v>2007</v>
      </c>
      <c r="I166" s="35">
        <f t="shared" si="10"/>
        <v>75.600000000000009</v>
      </c>
      <c r="J166" s="36">
        <f t="shared" si="11"/>
        <v>20.889644309840453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3.0392535486087944</v>
      </c>
    </row>
    <row r="167" spans="1:14" x14ac:dyDescent="0.2">
      <c r="A167" s="33">
        <f>'GF + UG Iteration 3'!A167</f>
        <v>1574</v>
      </c>
      <c r="B167" s="34" t="str">
        <f>'GF + UG Iteration 3'!B167</f>
        <v>UG</v>
      </c>
      <c r="C167" s="35">
        <f>'GF + UG Iteration 3'!C167</f>
        <v>37.800000000000004</v>
      </c>
      <c r="D167" s="36">
        <f>'GF + UG Iteration 3'!P$16*(C167^'GF + UG Iteration 3'!P$15)</f>
        <v>12.906823663752204</v>
      </c>
      <c r="E167" s="37">
        <f>'GF + UG Iteration 3'!E167</f>
        <v>2013</v>
      </c>
      <c r="F167" s="35">
        <f>'GF + UG Iteration 3'!F167</f>
        <v>37.800000000000004</v>
      </c>
      <c r="G167" s="36">
        <f>'GF + UG Iteration 3'!G167</f>
        <v>6.2662260340537754</v>
      </c>
      <c r="H167" s="38">
        <f>'GF + UG Iteration 3'!H167</f>
        <v>2015</v>
      </c>
      <c r="I167" s="35">
        <f t="shared" si="10"/>
        <v>75.600000000000009</v>
      </c>
      <c r="J167" s="36">
        <f t="shared" si="11"/>
        <v>19.173049697805979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2.9535056314053918</v>
      </c>
    </row>
    <row r="168" spans="1:14" x14ac:dyDescent="0.2">
      <c r="A168" s="33">
        <f>'GF + UG Iteration 3'!A168</f>
        <v>435</v>
      </c>
      <c r="B168" s="34" t="str">
        <f>'GF + UG Iteration 3'!B168</f>
        <v>UG</v>
      </c>
      <c r="C168" s="35">
        <f>'GF + UG Iteration 3'!C168</f>
        <v>15.03</v>
      </c>
      <c r="D168" s="36">
        <f>'GF + UG Iteration 3'!P$16*(C168^'GF + UG Iteration 3'!P$15)</f>
        <v>7.2338396147451904</v>
      </c>
      <c r="E168" s="37">
        <f>'GF + UG Iteration 3'!E168</f>
        <v>1990</v>
      </c>
      <c r="F168" s="35">
        <f>'GF + UG Iteration 3'!F168</f>
        <v>29.7</v>
      </c>
      <c r="G168" s="36">
        <f>'GF + UG Iteration 3'!G168</f>
        <v>3.0773639102073269</v>
      </c>
      <c r="H168" s="38">
        <f>'GF + UG Iteration 3'!H168</f>
        <v>2004</v>
      </c>
      <c r="I168" s="35">
        <f t="shared" si="10"/>
        <v>44.73</v>
      </c>
      <c r="J168" s="36">
        <f t="shared" si="11"/>
        <v>10.311203524952518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2.3332310249650465</v>
      </c>
    </row>
    <row r="169" spans="1:14" x14ac:dyDescent="0.2">
      <c r="A169" s="33">
        <f>'GF + UG Iteration 3'!A169</f>
        <v>652</v>
      </c>
      <c r="B169" s="34" t="str">
        <f>'GF + UG Iteration 3'!B169</f>
        <v>UG</v>
      </c>
      <c r="C169" s="35">
        <f>'GF + UG Iteration 3'!C169</f>
        <v>12.15</v>
      </c>
      <c r="D169" s="36">
        <f>'GF + UG Iteration 3'!P$16*(C169^'GF + UG Iteration 3'!P$15)</f>
        <v>6.3295369295031927</v>
      </c>
      <c r="E169" s="37">
        <f>'GF + UG Iteration 3'!E169</f>
        <v>1986</v>
      </c>
      <c r="F169" s="35">
        <f>'GF + UG Iteration 3'!F169</f>
        <v>10.35</v>
      </c>
      <c r="G169" s="36">
        <f>'GF + UG Iteration 3'!G169</f>
        <v>4.380227937072533</v>
      </c>
      <c r="H169" s="38">
        <f>'GF + UG Iteration 3'!H169</f>
        <v>2007</v>
      </c>
      <c r="I169" s="35">
        <f t="shared" si="10"/>
        <v>22.5</v>
      </c>
      <c r="J169" s="36">
        <f t="shared" si="11"/>
        <v>10.709764866575725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2.3711559296505595</v>
      </c>
    </row>
    <row r="170" spans="1:14" x14ac:dyDescent="0.2">
      <c r="A170" s="33">
        <f>'GF + UG Iteration 3'!A170</f>
        <v>366</v>
      </c>
      <c r="B170" s="34" t="str">
        <f>'GF + UG Iteration 3'!B170</f>
        <v>UG</v>
      </c>
      <c r="C170" s="35">
        <f>'GF + UG Iteration 3'!C170</f>
        <v>22.5</v>
      </c>
      <c r="D170" s="36">
        <f>'GF + UG Iteration 3'!P$16*(C170^'GF + UG Iteration 3'!P$15)</f>
        <v>9.3190675824762028</v>
      </c>
      <c r="E170" s="37">
        <f>'GF + UG Iteration 3'!E170</f>
        <v>1981</v>
      </c>
      <c r="F170" s="35">
        <f>'GF + UG Iteration 3'!F170</f>
        <v>0</v>
      </c>
      <c r="G170" s="36">
        <f>'GF + UG Iteration 3'!G170</f>
        <v>0.60207988766843201</v>
      </c>
      <c r="H170" s="38">
        <f>'GF + UG Iteration 3'!H170</f>
        <v>2003</v>
      </c>
      <c r="I170" s="35">
        <f t="shared" si="10"/>
        <v>22.5</v>
      </c>
      <c r="J170" s="36">
        <f t="shared" si="11"/>
        <v>9.9211474701446356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2.2946685870008583</v>
      </c>
    </row>
    <row r="171" spans="1:14" x14ac:dyDescent="0.2">
      <c r="A171" s="33">
        <f>'GF + UG Iteration 3'!A171</f>
        <v>1640</v>
      </c>
      <c r="B171" s="34" t="str">
        <f>'GF + UG Iteration 3'!B171</f>
        <v>UG</v>
      </c>
      <c r="C171" s="35">
        <f>'GF + UG Iteration 3'!C171</f>
        <v>22.5</v>
      </c>
      <c r="D171" s="36">
        <f>'GF + UG Iteration 3'!P$16*(C171^'GF + UG Iteration 3'!P$15)</f>
        <v>9.3190675824762028</v>
      </c>
      <c r="E171" s="37">
        <f>'GF + UG Iteration 3'!E171</f>
        <v>1981</v>
      </c>
      <c r="F171" s="35">
        <f>'GF + UG Iteration 3'!F171</f>
        <v>37.800000000000004</v>
      </c>
      <c r="G171" s="36">
        <f>'GF + UG Iteration 3'!G171</f>
        <v>8.3244002844443177</v>
      </c>
      <c r="H171" s="38">
        <f>'GF + UG Iteration 3'!H171</f>
        <v>2015</v>
      </c>
      <c r="I171" s="35">
        <f t="shared" si="10"/>
        <v>60.300000000000004</v>
      </c>
      <c r="J171" s="36">
        <f t="shared" si="11"/>
        <v>17.64346786692052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2.8703656223524159</v>
      </c>
    </row>
    <row r="172" spans="1:14" x14ac:dyDescent="0.2">
      <c r="A172" s="33">
        <f>'GF + UG Iteration 3'!A172</f>
        <v>367</v>
      </c>
      <c r="B172" s="34" t="str">
        <f>'GF + UG Iteration 3'!B172</f>
        <v>UG</v>
      </c>
      <c r="C172" s="35">
        <f>'GF + UG Iteration 3'!C172</f>
        <v>63</v>
      </c>
      <c r="D172" s="36">
        <f>'GF + UG Iteration 3'!P$16*(C172^'GF + UG Iteration 3'!P$15)</f>
        <v>17.78663547397402</v>
      </c>
      <c r="E172" s="37">
        <f>'GF + UG Iteration 3'!E172</f>
        <v>1988</v>
      </c>
      <c r="F172" s="35">
        <f>'GF + UG Iteration 3'!F172</f>
        <v>0</v>
      </c>
      <c r="G172" s="36">
        <f>'GF + UG Iteration 3'!G172</f>
        <v>0.55588557988620213</v>
      </c>
      <c r="H172" s="38">
        <f>'GF + UG Iteration 3'!H172</f>
        <v>2004</v>
      </c>
      <c r="I172" s="35">
        <f t="shared" si="10"/>
        <v>63</v>
      </c>
      <c r="J172" s="36">
        <f t="shared" si="11"/>
        <v>18.342521053860221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2.9092219194238198</v>
      </c>
    </row>
    <row r="173" spans="1:14" x14ac:dyDescent="0.2">
      <c r="A173" s="33">
        <f>'GF + UG Iteration 3'!A173</f>
        <v>650</v>
      </c>
      <c r="B173" s="34" t="str">
        <f>'GF + UG Iteration 3'!B173</f>
        <v>UG</v>
      </c>
      <c r="C173" s="35">
        <f>'GF + UG Iteration 3'!C173</f>
        <v>37.800000000000004</v>
      </c>
      <c r="D173" s="36">
        <f>'GF + UG Iteration 3'!P$16*(C173^'GF + UG Iteration 3'!P$15)</f>
        <v>12.906823663752204</v>
      </c>
      <c r="E173" s="37">
        <f>'GF + UG Iteration 3'!E173</f>
        <v>1981</v>
      </c>
      <c r="F173" s="35">
        <f>'GF + UG Iteration 3'!F173</f>
        <v>37.800000000000004</v>
      </c>
      <c r="G173" s="36">
        <f>'GF + UG Iteration 3'!G173</f>
        <v>11.89537586181191</v>
      </c>
      <c r="H173" s="38">
        <f>'GF + UG Iteration 3'!H173</f>
        <v>2007</v>
      </c>
      <c r="I173" s="35">
        <f t="shared" si="10"/>
        <v>75.600000000000009</v>
      </c>
      <c r="J173" s="36">
        <f t="shared" si="11"/>
        <v>24.802199525564113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3.2109323397851024</v>
      </c>
    </row>
    <row r="174" spans="1:14" x14ac:dyDescent="0.2">
      <c r="A174" s="33">
        <f>'GF + UG Iteration 3'!A174</f>
        <v>902</v>
      </c>
      <c r="B174" s="34" t="str">
        <f>'GF + UG Iteration 3'!B174</f>
        <v>UG</v>
      </c>
      <c r="C174" s="35">
        <f>'GF + UG Iteration 3'!C174</f>
        <v>37.800000000000004</v>
      </c>
      <c r="D174" s="36">
        <f>'GF + UG Iteration 3'!P$16*(C174^'GF + UG Iteration 3'!P$15)</f>
        <v>12.906823663752204</v>
      </c>
      <c r="E174" s="37">
        <f>'GF + UG Iteration 3'!E174</f>
        <v>2002</v>
      </c>
      <c r="F174" s="35">
        <f>'GF + UG Iteration 3'!F174</f>
        <v>0</v>
      </c>
      <c r="G174" s="36">
        <f>'GF + UG Iteration 3'!G174</f>
        <v>0.54699963688402187</v>
      </c>
      <c r="H174" s="38">
        <f>'GF + UG Iteration 3'!H174</f>
        <v>2009</v>
      </c>
      <c r="I174" s="35">
        <f t="shared" si="10"/>
        <v>37.800000000000004</v>
      </c>
      <c r="J174" s="36">
        <f t="shared" si="11"/>
        <v>13.453823300636227</v>
      </c>
      <c r="K174" s="38">
        <f t="shared" si="12"/>
        <v>2009</v>
      </c>
      <c r="M174" s="21">
        <f t="shared" si="18"/>
        <v>3.6323091026255421</v>
      </c>
      <c r="N174" s="21">
        <f t="shared" si="19"/>
        <v>2.5992633259239035</v>
      </c>
    </row>
    <row r="175" spans="1:14" x14ac:dyDescent="0.2">
      <c r="A175" s="33">
        <f>'GF + UG Iteration 3'!A175</f>
        <v>1202</v>
      </c>
      <c r="B175" s="34" t="str">
        <f>'GF + UG Iteration 3'!B175</f>
        <v>UG</v>
      </c>
      <c r="C175" s="35">
        <f>'GF + UG Iteration 3'!C175</f>
        <v>22.5</v>
      </c>
      <c r="D175" s="36">
        <f>'GF + UG Iteration 3'!P$16*(C175^'GF + UG Iteration 3'!P$15)</f>
        <v>9.3190675824762028</v>
      </c>
      <c r="E175" s="37">
        <f>'GF + UG Iteration 3'!E175</f>
        <v>1989</v>
      </c>
      <c r="F175" s="35">
        <f>'GF + UG Iteration 3'!F175</f>
        <v>37.800000000000004</v>
      </c>
      <c r="G175" s="36">
        <f>'GF + UG Iteration 3'!G175</f>
        <v>10.745042225505973</v>
      </c>
      <c r="H175" s="38">
        <f>'GF + UG Iteration 3'!H175</f>
        <v>2012</v>
      </c>
      <c r="I175" s="35">
        <f t="shared" si="10"/>
        <v>60.300000000000004</v>
      </c>
      <c r="J175" s="36">
        <f t="shared" si="11"/>
        <v>20.064109807982177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2.998932637321408</v>
      </c>
    </row>
    <row r="176" spans="1:14" x14ac:dyDescent="0.2">
      <c r="A176" s="33">
        <f>'GF + UG Iteration 3'!A176</f>
        <v>1338</v>
      </c>
      <c r="B176" s="34" t="str">
        <f>'GF + UG Iteration 3'!B176</f>
        <v>UG</v>
      </c>
      <c r="C176" s="35">
        <f>'GF + UG Iteration 3'!C176</f>
        <v>13.23</v>
      </c>
      <c r="D176" s="36">
        <f>'GF + UG Iteration 3'!P$16*(C176^'GF + UG Iteration 3'!P$15)</f>
        <v>6.6771303011669714</v>
      </c>
      <c r="E176" s="37" t="str">
        <f>'GF + UG Iteration 3'!E176</f>
        <v>unknown</v>
      </c>
      <c r="F176" s="35">
        <f>'GF + UG Iteration 3'!F176</f>
        <v>22.500000000000004</v>
      </c>
      <c r="G176" s="36">
        <f>'GF + UG Iteration 3'!G176</f>
        <v>6.6635813355623759</v>
      </c>
      <c r="H176" s="38">
        <f>'GF + UG Iteration 3'!H176</f>
        <v>2013</v>
      </c>
      <c r="I176" s="35">
        <f t="shared" si="10"/>
        <v>35.730000000000004</v>
      </c>
      <c r="J176" s="36">
        <f t="shared" si="11"/>
        <v>13.340711636729347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2.5908203851462863</v>
      </c>
    </row>
    <row r="177" spans="1:14" x14ac:dyDescent="0.2">
      <c r="A177" s="33">
        <f>'GF + UG Iteration 3'!A177</f>
        <v>212</v>
      </c>
      <c r="B177" s="34" t="str">
        <f>'GF + UG Iteration 3'!B177</f>
        <v>UG</v>
      </c>
      <c r="C177" s="35">
        <f>'GF + UG Iteration 3'!C177</f>
        <v>69.12</v>
      </c>
      <c r="D177" s="36">
        <f>'GF + UG Iteration 3'!P$16*(C177^'GF + UG Iteration 3'!P$15)</f>
        <v>18.852572803685405</v>
      </c>
      <c r="E177" s="37">
        <f>'GF + UG Iteration 3'!E177</f>
        <v>1978</v>
      </c>
      <c r="F177" s="35">
        <f>'GF + UG Iteration 3'!F177</f>
        <v>45</v>
      </c>
      <c r="G177" s="36">
        <f>'GF + UG Iteration 3'!G177</f>
        <v>4.6264535731184777</v>
      </c>
      <c r="H177" s="38">
        <f>'GF + UG Iteration 3'!H177</f>
        <v>2003</v>
      </c>
      <c r="I177" s="35">
        <f t="shared" si="10"/>
        <v>114.12</v>
      </c>
      <c r="J177" s="36">
        <f t="shared" si="11"/>
        <v>23.479026376803883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3.1561075280355841</v>
      </c>
    </row>
    <row r="178" spans="1:14" x14ac:dyDescent="0.2">
      <c r="A178" s="33">
        <f>'GF + UG Iteration 3'!A178</f>
        <v>653</v>
      </c>
      <c r="B178" s="34" t="str">
        <f>'GF + UG Iteration 3'!B178</f>
        <v>UG</v>
      </c>
      <c r="C178" s="35">
        <f>'GF + UG Iteration 3'!C178</f>
        <v>114.12</v>
      </c>
      <c r="D178" s="36">
        <f>'GF + UG Iteration 3'!P$16*(C178^'GF + UG Iteration 3'!P$15)</f>
        <v>25.827177293636133</v>
      </c>
      <c r="E178" s="37">
        <f>'GF + UG Iteration 3'!E178</f>
        <v>1977</v>
      </c>
      <c r="F178" s="35">
        <f>'GF + UG Iteration 3'!F178</f>
        <v>0</v>
      </c>
      <c r="G178" s="36">
        <f>'GF + UG Iteration 3'!G178</f>
        <v>0.56894692945086811</v>
      </c>
      <c r="H178" s="38">
        <f>'GF + UG Iteration 3'!H178</f>
        <v>2007</v>
      </c>
      <c r="I178" s="35">
        <f t="shared" si="10"/>
        <v>114.12</v>
      </c>
      <c r="J178" s="36">
        <f t="shared" si="11"/>
        <v>26.396124223087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3.2732171896431139</v>
      </c>
    </row>
    <row r="179" spans="1:14" x14ac:dyDescent="0.2">
      <c r="A179" s="33">
        <f>'GF + UG Iteration 3'!A179</f>
        <v>1679</v>
      </c>
      <c r="B179" s="34" t="str">
        <f>'GF + UG Iteration 3'!B179</f>
        <v>UG</v>
      </c>
      <c r="C179" s="35">
        <f>'GF + UG Iteration 3'!C179</f>
        <v>114.12</v>
      </c>
      <c r="D179" s="36">
        <f>'GF + UG Iteration 3'!P$16*(C179^'GF + UG Iteration 3'!P$15)</f>
        <v>25.827177293636133</v>
      </c>
      <c r="E179" s="37">
        <f>'GF + UG Iteration 3'!E179</f>
        <v>1977</v>
      </c>
      <c r="F179" s="35">
        <f>'GF + UG Iteration 3'!F179</f>
        <v>0</v>
      </c>
      <c r="G179" s="36">
        <f>'GF + UG Iteration 3'!G179</f>
        <v>3.0359489017822221</v>
      </c>
      <c r="H179" s="38">
        <f>'GF + UG Iteration 3'!H179</f>
        <v>2016</v>
      </c>
      <c r="I179" s="35">
        <f t="shared" si="10"/>
        <v>114.12</v>
      </c>
      <c r="J179" s="36">
        <f t="shared" si="11"/>
        <v>28.863126195418356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3.3625648702588049</v>
      </c>
    </row>
    <row r="180" spans="1:14" x14ac:dyDescent="0.2">
      <c r="A180" s="33">
        <f>'GF + UG Iteration 3'!A180</f>
        <v>1382</v>
      </c>
      <c r="B180" s="34" t="str">
        <f>'GF + UG Iteration 3'!B180</f>
        <v>UG</v>
      </c>
      <c r="C180" s="35">
        <f>'GF + UG Iteration 3'!C180</f>
        <v>60.300000000000004</v>
      </c>
      <c r="D180" s="36">
        <f>'GF + UG Iteration 3'!P$16*(C180^'GF + UG Iteration 3'!P$15)</f>
        <v>17.304187261839225</v>
      </c>
      <c r="E180" s="37" t="str">
        <f>'GF + UG Iteration 3'!E180</f>
        <v>unknown</v>
      </c>
      <c r="F180" s="35">
        <f>'GF + UG Iteration 3'!F180</f>
        <v>0</v>
      </c>
      <c r="G180" s="36">
        <f>'GF + UG Iteration 3'!G180</f>
        <v>2.4484361075925429</v>
      </c>
      <c r="H180" s="38">
        <f>'GF + UG Iteration 3'!H180</f>
        <v>2013</v>
      </c>
      <c r="I180" s="35">
        <f t="shared" si="10"/>
        <v>60.300000000000004</v>
      </c>
      <c r="J180" s="36">
        <f t="shared" si="11"/>
        <v>19.752623369431767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2.9832863113581509</v>
      </c>
    </row>
    <row r="181" spans="1:14" x14ac:dyDescent="0.2">
      <c r="A181" s="33">
        <f>'GF + UG Iteration 3'!A181</f>
        <v>1638</v>
      </c>
      <c r="B181" s="34" t="str">
        <f>'GF + UG Iteration 3'!B181</f>
        <v>UG</v>
      </c>
      <c r="C181" s="35">
        <f>'GF + UG Iteration 3'!C181</f>
        <v>60.300000000000004</v>
      </c>
      <c r="D181" s="36">
        <f>'GF + UG Iteration 3'!P$16*(C181^'GF + UG Iteration 3'!P$15)</f>
        <v>17.304187261839225</v>
      </c>
      <c r="E181" s="37" t="str">
        <f>'GF + UG Iteration 3'!E181</f>
        <v>unknown</v>
      </c>
      <c r="F181" s="35">
        <f>'GF + UG Iteration 3'!F181</f>
        <v>15.3</v>
      </c>
      <c r="G181" s="36">
        <f>'GF + UG Iteration 3'!G181</f>
        <v>1.4307693737810239</v>
      </c>
      <c r="H181" s="38">
        <f>'GF + UG Iteration 3'!H181</f>
        <v>2015</v>
      </c>
      <c r="I181" s="35">
        <f t="shared" si="10"/>
        <v>75.600000000000009</v>
      </c>
      <c r="J181" s="36">
        <f t="shared" si="11"/>
        <v>18.73495663562025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2.9303911176243571</v>
      </c>
    </row>
    <row r="182" spans="1:14" x14ac:dyDescent="0.2">
      <c r="A182" s="33">
        <f>'GF + UG Iteration 3'!A182</f>
        <v>874</v>
      </c>
      <c r="B182" s="34" t="str">
        <f>'GF + UG Iteration 3'!B182</f>
        <v>UG</v>
      </c>
      <c r="C182" s="35">
        <f>'GF + UG Iteration 3'!C182</f>
        <v>7.5600000000000005</v>
      </c>
      <c r="D182" s="36">
        <f>'GF + UG Iteration 3'!P$16*(C182^'GF + UG Iteration 3'!P$15)</f>
        <v>4.6990816716533157</v>
      </c>
      <c r="E182" s="37">
        <f>'GF + UG Iteration 3'!E182</f>
        <v>1997</v>
      </c>
      <c r="F182" s="35">
        <f>'GF + UG Iteration 3'!F182</f>
        <v>14.940000000000001</v>
      </c>
      <c r="G182" s="36">
        <f>'GF + UG Iteration 3'!G182</f>
        <v>3.6333602061432981</v>
      </c>
      <c r="H182" s="38">
        <f>'GF + UG Iteration 3'!H182</f>
        <v>2009</v>
      </c>
      <c r="I182" s="35">
        <f t="shared" si="10"/>
        <v>22.5</v>
      </c>
      <c r="J182" s="36">
        <f t="shared" si="11"/>
        <v>8.3324418777966134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2.1201565558134869</v>
      </c>
    </row>
    <row r="183" spans="1:14" x14ac:dyDescent="0.2">
      <c r="A183" s="33">
        <f>'GF + UG Iteration 3'!A183</f>
        <v>491</v>
      </c>
      <c r="B183" s="34" t="str">
        <f>'GF + UG Iteration 3'!B183</f>
        <v>UG</v>
      </c>
      <c r="C183" s="35">
        <f>'GF + UG Iteration 3'!C183</f>
        <v>75.600000000000009</v>
      </c>
      <c r="D183" s="36">
        <f>'GF + UG Iteration 3'!P$16*(C183^'GF + UG Iteration 3'!P$15)</f>
        <v>19.943574484955068</v>
      </c>
      <c r="E183" s="37">
        <f>'GF + UG Iteration 3'!E183</f>
        <v>1984</v>
      </c>
      <c r="F183" s="35">
        <f>'GF + UG Iteration 3'!F183</f>
        <v>0</v>
      </c>
      <c r="G183" s="36">
        <f>'GF + UG Iteration 3'!G183</f>
        <v>0.19252271805052243</v>
      </c>
      <c r="H183" s="38">
        <f>'GF + UG Iteration 3'!H183</f>
        <v>2006</v>
      </c>
      <c r="I183" s="35">
        <f t="shared" si="10"/>
        <v>75.600000000000009</v>
      </c>
      <c r="J183" s="36">
        <f t="shared" si="11"/>
        <v>20.13609720300559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3.0025140851458363</v>
      </c>
    </row>
    <row r="184" spans="1:14" x14ac:dyDescent="0.2">
      <c r="A184" s="33">
        <f>'GF + UG Iteration 3'!A184</f>
        <v>1396</v>
      </c>
      <c r="B184" s="34" t="str">
        <f>'GF + UG Iteration 3'!B184</f>
        <v>UG</v>
      </c>
      <c r="C184" s="35">
        <f>'GF + UG Iteration 3'!C184</f>
        <v>37.800000000000004</v>
      </c>
      <c r="D184" s="36">
        <f>'GF + UG Iteration 3'!P$16*(C184^'GF + UG Iteration 3'!P$15)</f>
        <v>12.906823663752204</v>
      </c>
      <c r="E184" s="37">
        <f>'GF + UG Iteration 3'!E184</f>
        <v>2009</v>
      </c>
      <c r="F184" s="35">
        <f>'GF + UG Iteration 3'!F184</f>
        <v>0</v>
      </c>
      <c r="G184" s="36">
        <f>'GF + UG Iteration 3'!G184</f>
        <v>0.37351117224616898</v>
      </c>
      <c r="H184" s="38">
        <f>'GF + UG Iteration 3'!H184</f>
        <v>2013</v>
      </c>
      <c r="I184" s="35">
        <f t="shared" ref="I184:I246" si="20">C184+F184</f>
        <v>37.800000000000004</v>
      </c>
      <c r="J184" s="36">
        <f t="shared" ref="J184:J246" si="21">D184+G184</f>
        <v>13.280334835998373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2.586284357284526</v>
      </c>
    </row>
    <row r="185" spans="1:14" x14ac:dyDescent="0.2">
      <c r="A185" s="33">
        <f>'GF + UG Iteration 3'!A185</f>
        <v>1597</v>
      </c>
      <c r="B185" s="34" t="str">
        <f>'GF + UG Iteration 3'!B185</f>
        <v>UG</v>
      </c>
      <c r="C185" s="35">
        <f>'GF + UG Iteration 3'!C185</f>
        <v>37.800000000000004</v>
      </c>
      <c r="D185" s="36">
        <f>'GF + UG Iteration 3'!P$16*(C185^'GF + UG Iteration 3'!P$15)</f>
        <v>12.906823663752204</v>
      </c>
      <c r="E185" s="37">
        <f>'GF + UG Iteration 3'!E185</f>
        <v>2009</v>
      </c>
      <c r="F185" s="35">
        <f>'GF + UG Iteration 3'!F185</f>
        <v>37.800000000000004</v>
      </c>
      <c r="G185" s="36">
        <f>'GF + UG Iteration 3'!G185</f>
        <v>4.2355817632178319</v>
      </c>
      <c r="H185" s="38">
        <f>'GF + UG Iteration 3'!H185</f>
        <v>2015</v>
      </c>
      <c r="I185" s="35">
        <f t="shared" si="20"/>
        <v>75.600000000000009</v>
      </c>
      <c r="J185" s="36">
        <f t="shared" si="21"/>
        <v>17.142405426970036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2.8415552432861482</v>
      </c>
    </row>
    <row r="186" spans="1:14" x14ac:dyDescent="0.2">
      <c r="A186" s="33">
        <f>'GF + UG Iteration 3'!A186</f>
        <v>1292</v>
      </c>
      <c r="B186" s="34" t="str">
        <f>'GF + UG Iteration 3'!B186</f>
        <v>UG</v>
      </c>
      <c r="C186" s="35">
        <f>'GF + UG Iteration 3'!C186</f>
        <v>25.290000000000003</v>
      </c>
      <c r="D186" s="36">
        <f>'GF + UG Iteration 3'!P$16*(C186^'GF + UG Iteration 3'!P$15)</f>
        <v>10.028663149128223</v>
      </c>
      <c r="E186" s="37" t="str">
        <f>'GF + UG Iteration 3'!E186</f>
        <v>unknown</v>
      </c>
      <c r="F186" s="35">
        <f>'GF + UG Iteration 3'!F186</f>
        <v>12.51</v>
      </c>
      <c r="G186" s="36">
        <f>'GF + UG Iteration 3'!G186</f>
        <v>4.47116983018676</v>
      </c>
      <c r="H186" s="38">
        <f>'GF + UG Iteration 3'!H186</f>
        <v>2013</v>
      </c>
      <c r="I186" s="35">
        <f t="shared" si="20"/>
        <v>37.800000000000004</v>
      </c>
      <c r="J186" s="36">
        <f t="shared" si="21"/>
        <v>14.499832979314982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2.6741371306922561</v>
      </c>
    </row>
    <row r="187" spans="1:14" x14ac:dyDescent="0.2">
      <c r="A187" s="33">
        <f>'GF + UG Iteration 3'!A187</f>
        <v>364</v>
      </c>
      <c r="B187" s="34" t="str">
        <f>'GF + UG Iteration 3'!B187</f>
        <v>UG</v>
      </c>
      <c r="C187" s="35">
        <f>'GF + UG Iteration 3'!C187</f>
        <v>80.100000000000009</v>
      </c>
      <c r="D187" s="36">
        <f>'GF + UG Iteration 3'!P$16*(C187^'GF + UG Iteration 3'!P$15)</f>
        <v>20.68079639449493</v>
      </c>
      <c r="E187" s="37">
        <f>'GF + UG Iteration 3'!E187</f>
        <v>1975</v>
      </c>
      <c r="F187" s="35">
        <f>'GF + UG Iteration 3'!F187</f>
        <v>0</v>
      </c>
      <c r="G187" s="36">
        <f>'GF + UG Iteration 3'!G187</f>
        <v>1.3174901179839253</v>
      </c>
      <c r="H187" s="38">
        <f>'GF + UG Iteration 3'!H187</f>
        <v>2004</v>
      </c>
      <c r="I187" s="35">
        <f t="shared" si="20"/>
        <v>80.100000000000009</v>
      </c>
      <c r="J187" s="36">
        <f t="shared" si="21"/>
        <v>21.998286512478856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3.0909645645286439</v>
      </c>
    </row>
    <row r="188" spans="1:14" x14ac:dyDescent="0.2">
      <c r="A188" s="33">
        <f>'GF + UG Iteration 3'!A188</f>
        <v>1306</v>
      </c>
      <c r="B188" s="34" t="str">
        <f>'GF + UG Iteration 3'!B188</f>
        <v>UG</v>
      </c>
      <c r="C188" s="35">
        <f>'GF + UG Iteration 3'!C188</f>
        <v>37.800000000000004</v>
      </c>
      <c r="D188" s="36">
        <f>'GF + UG Iteration 3'!P$16*(C188^'GF + UG Iteration 3'!P$15)</f>
        <v>12.906823663752204</v>
      </c>
      <c r="E188" s="37">
        <f>'GF + UG Iteration 3'!E188</f>
        <v>1985</v>
      </c>
      <c r="F188" s="35">
        <f>'GF + UG Iteration 3'!F188</f>
        <v>37.800000000000004</v>
      </c>
      <c r="G188" s="36">
        <f>'GF + UG Iteration 3'!G188</f>
        <v>5.9848606370399509</v>
      </c>
      <c r="H188" s="38">
        <f>'GF + UG Iteration 3'!H188</f>
        <v>2013</v>
      </c>
      <c r="I188" s="35">
        <f t="shared" si="20"/>
        <v>75.600000000000009</v>
      </c>
      <c r="J188" s="36">
        <f t="shared" si="21"/>
        <v>18.891684300792157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2.9387218411591269</v>
      </c>
    </row>
    <row r="189" spans="1:14" x14ac:dyDescent="0.2">
      <c r="A189" s="33">
        <f>'GF + UG Iteration 3'!A189</f>
        <v>858</v>
      </c>
      <c r="B189" s="34" t="str">
        <f>'GF + UG Iteration 3'!B189</f>
        <v>UG</v>
      </c>
      <c r="C189" s="35">
        <f>'GF + UG Iteration 3'!C189</f>
        <v>37.800000000000004</v>
      </c>
      <c r="D189" s="36">
        <f>'GF + UG Iteration 3'!P$16*(C189^'GF + UG Iteration 3'!P$15)</f>
        <v>12.906823663752204</v>
      </c>
      <c r="E189" s="37">
        <f>'GF + UG Iteration 3'!E189</f>
        <v>2009</v>
      </c>
      <c r="F189" s="35">
        <f>'GF + UG Iteration 3'!F189</f>
        <v>37.800000000000004</v>
      </c>
      <c r="G189" s="36">
        <f>'GF + UG Iteration 3'!G189</f>
        <v>5.4358775042665943</v>
      </c>
      <c r="H189" s="38">
        <f>'GF + UG Iteration 3'!H189</f>
        <v>2010</v>
      </c>
      <c r="I189" s="35">
        <f t="shared" si="20"/>
        <v>75.600000000000009</v>
      </c>
      <c r="J189" s="36">
        <f t="shared" si="21"/>
        <v>18.342701168018799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2.9092317388632383</v>
      </c>
    </row>
    <row r="190" spans="1:14" x14ac:dyDescent="0.2">
      <c r="A190" s="33">
        <f>'GF + UG Iteration 3'!A190</f>
        <v>1454</v>
      </c>
      <c r="B190" s="34" t="str">
        <f>'GF + UG Iteration 3'!B190</f>
        <v>UG</v>
      </c>
      <c r="C190" s="35">
        <f>'GF + UG Iteration 3'!C190</f>
        <v>75.600000000000009</v>
      </c>
      <c r="D190" s="36">
        <f>'GF + UG Iteration 3'!P$16*(C190^'GF + UG Iteration 3'!P$15)</f>
        <v>19.943574484955068</v>
      </c>
      <c r="E190" s="37">
        <f>'GF + UG Iteration 3'!E190</f>
        <v>2009</v>
      </c>
      <c r="F190" s="35">
        <f>'GF + UG Iteration 3'!F190</f>
        <v>0</v>
      </c>
      <c r="G190" s="36">
        <f>'GF + UG Iteration 3'!G190</f>
        <v>0.45762240995573644</v>
      </c>
      <c r="H190" s="38">
        <f>'GF + UG Iteration 3'!H190</f>
        <v>2013</v>
      </c>
      <c r="I190" s="35">
        <f t="shared" si="20"/>
        <v>75.600000000000009</v>
      </c>
      <c r="J190" s="36">
        <f t="shared" si="21"/>
        <v>20.401196894910804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3.0155935704482331</v>
      </c>
    </row>
    <row r="191" spans="1:14" x14ac:dyDescent="0.2">
      <c r="A191" s="33">
        <f>'GF + UG Iteration 3'!A191</f>
        <v>637</v>
      </c>
      <c r="B191" s="34" t="str">
        <f>'GF + UG Iteration 3'!B191</f>
        <v>UG</v>
      </c>
      <c r="C191" s="35">
        <f>'GF + UG Iteration 3'!C191</f>
        <v>22.5</v>
      </c>
      <c r="D191" s="36">
        <f>'GF + UG Iteration 3'!P$16*(C191^'GF + UG Iteration 3'!P$15)</f>
        <v>9.3190675824762028</v>
      </c>
      <c r="E191" s="37">
        <f>'GF + UG Iteration 3'!E191</f>
        <v>1989</v>
      </c>
      <c r="F191" s="35">
        <f>'GF + UG Iteration 3'!F191</f>
        <v>22.5</v>
      </c>
      <c r="G191" s="36">
        <f>'GF + UG Iteration 3'!G191</f>
        <v>6.7668934628874311</v>
      </c>
      <c r="H191" s="38">
        <f>'GF + UG Iteration 3'!H191</f>
        <v>2007</v>
      </c>
      <c r="I191" s="35">
        <f t="shared" si="20"/>
        <v>45</v>
      </c>
      <c r="J191" s="36">
        <f t="shared" si="21"/>
        <v>16.085961045363632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2.7779469068305325</v>
      </c>
    </row>
    <row r="192" spans="1:14" x14ac:dyDescent="0.2">
      <c r="A192" s="33">
        <f>'GF + UG Iteration 3'!A192</f>
        <v>1254</v>
      </c>
      <c r="B192" s="34" t="str">
        <f>'GF + UG Iteration 3'!B192</f>
        <v>UG</v>
      </c>
      <c r="C192" s="35">
        <f>'GF + UG Iteration 3'!C192</f>
        <v>45</v>
      </c>
      <c r="D192" s="36">
        <f>'GF + UG Iteration 3'!P$16*(C192^'GF + UG Iteration 3'!P$15)</f>
        <v>14.399787531257973</v>
      </c>
      <c r="E192" s="37">
        <f>'GF + UG Iteration 3'!E192</f>
        <v>1989</v>
      </c>
      <c r="F192" s="35">
        <f>'GF + UG Iteration 3'!F192</f>
        <v>30.6</v>
      </c>
      <c r="G192" s="36">
        <f>'GF + UG Iteration 3'!G192</f>
        <v>6.528436764593768</v>
      </c>
      <c r="H192" s="38">
        <f>'GF + UG Iteration 3'!H192</f>
        <v>2012</v>
      </c>
      <c r="I192" s="35">
        <f t="shared" si="20"/>
        <v>75.599999999999994</v>
      </c>
      <c r="J192" s="36">
        <f t="shared" si="21"/>
        <v>20.928224295851741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3.0410986927179171</v>
      </c>
    </row>
    <row r="193" spans="1:14" x14ac:dyDescent="0.2">
      <c r="A193" s="33">
        <f>'GF + UG Iteration 3'!A193</f>
        <v>734</v>
      </c>
      <c r="B193" s="34" t="str">
        <f>'GF + UG Iteration 3'!B193</f>
        <v>UG</v>
      </c>
      <c r="C193" s="35">
        <f>'GF + UG Iteration 3'!C193</f>
        <v>37.800000000000004</v>
      </c>
      <c r="D193" s="36">
        <f>'GF + UG Iteration 3'!P$16*(C193^'GF + UG Iteration 3'!P$15)</f>
        <v>12.906823663752204</v>
      </c>
      <c r="E193" s="37">
        <f>'GF + UG Iteration 3'!E193</f>
        <v>1974</v>
      </c>
      <c r="F193" s="35">
        <f>'GF + UG Iteration 3'!F193</f>
        <v>37.800000000000004</v>
      </c>
      <c r="G193" s="36">
        <f>'GF + UG Iteration 3'!G193</f>
        <v>11.261124599264825</v>
      </c>
      <c r="H193" s="38">
        <f>'GF + UG Iteration 3'!H193</f>
        <v>2011</v>
      </c>
      <c r="I193" s="35">
        <f t="shared" ref="I193" si="25">C193+F193</f>
        <v>75.600000000000009</v>
      </c>
      <c r="J193" s="36">
        <f t="shared" ref="J193" si="26">D193+G193</f>
        <v>24.167948263017031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3.1850273033595138</v>
      </c>
    </row>
    <row r="194" spans="1:14" x14ac:dyDescent="0.2">
      <c r="A194" s="33">
        <f>'GF + UG Iteration 3'!A194</f>
        <v>1594</v>
      </c>
      <c r="B194" s="34" t="str">
        <f>'GF + UG Iteration 3'!B194</f>
        <v>UG</v>
      </c>
      <c r="C194" s="35">
        <f>'GF + UG Iteration 3'!C194</f>
        <v>75.600000000000009</v>
      </c>
      <c r="D194" s="36">
        <f>'GF + UG Iteration 3'!P$16*(C194^'GF + UG Iteration 3'!P$15)</f>
        <v>19.943574484955068</v>
      </c>
      <c r="E194" s="37">
        <f>'GF + UG Iteration 3'!E194</f>
        <v>1974</v>
      </c>
      <c r="F194" s="35">
        <f>'GF + UG Iteration 3'!F194</f>
        <v>0</v>
      </c>
      <c r="G194" s="36">
        <f>'GF + UG Iteration 3'!G194</f>
        <v>17.2334453477478</v>
      </c>
      <c r="H194" s="38">
        <f>'GF + UG Iteration 3'!H194</f>
        <v>2017</v>
      </c>
      <c r="I194" s="35">
        <f t="shared" si="20"/>
        <v>75.600000000000009</v>
      </c>
      <c r="J194" s="36">
        <f t="shared" si="21"/>
        <v>37.177019832702868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3.6156908239624386</v>
      </c>
    </row>
    <row r="195" spans="1:14" x14ac:dyDescent="0.2">
      <c r="A195" s="33">
        <f>'GF + UG Iteration 3'!A195</f>
        <v>1674</v>
      </c>
      <c r="B195" s="34" t="str">
        <f>'GF + UG Iteration 3'!B195</f>
        <v>UG</v>
      </c>
      <c r="C195" s="35">
        <f>'GF + UG Iteration 3'!C195</f>
        <v>25.2</v>
      </c>
      <c r="D195" s="36">
        <f>'GF + UG Iteration 3'!P$16*(C195^'GF + UG Iteration 3'!P$15)</f>
        <v>10.006242967475597</v>
      </c>
      <c r="E195" s="37">
        <f>'GF + UG Iteration 3'!E195</f>
        <v>0</v>
      </c>
      <c r="F195" s="35">
        <f>'GF + UG Iteration 3'!F195</f>
        <v>37.800000000000004</v>
      </c>
      <c r="G195" s="36">
        <f>'GF + UG Iteration 3'!G195</f>
        <v>10.327278566796926</v>
      </c>
      <c r="H195" s="38">
        <f>'GF + UG Iteration 3'!H195</f>
        <v>2016</v>
      </c>
      <c r="I195" s="35">
        <f t="shared" si="20"/>
        <v>63</v>
      </c>
      <c r="J195" s="36">
        <f t="shared" si="21"/>
        <v>20.333521534272521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3.0122708312462616</v>
      </c>
    </row>
    <row r="196" spans="1:14" x14ac:dyDescent="0.2">
      <c r="A196" s="33">
        <f>'GF + UG Iteration 3'!A196</f>
        <v>711</v>
      </c>
      <c r="B196" s="34" t="str">
        <f>'GF + UG Iteration 3'!B196</f>
        <v>UG</v>
      </c>
      <c r="C196" s="35">
        <f>'GF + UG Iteration 3'!C196</f>
        <v>22.5</v>
      </c>
      <c r="D196" s="36">
        <f>'GF + UG Iteration 3'!P$16*(C196^'GF + UG Iteration 3'!P$15)</f>
        <v>9.3190675824762028</v>
      </c>
      <c r="E196" s="37">
        <f>'GF + UG Iteration 3'!E196</f>
        <v>1976</v>
      </c>
      <c r="F196" s="35">
        <f>'GF + UG Iteration 3'!F196</f>
        <v>22.5</v>
      </c>
      <c r="G196" s="36">
        <f>'GF + UG Iteration 3'!G196</f>
        <v>9.2617881543087019</v>
      </c>
      <c r="H196" s="38">
        <f>'GF + UG Iteration 3'!H196</f>
        <v>2009</v>
      </c>
      <c r="I196" s="35">
        <f t="shared" si="20"/>
        <v>45</v>
      </c>
      <c r="J196" s="36">
        <f t="shared" si="21"/>
        <v>18.580855736784905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2.9221317892026586</v>
      </c>
    </row>
    <row r="197" spans="1:14" x14ac:dyDescent="0.2">
      <c r="A197" s="33">
        <f>'GF + UG Iteration 3'!A197</f>
        <v>408</v>
      </c>
      <c r="B197" s="34" t="str">
        <f>'GF + UG Iteration 3'!B197</f>
        <v>UG</v>
      </c>
      <c r="C197" s="35">
        <f>'GF + UG Iteration 3'!C197</f>
        <v>84.600000000000009</v>
      </c>
      <c r="D197" s="36">
        <f>'GF + UG Iteration 3'!P$16*(C197^'GF + UG Iteration 3'!P$15)</f>
        <v>21.402753124246601</v>
      </c>
      <c r="E197" s="37">
        <f>'GF + UG Iteration 3'!E197</f>
        <v>1976</v>
      </c>
      <c r="F197" s="35">
        <f>'GF + UG Iteration 3'!F197</f>
        <v>0</v>
      </c>
      <c r="G197" s="36">
        <f>'GF + UG Iteration 3'!G197</f>
        <v>0.58015876995711901</v>
      </c>
      <c r="H197" s="38">
        <f>'GF + UG Iteration 3'!H197</f>
        <v>2004</v>
      </c>
      <c r="I197" s="35">
        <f t="shared" si="20"/>
        <v>84.600000000000009</v>
      </c>
      <c r="J197" s="36">
        <f t="shared" si="21"/>
        <v>21.98291189420372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3.0902654194640085</v>
      </c>
    </row>
    <row r="198" spans="1:14" x14ac:dyDescent="0.2">
      <c r="A198" s="33">
        <f>'GF + UG Iteration 3'!A198</f>
        <v>698</v>
      </c>
      <c r="B198" s="34" t="str">
        <f>'GF + UG Iteration 3'!B198</f>
        <v>UG</v>
      </c>
      <c r="C198" s="35">
        <f>'GF + UG Iteration 3'!C198</f>
        <v>84.600000000000009</v>
      </c>
      <c r="D198" s="36">
        <f>'GF + UG Iteration 3'!P$16*(C198^'GF + UG Iteration 3'!P$15)</f>
        <v>21.402753124246601</v>
      </c>
      <c r="E198" s="37">
        <f>'GF + UG Iteration 3'!E198</f>
        <v>1976</v>
      </c>
      <c r="F198" s="35">
        <f>'GF + UG Iteration 3'!F198</f>
        <v>0</v>
      </c>
      <c r="G198" s="36">
        <f>'GF + UG Iteration 3'!G198</f>
        <v>1.4406821685518079</v>
      </c>
      <c r="H198" s="38">
        <f>'GF + UG Iteration 3'!H198</f>
        <v>2007</v>
      </c>
      <c r="I198" s="35">
        <f t="shared" si="20"/>
        <v>84.600000000000009</v>
      </c>
      <c r="J198" s="36">
        <f t="shared" si="21"/>
        <v>22.843435292798411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3.1286637803429103</v>
      </c>
    </row>
    <row r="199" spans="1:14" x14ac:dyDescent="0.2">
      <c r="A199" s="33">
        <f>'GF + UG Iteration 3'!A199</f>
        <v>696</v>
      </c>
      <c r="B199" s="34" t="str">
        <f>'GF + UG Iteration 3'!B199</f>
        <v>UG</v>
      </c>
      <c r="C199" s="35">
        <f>'GF + UG Iteration 3'!C199</f>
        <v>25.2</v>
      </c>
      <c r="D199" s="36">
        <f>'GF + UG Iteration 3'!P$16*(C199^'GF + UG Iteration 3'!P$15)</f>
        <v>10.006242967475597</v>
      </c>
      <c r="E199" s="37">
        <f>'GF + UG Iteration 3'!E199</f>
        <v>1981</v>
      </c>
      <c r="F199" s="35">
        <f>'GF + UG Iteration 3'!F199</f>
        <v>0</v>
      </c>
      <c r="G199" s="36">
        <f>'GF + UG Iteration 3'!G199</f>
        <v>0.26810351472539734</v>
      </c>
      <c r="H199" s="38">
        <f>'GF + UG Iteration 3'!H199</f>
        <v>2007</v>
      </c>
      <c r="I199" s="35">
        <f t="shared" si="20"/>
        <v>25.2</v>
      </c>
      <c r="J199" s="36">
        <f t="shared" si="21"/>
        <v>10.274346482200993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2.3296501556540612</v>
      </c>
    </row>
    <row r="200" spans="1:14" x14ac:dyDescent="0.2">
      <c r="A200" s="33">
        <f>'GF + UG Iteration 3'!A200</f>
        <v>1636</v>
      </c>
      <c r="B200" s="34" t="str">
        <f>'GF + UG Iteration 3'!B200</f>
        <v>UG</v>
      </c>
      <c r="C200" s="35">
        <f>'GF + UG Iteration 3'!C200</f>
        <v>22.5</v>
      </c>
      <c r="D200" s="36">
        <f>'GF + UG Iteration 3'!P$16*(C200^'GF + UG Iteration 3'!P$15)</f>
        <v>9.3190675824762028</v>
      </c>
      <c r="E200" s="37">
        <f>'GF + UG Iteration 3'!E200</f>
        <v>1981</v>
      </c>
      <c r="F200" s="35">
        <f>'GF + UG Iteration 3'!F200</f>
        <v>37.800000000000004</v>
      </c>
      <c r="G200" s="36">
        <f>'GF + UG Iteration 3'!G200</f>
        <v>6.6058972937468434</v>
      </c>
      <c r="H200" s="38">
        <f>'GF + UG Iteration 3'!H200</f>
        <v>2015</v>
      </c>
      <c r="I200" s="35">
        <f t="shared" si="20"/>
        <v>60.300000000000004</v>
      </c>
      <c r="J200" s="36">
        <f t="shared" si="21"/>
        <v>15.924964876223047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2.7678879958811038</v>
      </c>
    </row>
    <row r="201" spans="1:14" x14ac:dyDescent="0.2">
      <c r="A201" s="33">
        <f>'GF + UG Iteration 3'!A201</f>
        <v>1185</v>
      </c>
      <c r="B201" s="34" t="str">
        <f>'GF + UG Iteration 3'!B201</f>
        <v>UG</v>
      </c>
      <c r="C201" s="35">
        <f>'GF + UG Iteration 3'!C201</f>
        <v>63</v>
      </c>
      <c r="D201" s="36">
        <f>'GF + UG Iteration 3'!P$16*(C201^'GF + UG Iteration 3'!P$15)</f>
        <v>17.78663547397402</v>
      </c>
      <c r="E201" s="37">
        <f>'GF + UG Iteration 3'!E201</f>
        <v>1988</v>
      </c>
      <c r="F201" s="35">
        <f>'GF + UG Iteration 3'!F201</f>
        <v>0</v>
      </c>
      <c r="G201" s="36">
        <f>'GF + UG Iteration 3'!G201</f>
        <v>2.8087836612562955</v>
      </c>
      <c r="H201" s="38">
        <f>'GF + UG Iteration 3'!H201</f>
        <v>2011</v>
      </c>
      <c r="I201" s="35">
        <f t="shared" si="20"/>
        <v>63</v>
      </c>
      <c r="J201" s="36">
        <f t="shared" si="21"/>
        <v>20.595419135230316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3.0250686789910008</v>
      </c>
    </row>
    <row r="202" spans="1:14" x14ac:dyDescent="0.2">
      <c r="A202" s="33">
        <f>'GF + UG Iteration 3'!A202</f>
        <v>568</v>
      </c>
      <c r="B202" s="34" t="str">
        <f>'GF + UG Iteration 3'!B202</f>
        <v>UG</v>
      </c>
      <c r="C202" s="35">
        <f>'GF + UG Iteration 3'!C202</f>
        <v>75.600000000000009</v>
      </c>
      <c r="D202" s="36">
        <f>'GF + UG Iteration 3'!P$16*(C202^'GF + UG Iteration 3'!P$15)</f>
        <v>19.943574484955068</v>
      </c>
      <c r="E202" s="37">
        <f>'GF + UG Iteration 3'!E202</f>
        <v>1978</v>
      </c>
      <c r="F202" s="35">
        <f>'GF + UG Iteration 3'!F202</f>
        <v>0</v>
      </c>
      <c r="G202" s="36">
        <f>'GF + UG Iteration 3'!G202</f>
        <v>2.8818936071529556E-2</v>
      </c>
      <c r="H202" s="38">
        <f>'GF + UG Iteration 3'!H202</f>
        <v>2006</v>
      </c>
      <c r="I202" s="35">
        <f t="shared" si="20"/>
        <v>75.600000000000009</v>
      </c>
      <c r="J202" s="36">
        <f t="shared" si="21"/>
        <v>19.972393421026599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2.9943509910737585</v>
      </c>
    </row>
    <row r="203" spans="1:14" x14ac:dyDescent="0.2">
      <c r="A203" s="33">
        <f>'GF + UG Iteration 3'!A203</f>
        <v>853</v>
      </c>
      <c r="B203" s="34" t="str">
        <f>'GF + UG Iteration 3'!B203</f>
        <v>UG</v>
      </c>
      <c r="C203" s="35">
        <f>'GF + UG Iteration 3'!C203</f>
        <v>45</v>
      </c>
      <c r="D203" s="36">
        <f>'GF + UG Iteration 3'!P$16*(C203^'GF + UG Iteration 3'!P$15)</f>
        <v>14.399787531257973</v>
      </c>
      <c r="E203" s="37">
        <f>'GF + UG Iteration 3'!E203</f>
        <v>1991</v>
      </c>
      <c r="F203" s="35">
        <f>'GF + UG Iteration 3'!F203</f>
        <v>30.6</v>
      </c>
      <c r="G203" s="36">
        <f>'GF + UG Iteration 3'!G203</f>
        <v>4.2556245512411124</v>
      </c>
      <c r="H203" s="38">
        <f>'GF + UG Iteration 3'!H203</f>
        <v>2009</v>
      </c>
      <c r="I203" s="35">
        <f t="shared" si="20"/>
        <v>75.599999999999994</v>
      </c>
      <c r="J203" s="36">
        <f t="shared" si="21"/>
        <v>18.655412082499083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2.9261362960833472</v>
      </c>
    </row>
    <row r="204" spans="1:14" x14ac:dyDescent="0.2">
      <c r="A204" s="33">
        <f>'GF + UG Iteration 3'!A204</f>
        <v>1201</v>
      </c>
      <c r="B204" s="34" t="str">
        <f>'GF + UG Iteration 3'!B204</f>
        <v>UG</v>
      </c>
      <c r="C204" s="35">
        <f>'GF + UG Iteration 3'!C204</f>
        <v>25.2</v>
      </c>
      <c r="D204" s="36">
        <f>'GF + UG Iteration 3'!P$16*(C204^'GF + UG Iteration 3'!P$15)</f>
        <v>10.006242967475597</v>
      </c>
      <c r="E204" s="37" t="str">
        <f>'GF + UG Iteration 3'!E204</f>
        <v>unknown</v>
      </c>
      <c r="F204" s="35">
        <f>'GF + UG Iteration 3'!F204</f>
        <v>37.800000000000004</v>
      </c>
      <c r="G204" s="36">
        <f>'GF + UG Iteration 3'!G204</f>
        <v>7.6364894321569698</v>
      </c>
      <c r="H204" s="38">
        <f>'GF + UG Iteration 3'!H204</f>
        <v>2012</v>
      </c>
      <c r="I204" s="35">
        <f t="shared" si="20"/>
        <v>63</v>
      </c>
      <c r="J204" s="36">
        <f t="shared" si="21"/>
        <v>17.642732399632568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2.8703239365215523</v>
      </c>
    </row>
    <row r="205" spans="1:14" x14ac:dyDescent="0.2">
      <c r="A205" s="33">
        <f>'GF + UG Iteration 3'!A205</f>
        <v>654</v>
      </c>
      <c r="B205" s="34" t="str">
        <f>'GF + UG Iteration 3'!B205</f>
        <v>UG</v>
      </c>
      <c r="C205" s="35">
        <f>'GF + UG Iteration 3'!C205</f>
        <v>22.5</v>
      </c>
      <c r="D205" s="36">
        <f>'GF + UG Iteration 3'!P$16*(C205^'GF + UG Iteration 3'!P$15)</f>
        <v>9.3190675824762028</v>
      </c>
      <c r="E205" s="37">
        <f>'GF + UG Iteration 3'!E205</f>
        <v>1976</v>
      </c>
      <c r="F205" s="35">
        <f>'GF + UG Iteration 3'!F205</f>
        <v>0</v>
      </c>
      <c r="G205" s="36">
        <f>'GF + UG Iteration 3'!G205</f>
        <v>0.73672544554632269</v>
      </c>
      <c r="H205" s="38">
        <f>'GF + UG Iteration 3'!H205</f>
        <v>2007</v>
      </c>
      <c r="I205" s="35">
        <f t="shared" si="20"/>
        <v>22.5</v>
      </c>
      <c r="J205" s="36">
        <f t="shared" si="21"/>
        <v>10.055793028022526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2.3081488891372457</v>
      </c>
    </row>
    <row r="206" spans="1:14" x14ac:dyDescent="0.2">
      <c r="A206" s="33">
        <f>'GF + UG Iteration 3'!A206</f>
        <v>1394</v>
      </c>
      <c r="B206" s="34" t="str">
        <f>'GF + UG Iteration 3'!B206</f>
        <v>UG</v>
      </c>
      <c r="C206" s="35">
        <f>'GF + UG Iteration 3'!C206</f>
        <v>22.5</v>
      </c>
      <c r="D206" s="36">
        <f>'GF + UG Iteration 3'!P$16*(C206^'GF + UG Iteration 3'!P$15)</f>
        <v>9.3190675824762028</v>
      </c>
      <c r="E206" s="37">
        <f>'GF + UG Iteration 3'!E206</f>
        <v>1976</v>
      </c>
      <c r="F206" s="35">
        <f>'GF + UG Iteration 3'!F206</f>
        <v>37.800000000000004</v>
      </c>
      <c r="G206" s="36">
        <f>'GF + UG Iteration 3'!G206</f>
        <v>5.0057806862702598</v>
      </c>
      <c r="H206" s="38">
        <f>'GF + UG Iteration 3'!H206</f>
        <v>2014</v>
      </c>
      <c r="I206" s="35">
        <f t="shared" si="20"/>
        <v>60.300000000000004</v>
      </c>
      <c r="J206" s="36">
        <f t="shared" si="21"/>
        <v>14.324848268746463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2.6619956704851231</v>
      </c>
    </row>
    <row r="207" spans="1:14" x14ac:dyDescent="0.2">
      <c r="A207" s="33">
        <f>'GF + UG Iteration 3'!A207</f>
        <v>1294</v>
      </c>
      <c r="B207" s="34" t="str">
        <f>'GF + UG Iteration 3'!B207</f>
        <v>UG</v>
      </c>
      <c r="C207" s="35">
        <f>'GF + UG Iteration 3'!C207</f>
        <v>13.41</v>
      </c>
      <c r="D207" s="36">
        <f>'GF + UG Iteration 3'!P$16*(C207^'GF + UG Iteration 3'!P$15)</f>
        <v>6.7340185637327901</v>
      </c>
      <c r="E207" s="37">
        <f>'GF + UG Iteration 3'!E207</f>
        <v>0</v>
      </c>
      <c r="F207" s="35">
        <f>'GF + UG Iteration 3'!F207</f>
        <v>22.5</v>
      </c>
      <c r="G207" s="36">
        <f>'GF + UG Iteration 3'!G207</f>
        <v>4.5619922667121129</v>
      </c>
      <c r="H207" s="38">
        <f>'GF + UG Iteration 3'!H207</f>
        <v>2014</v>
      </c>
      <c r="I207" s="35">
        <f t="shared" si="20"/>
        <v>35.909999999999997</v>
      </c>
      <c r="J207" s="36">
        <f t="shared" si="21"/>
        <v>11.296010830444903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2.4244496395362716</v>
      </c>
    </row>
    <row r="208" spans="1:14" x14ac:dyDescent="0.2">
      <c r="A208" s="33">
        <f>'GF + UG Iteration 3'!A208</f>
        <v>1670</v>
      </c>
      <c r="B208" s="34" t="str">
        <f>'GF + UG Iteration 3'!B208</f>
        <v>UG</v>
      </c>
      <c r="C208" s="35">
        <f>'GF + UG Iteration 3'!C208</f>
        <v>75.600000000000009</v>
      </c>
      <c r="D208" s="36">
        <f>'GF + UG Iteration 3'!P$16*(C208^'GF + UG Iteration 3'!P$15)</f>
        <v>19.943574484955068</v>
      </c>
      <c r="E208" s="37">
        <f>'GF + UG Iteration 3'!E208</f>
        <v>0</v>
      </c>
      <c r="F208" s="35">
        <f>'GF + UG Iteration 3'!F208</f>
        <v>0</v>
      </c>
      <c r="G208" s="36">
        <f>'GF + UG Iteration 3'!G208</f>
        <v>2.7943521582603679</v>
      </c>
      <c r="H208" s="38">
        <f>'GF + UG Iteration 3'!H208</f>
        <v>2016</v>
      </c>
      <c r="I208" s="35">
        <f t="shared" si="20"/>
        <v>75.600000000000009</v>
      </c>
      <c r="J208" s="36">
        <f t="shared" si="21"/>
        <v>22.737926643215435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3.1240343075259447</v>
      </c>
    </row>
    <row r="209" spans="1:14" x14ac:dyDescent="0.2">
      <c r="A209" s="33">
        <f>'GF + UG Iteration 3'!A209</f>
        <v>579</v>
      </c>
      <c r="B209" s="34" t="str">
        <f>'GF + UG Iteration 3'!B209</f>
        <v>UG</v>
      </c>
      <c r="C209" s="35">
        <f>'GF + UG Iteration 3'!C209</f>
        <v>27</v>
      </c>
      <c r="D209" s="36">
        <f>'GF + UG Iteration 3'!P$16*(C209^'GF + UG Iteration 3'!P$15)</f>
        <v>10.449166664116671</v>
      </c>
      <c r="E209" s="37" t="str">
        <f>'GF + UG Iteration 3'!E209</f>
        <v>unknown</v>
      </c>
      <c r="F209" s="35">
        <f>'GF + UG Iteration 3'!F209</f>
        <v>27</v>
      </c>
      <c r="G209" s="36">
        <f>'GF + UG Iteration 3'!G209</f>
        <v>3.6516230200538073</v>
      </c>
      <c r="H209" s="38">
        <f>'GF + UG Iteration 3'!H209</f>
        <v>2008</v>
      </c>
      <c r="I209" s="35">
        <f t="shared" si="20"/>
        <v>54</v>
      </c>
      <c r="J209" s="36">
        <f t="shared" si="21"/>
        <v>14.100789684170479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2.6462308017853844</v>
      </c>
    </row>
    <row r="210" spans="1:14" x14ac:dyDescent="0.2">
      <c r="A210" s="33">
        <f>'GF + UG Iteration 3'!A210</f>
        <v>1670</v>
      </c>
      <c r="B210" s="34" t="str">
        <f>'GF + UG Iteration 3'!B210</f>
        <v>UG</v>
      </c>
      <c r="C210" s="35">
        <f>'GF + UG Iteration 3'!C210</f>
        <v>63.089999999999996</v>
      </c>
      <c r="D210" s="36">
        <f>'GF + UG Iteration 3'!P$16*(C210^'GF + UG Iteration 3'!P$15)</f>
        <v>17.80258305286036</v>
      </c>
      <c r="E210" s="37">
        <f>'GF + UG Iteration 3'!E210</f>
        <v>0</v>
      </c>
      <c r="F210" s="35">
        <f>'GF + UG Iteration 3'!F210</f>
        <v>37.800000000000004</v>
      </c>
      <c r="G210" s="36">
        <f>'GF + UG Iteration 3'!G210</f>
        <v>18.363697996227653</v>
      </c>
      <c r="H210" s="38">
        <f>'GF + UG Iteration 3'!H210</f>
        <v>2016</v>
      </c>
      <c r="I210" s="35">
        <f t="shared" si="20"/>
        <v>100.89</v>
      </c>
      <c r="J210" s="36">
        <f t="shared" si="21"/>
        <v>36.166281049088013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3.5881272220183646</v>
      </c>
    </row>
    <row r="211" spans="1:14" x14ac:dyDescent="0.2">
      <c r="A211" s="33">
        <f>'GF + UG Iteration 3'!A211</f>
        <v>1083</v>
      </c>
      <c r="B211" s="34" t="str">
        <f>'GF + UG Iteration 3'!B211</f>
        <v>UG</v>
      </c>
      <c r="C211" s="35">
        <f>'GF + UG Iteration 3'!C211</f>
        <v>37.800000000000004</v>
      </c>
      <c r="D211" s="36">
        <f>'GF + UG Iteration 3'!P$16*(C211^'GF + UG Iteration 3'!P$15)</f>
        <v>12.906823663752204</v>
      </c>
      <c r="E211" s="37">
        <f>'GF + UG Iteration 3'!E211</f>
        <v>1981</v>
      </c>
      <c r="F211" s="35">
        <f>'GF + UG Iteration 3'!F211</f>
        <v>45</v>
      </c>
      <c r="G211" s="36">
        <f>'GF + UG Iteration 3'!G211</f>
        <v>7.4125108979310461</v>
      </c>
      <c r="H211" s="38">
        <f>'GF + UG Iteration 3'!H211</f>
        <v>2011</v>
      </c>
      <c r="I211" s="35">
        <f t="shared" si="20"/>
        <v>82.800000000000011</v>
      </c>
      <c r="J211" s="36">
        <f t="shared" si="21"/>
        <v>20.319334561683249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3.0115728742253962</v>
      </c>
    </row>
    <row r="212" spans="1:14" x14ac:dyDescent="0.2">
      <c r="A212" s="33">
        <f>'GF + UG Iteration 3'!A212</f>
        <v>552</v>
      </c>
      <c r="B212" s="34" t="str">
        <f>'GF + UG Iteration 3'!B212</f>
        <v>UG</v>
      </c>
      <c r="C212" s="35">
        <f>'GF + UG Iteration 3'!C212</f>
        <v>37.800000000000004</v>
      </c>
      <c r="D212" s="36">
        <f>'GF + UG Iteration 3'!P$16*(C212^'GF + UG Iteration 3'!P$15)</f>
        <v>12.906823663752204</v>
      </c>
      <c r="E212" s="37">
        <f>'GF + UG Iteration 3'!E212</f>
        <v>1991</v>
      </c>
      <c r="F212" s="35">
        <f>'GF + UG Iteration 3'!F212</f>
        <v>0</v>
      </c>
      <c r="G212" s="36">
        <f>'GF + UG Iteration 3'!G212</f>
        <v>1.1457716756011658</v>
      </c>
      <c r="H212" s="38">
        <f>'GF + UG Iteration 3'!H212</f>
        <v>2006</v>
      </c>
      <c r="I212" s="35">
        <f t="shared" si="20"/>
        <v>37.800000000000004</v>
      </c>
      <c r="J212" s="36">
        <f t="shared" si="21"/>
        <v>14.05259533935337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2.6428071003829707</v>
      </c>
    </row>
    <row r="213" spans="1:14" x14ac:dyDescent="0.2">
      <c r="A213" s="33">
        <f>'GF + UG Iteration 3'!A213</f>
        <v>1311</v>
      </c>
      <c r="B213" s="34" t="str">
        <f>'GF + UG Iteration 3'!B213</f>
        <v>UG</v>
      </c>
      <c r="C213" s="35">
        <f>'GF + UG Iteration 3'!C213</f>
        <v>37.800000000000004</v>
      </c>
      <c r="D213" s="36">
        <f>'GF + UG Iteration 3'!P$16*(C213^'GF + UG Iteration 3'!P$15)</f>
        <v>12.906823663752204</v>
      </c>
      <c r="E213" s="37">
        <f>'GF + UG Iteration 3'!E213</f>
        <v>1991</v>
      </c>
      <c r="F213" s="35">
        <f>'GF + UG Iteration 3'!F213</f>
        <v>37.800000000000004</v>
      </c>
      <c r="G213" s="36">
        <f>'GF + UG Iteration 3'!G213</f>
        <v>5.9841430822776953</v>
      </c>
      <c r="H213" s="38">
        <f>'GF + UG Iteration 3'!H213</f>
        <v>2013</v>
      </c>
      <c r="I213" s="35">
        <f t="shared" si="20"/>
        <v>75.600000000000009</v>
      </c>
      <c r="J213" s="36">
        <f t="shared" si="21"/>
        <v>18.8909667460299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2.9386838578656067</v>
      </c>
    </row>
    <row r="214" spans="1:14" x14ac:dyDescent="0.2">
      <c r="A214" s="33">
        <f>'GF + UG Iteration 3'!A214</f>
        <v>1078</v>
      </c>
      <c r="B214" s="34" t="str">
        <f>'GF + UG Iteration 3'!B214</f>
        <v>UG</v>
      </c>
      <c r="C214" s="35">
        <f>'GF + UG Iteration 3'!C214</f>
        <v>64.350000000000009</v>
      </c>
      <c r="D214" s="36">
        <f>'GF + UG Iteration 3'!P$16*(C214^'GF + UG Iteration 3'!P$15)</f>
        <v>18.024967737581854</v>
      </c>
      <c r="E214" s="37">
        <f>'GF + UG Iteration 3'!E214</f>
        <v>1957</v>
      </c>
      <c r="F214" s="35">
        <f>'GF + UG Iteration 3'!F214</f>
        <v>0</v>
      </c>
      <c r="G214" s="36">
        <f>'GF + UG Iteration 3'!G214</f>
        <v>1.0936387702296273</v>
      </c>
      <c r="H214" s="38">
        <f>'GF + UG Iteration 3'!H214</f>
        <v>2011</v>
      </c>
      <c r="I214" s="35">
        <f t="shared" si="20"/>
        <v>64.350000000000009</v>
      </c>
      <c r="J214" s="36">
        <f t="shared" si="21"/>
        <v>19.118606507811482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2.950662023576665</v>
      </c>
    </row>
    <row r="215" spans="1:14" x14ac:dyDescent="0.2">
      <c r="A215" s="33">
        <f>'GF + UG Iteration 3'!A215</f>
        <v>495</v>
      </c>
      <c r="B215" s="34" t="str">
        <f>'GF + UG Iteration 3'!B215</f>
        <v>UG</v>
      </c>
      <c r="C215" s="35">
        <f>'GF + UG Iteration 3'!C215</f>
        <v>37.440000000000005</v>
      </c>
      <c r="D215" s="36">
        <f>'GF + UG Iteration 3'!P$16*(C215^'GF + UG Iteration 3'!P$15)</f>
        <v>12.829517002649609</v>
      </c>
      <c r="E215" s="37">
        <f>'GF + UG Iteration 3'!E215</f>
        <v>1982</v>
      </c>
      <c r="F215" s="35">
        <f>'GF + UG Iteration 3'!F215</f>
        <v>37.440000000000005</v>
      </c>
      <c r="G215" s="36">
        <f>'GF + UG Iteration 3'!G215</f>
        <v>3.5907902166068872</v>
      </c>
      <c r="H215" s="38">
        <f>'GF + UG Iteration 3'!H215</f>
        <v>2006</v>
      </c>
      <c r="I215" s="35">
        <f t="shared" si="20"/>
        <v>74.88000000000001</v>
      </c>
      <c r="J215" s="36">
        <f t="shared" si="21"/>
        <v>16.420307219256497</v>
      </c>
      <c r="K215" s="38">
        <f t="shared" si="22"/>
        <v>2006</v>
      </c>
      <c r="M215" s="21">
        <f t="shared" si="23"/>
        <v>4.3158868321693369</v>
      </c>
      <c r="N215" s="21">
        <f t="shared" si="24"/>
        <v>2.798518813913593</v>
      </c>
    </row>
    <row r="216" spans="1:14" x14ac:dyDescent="0.2">
      <c r="A216" s="33">
        <f>'GF + UG Iteration 3'!A216</f>
        <v>383</v>
      </c>
      <c r="B216" s="34" t="str">
        <f>'GF + UG Iteration 3'!B216</f>
        <v>UG</v>
      </c>
      <c r="C216" s="35">
        <f>'GF + UG Iteration 3'!C216</f>
        <v>54</v>
      </c>
      <c r="D216" s="36">
        <f>'GF + UG Iteration 3'!P$16*(C216^'GF + UG Iteration 3'!P$15)</f>
        <v>16.146012303304154</v>
      </c>
      <c r="E216" s="37">
        <f>'GF + UG Iteration 3'!E216</f>
        <v>1984</v>
      </c>
      <c r="F216" s="35">
        <f>'GF + UG Iteration 3'!F216</f>
        <v>45</v>
      </c>
      <c r="G216" s="36">
        <f>'GF + UG Iteration 3'!G216</f>
        <v>3.9501723720469593</v>
      </c>
      <c r="H216" s="38">
        <f>'GF + UG Iteration 3'!H216</f>
        <v>2005</v>
      </c>
      <c r="I216" s="35">
        <f t="shared" si="20"/>
        <v>99</v>
      </c>
      <c r="J216" s="36">
        <f t="shared" si="21"/>
        <v>20.096184675351115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3.0005299799007648</v>
      </c>
    </row>
    <row r="217" spans="1:14" x14ac:dyDescent="0.2">
      <c r="A217" s="33">
        <f>'GF + UG Iteration 3'!A217</f>
        <v>1020</v>
      </c>
      <c r="B217" s="34" t="str">
        <f>'GF + UG Iteration 3'!B217</f>
        <v>UG</v>
      </c>
      <c r="C217" s="35">
        <f>'GF + UG Iteration 3'!C217</f>
        <v>29.97</v>
      </c>
      <c r="D217" s="36">
        <f>'GF + UG Iteration 3'!P$16*(C217^'GF + UG Iteration 3'!P$15)</f>
        <v>11.156679812422475</v>
      </c>
      <c r="E217" s="37">
        <f>'GF + UG Iteration 3'!E217</f>
        <v>1977</v>
      </c>
      <c r="F217" s="35">
        <f>'GF + UG Iteration 3'!F217</f>
        <v>45</v>
      </c>
      <c r="G217" s="36">
        <f>'GF + UG Iteration 3'!G217</f>
        <v>7.3449786888029998</v>
      </c>
      <c r="H217" s="38">
        <f>'GF + UG Iteration 3'!H217</f>
        <v>2010</v>
      </c>
      <c r="I217" s="35">
        <f t="shared" si="20"/>
        <v>74.97</v>
      </c>
      <c r="J217" s="36">
        <f t="shared" si="21"/>
        <v>18.501658501225474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2.9178603767809639</v>
      </c>
    </row>
    <row r="218" spans="1:14" x14ac:dyDescent="0.2">
      <c r="A218" s="33">
        <f>'GF + UG Iteration 3'!A218</f>
        <v>1364</v>
      </c>
      <c r="B218" s="34" t="str">
        <f>'GF + UG Iteration 3'!B218</f>
        <v>UG</v>
      </c>
      <c r="C218" s="35">
        <f>'GF + UG Iteration 3'!C218</f>
        <v>29.7</v>
      </c>
      <c r="D218" s="36">
        <f>'GF + UG Iteration 3'!P$16*(C218^'GF + UG Iteration 3'!P$15)</f>
        <v>11.093474011659669</v>
      </c>
      <c r="E218" s="37">
        <f>'GF + UG Iteration 3'!E218</f>
        <v>0</v>
      </c>
      <c r="F218" s="35">
        <f>'GF + UG Iteration 3'!F218</f>
        <v>45</v>
      </c>
      <c r="G218" s="36">
        <f>'GF + UG Iteration 3'!G218</f>
        <v>8.7951197470845859</v>
      </c>
      <c r="H218" s="38">
        <f>'GF + UG Iteration 3'!H218</f>
        <v>2013</v>
      </c>
      <c r="I218" s="35">
        <f t="shared" si="20"/>
        <v>74.7</v>
      </c>
      <c r="J218" s="36">
        <f t="shared" si="21"/>
        <v>19.888593758744257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2.990146389448618</v>
      </c>
    </row>
    <row r="219" spans="1:14" x14ac:dyDescent="0.2">
      <c r="A219" s="33">
        <f>'GF + UG Iteration 3'!A219</f>
        <v>503</v>
      </c>
      <c r="B219" s="34" t="str">
        <f>'GF + UG Iteration 3'!B219</f>
        <v>UG</v>
      </c>
      <c r="C219" s="35">
        <f>'GF + UG Iteration 3'!C219</f>
        <v>45</v>
      </c>
      <c r="D219" s="36">
        <f>'GF + UG Iteration 3'!P$16*(C219^'GF + UG Iteration 3'!P$15)</f>
        <v>14.399787531257973</v>
      </c>
      <c r="E219" s="37">
        <f>'GF + UG Iteration 3'!E219</f>
        <v>1972</v>
      </c>
      <c r="F219" s="35">
        <f>'GF + UG Iteration 3'!F219</f>
        <v>45</v>
      </c>
      <c r="G219" s="36">
        <f>'GF + UG Iteration 3'!G219</f>
        <v>3.8033222269089473</v>
      </c>
      <c r="H219" s="38">
        <f>'GF + UG Iteration 3'!H219</f>
        <v>2007</v>
      </c>
      <c r="I219" s="35">
        <f t="shared" si="20"/>
        <v>90</v>
      </c>
      <c r="J219" s="36">
        <f t="shared" si="21"/>
        <v>18.203109758166921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2.9015924453201931</v>
      </c>
    </row>
    <row r="220" spans="1:14" x14ac:dyDescent="0.2">
      <c r="A220" s="33">
        <f>'GF + UG Iteration 3'!A220</f>
        <v>925</v>
      </c>
      <c r="B220" s="34" t="str">
        <f>'GF + UG Iteration 3'!B220</f>
        <v>UG</v>
      </c>
      <c r="C220" s="35">
        <f>'GF + UG Iteration 3'!C220</f>
        <v>90</v>
      </c>
      <c r="D220" s="36">
        <f>'GF + UG Iteration 3'!P$16*(C220^'GF + UG Iteration 3'!P$15)</f>
        <v>22.250496534147445</v>
      </c>
      <c r="E220" s="37">
        <f>'GF + UG Iteration 3'!E220</f>
        <v>1972</v>
      </c>
      <c r="F220" s="35">
        <f>'GF + UG Iteration 3'!F220</f>
        <v>0</v>
      </c>
      <c r="G220" s="36">
        <f>'GF + UG Iteration 3'!G220</f>
        <v>3.3164697860941139</v>
      </c>
      <c r="H220" s="38">
        <f>'GF + UG Iteration 3'!H220</f>
        <v>2011</v>
      </c>
      <c r="I220" s="35">
        <f t="shared" si="20"/>
        <v>90</v>
      </c>
      <c r="J220" s="36">
        <f t="shared" si="21"/>
        <v>25.566966320241558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3.2413011401152261</v>
      </c>
    </row>
    <row r="221" spans="1:14" x14ac:dyDescent="0.2">
      <c r="A221" s="33">
        <f>'GF + UG Iteration 3'!A221</f>
        <v>821</v>
      </c>
      <c r="B221" s="34" t="str">
        <f>'GF + UG Iteration 3'!B221</f>
        <v>UG</v>
      </c>
      <c r="C221" s="35">
        <f>'GF + UG Iteration 3'!C221</f>
        <v>45</v>
      </c>
      <c r="D221" s="36">
        <f>'GF + UG Iteration 3'!P$16*(C221^'GF + UG Iteration 3'!P$15)</f>
        <v>14.399787531257973</v>
      </c>
      <c r="E221" s="37">
        <f>'GF + UG Iteration 3'!E221</f>
        <v>2006</v>
      </c>
      <c r="F221" s="35">
        <f>'GF + UG Iteration 3'!F221</f>
        <v>45</v>
      </c>
      <c r="G221" s="36">
        <f>'GF + UG Iteration 3'!G221</f>
        <v>9.4177371403666275</v>
      </c>
      <c r="H221" s="38">
        <f>'GF + UG Iteration 3'!H221</f>
        <v>2011</v>
      </c>
      <c r="I221" s="35">
        <f t="shared" si="20"/>
        <v>90</v>
      </c>
      <c r="J221" s="36">
        <f t="shared" si="21"/>
        <v>23.8175246716246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3.1704216404594807</v>
      </c>
    </row>
    <row r="222" spans="1:14" x14ac:dyDescent="0.2">
      <c r="A222" s="33">
        <f>'GF + UG Iteration 3'!A222</f>
        <v>486</v>
      </c>
      <c r="B222" s="34" t="str">
        <f>'GF + UG Iteration 3'!B222</f>
        <v>UG</v>
      </c>
      <c r="C222" s="35">
        <f>'GF + UG Iteration 3'!C222</f>
        <v>11.97</v>
      </c>
      <c r="D222" s="36">
        <f>'GF + UG Iteration 3'!P$16*(C222^'GF + UG Iteration 3'!P$15)</f>
        <v>6.2705050681886796</v>
      </c>
      <c r="E222" s="37">
        <f>'GF + UG Iteration 3'!E222</f>
        <v>1993</v>
      </c>
      <c r="F222" s="35">
        <f>'GF + UG Iteration 3'!F222</f>
        <v>2.4299999999999993</v>
      </c>
      <c r="G222" s="36">
        <f>'GF + UG Iteration 3'!G222</f>
        <v>0.34692120274319505</v>
      </c>
      <c r="H222" s="38">
        <f>'GF + UG Iteration 3'!H222</f>
        <v>2005</v>
      </c>
      <c r="I222" s="35">
        <f t="shared" si="20"/>
        <v>14.4</v>
      </c>
      <c r="J222" s="36">
        <f t="shared" si="21"/>
        <v>6.6174262709318743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1.8897065135280569</v>
      </c>
    </row>
    <row r="223" spans="1:14" x14ac:dyDescent="0.2">
      <c r="A223" s="33">
        <f>'GF + UG Iteration 3'!A223</f>
        <v>779</v>
      </c>
      <c r="B223" s="34" t="str">
        <f>'GF + UG Iteration 3'!B223</f>
        <v>UG</v>
      </c>
      <c r="C223" s="35">
        <f>'GF + UG Iteration 3'!C223</f>
        <v>14.4</v>
      </c>
      <c r="D223" s="36">
        <f>'GF + UG Iteration 3'!P$16*(C223^'GF + UG Iteration 3'!P$15)</f>
        <v>7.0419702491587843</v>
      </c>
      <c r="E223" s="37">
        <f>'GF + UG Iteration 3'!E223</f>
        <v>1993</v>
      </c>
      <c r="F223" s="35">
        <f>'GF + UG Iteration 3'!F223</f>
        <v>23.040000000000003</v>
      </c>
      <c r="G223" s="36">
        <f>'GF + UG Iteration 3'!G223</f>
        <v>0.91575874480529229</v>
      </c>
      <c r="H223" s="38">
        <f>'GF + UG Iteration 3'!H223</f>
        <v>2008</v>
      </c>
      <c r="I223" s="35">
        <f t="shared" si="20"/>
        <v>37.440000000000005</v>
      </c>
      <c r="J223" s="36">
        <f t="shared" si="21"/>
        <v>7.9577289939640767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2.0741436568840381</v>
      </c>
    </row>
    <row r="224" spans="1:14" x14ac:dyDescent="0.2">
      <c r="A224" s="33">
        <f>'GF + UG Iteration 3'!A224</f>
        <v>1416</v>
      </c>
      <c r="B224" s="34" t="str">
        <f>'GF + UG Iteration 3'!B224</f>
        <v>UG</v>
      </c>
      <c r="C224" s="35">
        <f>'GF + UG Iteration 3'!C224</f>
        <v>37.440000000000005</v>
      </c>
      <c r="D224" s="36">
        <f>'GF + UG Iteration 3'!P$16*(C224^'GF + UG Iteration 3'!P$15)</f>
        <v>12.829517002649609</v>
      </c>
      <c r="E224" s="37">
        <f>'GF + UG Iteration 3'!E224</f>
        <v>1993</v>
      </c>
      <c r="F224" s="35">
        <f>'GF + UG Iteration 3'!F224</f>
        <v>0</v>
      </c>
      <c r="G224" s="36">
        <f>'GF + UG Iteration 3'!G224</f>
        <v>1.4181567457767223</v>
      </c>
      <c r="H224" s="38">
        <f>'GF + UG Iteration 3'!H224</f>
        <v>2014</v>
      </c>
      <c r="I224" s="35">
        <f t="shared" si="20"/>
        <v>37.440000000000005</v>
      </c>
      <c r="J224" s="36">
        <f t="shared" si="21"/>
        <v>14.247673748426331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2.6565936476641578</v>
      </c>
    </row>
    <row r="225" spans="1:14" x14ac:dyDescent="0.2">
      <c r="A225" s="33">
        <f>'GF + UG Iteration 3'!A225</f>
        <v>554</v>
      </c>
      <c r="B225" s="34" t="str">
        <f>'GF + UG Iteration 3'!B225</f>
        <v>UG</v>
      </c>
      <c r="C225" s="35">
        <f>'GF + UG Iteration 3'!C225</f>
        <v>119.88</v>
      </c>
      <c r="D225" s="36">
        <f>'GF + UG Iteration 3'!P$16*(C225^'GF + UG Iteration 3'!P$15)</f>
        <v>26.638036831678139</v>
      </c>
      <c r="E225" s="37">
        <f>'GF + UG Iteration 3'!E225</f>
        <v>1968</v>
      </c>
      <c r="F225" s="35">
        <f>'GF + UG Iteration 3'!F225</f>
        <v>0</v>
      </c>
      <c r="G225" s="36">
        <f>'GF + UG Iteration 3'!G225</f>
        <v>1.061095708813089</v>
      </c>
      <c r="H225" s="38">
        <f>'GF + UG Iteration 3'!H225</f>
        <v>2006</v>
      </c>
      <c r="I225" s="35">
        <f t="shared" si="20"/>
        <v>119.88</v>
      </c>
      <c r="J225" s="36">
        <f t="shared" si="21"/>
        <v>27.699132540491227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3.3214010964751761</v>
      </c>
    </row>
    <row r="226" spans="1:14" x14ac:dyDescent="0.2">
      <c r="A226" s="33">
        <f>'GF + UG Iteration 3'!A226</f>
        <v>1581</v>
      </c>
      <c r="B226" s="34" t="str">
        <f>'GF + UG Iteration 3'!B226</f>
        <v>UG</v>
      </c>
      <c r="C226" s="35">
        <f>'GF + UG Iteration 3'!C226</f>
        <v>11.700000000000001</v>
      </c>
      <c r="D226" s="36">
        <f>'GF + UG Iteration 3'!P$16*(C226^'GF + UG Iteration 3'!P$15)</f>
        <v>6.1813338273107981</v>
      </c>
      <c r="E226" s="37" t="str">
        <f>'GF + UG Iteration 3'!E226</f>
        <v>unknown</v>
      </c>
      <c r="F226" s="35">
        <f>'GF + UG Iteration 3'!F226</f>
        <v>33.300000000000004</v>
      </c>
      <c r="G226" s="36">
        <f>'GF + UG Iteration 3'!G226</f>
        <v>5.3848313505476417</v>
      </c>
      <c r="H226" s="38">
        <f>'GF + UG Iteration 3'!H226</f>
        <v>2015</v>
      </c>
      <c r="I226" s="35">
        <f t="shared" si="20"/>
        <v>45.000000000000007</v>
      </c>
      <c r="J226" s="36">
        <f t="shared" si="21"/>
        <v>11.566165177858441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2.4480840409636739</v>
      </c>
    </row>
    <row r="227" spans="1:14" x14ac:dyDescent="0.2">
      <c r="A227" s="33">
        <f>'GF + UG Iteration 3'!A227</f>
        <v>880</v>
      </c>
      <c r="B227" s="34" t="str">
        <f>'GF + UG Iteration 3'!B227</f>
        <v>UG</v>
      </c>
      <c r="C227" s="35">
        <f>'GF + UG Iteration 3'!C227</f>
        <v>29.7</v>
      </c>
      <c r="D227" s="36">
        <f>'GF + UG Iteration 3'!P$16*(C227^'GF + UG Iteration 3'!P$15)</f>
        <v>11.093474011659669</v>
      </c>
      <c r="E227" s="37">
        <f>'GF + UG Iteration 3'!E227</f>
        <v>1966</v>
      </c>
      <c r="F227" s="35">
        <f>'GF + UG Iteration 3'!F227</f>
        <v>30.239999999999995</v>
      </c>
      <c r="G227" s="36">
        <f>'GF + UG Iteration 3'!G227</f>
        <v>4.5763928166345611</v>
      </c>
      <c r="H227" s="38">
        <f>'GF + UG Iteration 3'!H227</f>
        <v>2010</v>
      </c>
      <c r="I227" s="35">
        <f t="shared" si="20"/>
        <v>59.94</v>
      </c>
      <c r="J227" s="36">
        <f t="shared" si="21"/>
        <v>15.66986682829423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2.7517395578183663</v>
      </c>
    </row>
    <row r="228" spans="1:14" x14ac:dyDescent="0.2">
      <c r="A228" s="33">
        <f>'GF + UG Iteration 3'!A228</f>
        <v>1047</v>
      </c>
      <c r="B228" s="34" t="str">
        <f>'GF + UG Iteration 3'!B228</f>
        <v>UG</v>
      </c>
      <c r="C228" s="35">
        <f>'GF + UG Iteration 3'!C228</f>
        <v>14.4</v>
      </c>
      <c r="D228" s="36">
        <f>'GF + UG Iteration 3'!P$16*(C228^'GF + UG Iteration 3'!P$15)</f>
        <v>7.0419702491587843</v>
      </c>
      <c r="E228" s="37">
        <f>'GF + UG Iteration 3'!E228</f>
        <v>1965</v>
      </c>
      <c r="F228" s="35">
        <f>'GF + UG Iteration 3'!F228</f>
        <v>15.3</v>
      </c>
      <c r="G228" s="36">
        <f>'GF + UG Iteration 3'!G228</f>
        <v>6.2586429220605622</v>
      </c>
      <c r="H228" s="38">
        <f>'GF + UG Iteration 3'!H228</f>
        <v>2012</v>
      </c>
      <c r="I228" s="35">
        <f t="shared" si="20"/>
        <v>29.700000000000003</v>
      </c>
      <c r="J228" s="36">
        <f t="shared" si="21"/>
        <v>13.300613171219346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2.5878101372641917</v>
      </c>
    </row>
    <row r="229" spans="1:14" x14ac:dyDescent="0.2">
      <c r="A229" s="33">
        <f>'GF + UG Iteration 3'!A229</f>
        <v>1045</v>
      </c>
      <c r="B229" s="34" t="str">
        <f>'GF + UG Iteration 3'!B229</f>
        <v>UG</v>
      </c>
      <c r="C229" s="35">
        <f>'GF + UG Iteration 3'!C229</f>
        <v>69.84</v>
      </c>
      <c r="D229" s="36">
        <f>'GF + UG Iteration 3'!P$16*(C229^'GF + UG Iteration 3'!P$15)</f>
        <v>18.975620942281434</v>
      </c>
      <c r="E229" s="37">
        <f>'GF + UG Iteration 3'!E229</f>
        <v>1971</v>
      </c>
      <c r="F229" s="35">
        <f>'GF + UG Iteration 3'!F229</f>
        <v>21.6</v>
      </c>
      <c r="G229" s="36">
        <f>'GF + UG Iteration 3'!G229</f>
        <v>3.8009199870921253</v>
      </c>
      <c r="H229" s="38">
        <f>'GF + UG Iteration 3'!H229</f>
        <v>2011</v>
      </c>
      <c r="I229" s="35">
        <f t="shared" si="20"/>
        <v>91.44</v>
      </c>
      <c r="J229" s="36">
        <f t="shared" si="21"/>
        <v>22.77654092937356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3.125731099666206</v>
      </c>
    </row>
    <row r="230" spans="1:14" x14ac:dyDescent="0.2">
      <c r="A230" s="33">
        <f>'GF + UG Iteration 3'!A230</f>
        <v>1616</v>
      </c>
      <c r="B230" s="34" t="str">
        <f>'GF + UG Iteration 3'!B230</f>
        <v>UG</v>
      </c>
      <c r="C230" s="35">
        <f>'GF + UG Iteration 3'!C230</f>
        <v>74.88000000000001</v>
      </c>
      <c r="D230" s="36">
        <f>'GF + UG Iteration 3'!P$16*(C230^'GF + UG Iteration 3'!P$15)</f>
        <v>19.824120528346615</v>
      </c>
      <c r="E230" s="37" t="str">
        <f>'GF + UG Iteration 3'!E230</f>
        <v>unknown</v>
      </c>
      <c r="F230" s="35">
        <f>'GF + UG Iteration 3'!F230</f>
        <v>0</v>
      </c>
      <c r="G230" s="36">
        <f>'GF + UG Iteration 3'!G230</f>
        <v>0.84818580502502572</v>
      </c>
      <c r="H230" s="38">
        <f>'GF + UG Iteration 3'!H230</f>
        <v>2015</v>
      </c>
      <c r="I230" s="35">
        <f t="shared" si="20"/>
        <v>74.88000000000001</v>
      </c>
      <c r="J230" s="36">
        <f t="shared" si="21"/>
        <v>20.67230633337164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3.0287949462486976</v>
      </c>
    </row>
    <row r="231" spans="1:14" x14ac:dyDescent="0.2">
      <c r="A231" s="33">
        <f>'GF + UG Iteration 3'!A231</f>
        <v>362</v>
      </c>
      <c r="B231" s="34" t="str">
        <f>'GF + UG Iteration 3'!B231</f>
        <v>UG</v>
      </c>
      <c r="C231" s="35">
        <f>'GF + UG Iteration 3'!C231</f>
        <v>84.600000000000009</v>
      </c>
      <c r="D231" s="36">
        <f>'GF + UG Iteration 3'!P$16*(C231^'GF + UG Iteration 3'!P$15)</f>
        <v>21.402753124246601</v>
      </c>
      <c r="E231" s="37">
        <f>'GF + UG Iteration 3'!E231</f>
        <v>1971</v>
      </c>
      <c r="F231" s="35">
        <f>'GF + UG Iteration 3'!F231</f>
        <v>0</v>
      </c>
      <c r="G231" s="36">
        <f>'GF + UG Iteration 3'!G231</f>
        <v>0.78848028183233532</v>
      </c>
      <c r="H231" s="38">
        <f>'GF + UG Iteration 3'!H231</f>
        <v>2004</v>
      </c>
      <c r="I231" s="35">
        <f t="shared" si="20"/>
        <v>84.600000000000009</v>
      </c>
      <c r="J231" s="36">
        <f t="shared" si="21"/>
        <v>22.191233406078936</v>
      </c>
      <c r="K231" s="38">
        <f t="shared" si="22"/>
        <v>2004</v>
      </c>
      <c r="M231" s="21">
        <f t="shared" si="23"/>
        <v>4.4379342666121779</v>
      </c>
      <c r="N231" s="21">
        <f t="shared" si="24"/>
        <v>3.0996973192699402</v>
      </c>
    </row>
    <row r="232" spans="1:14" x14ac:dyDescent="0.2">
      <c r="A232" s="33">
        <f>'GF + UG Iteration 3'!A232</f>
        <v>924</v>
      </c>
      <c r="B232" s="34" t="str">
        <f>'GF + UG Iteration 3'!B232</f>
        <v>UG</v>
      </c>
      <c r="C232" s="35">
        <f>'GF + UG Iteration 3'!C232</f>
        <v>90</v>
      </c>
      <c r="D232" s="36">
        <f>'GF + UG Iteration 3'!P$16*(C232^'GF + UG Iteration 3'!P$15)</f>
        <v>22.250496534147445</v>
      </c>
      <c r="E232" s="37">
        <f>'GF + UG Iteration 3'!E232</f>
        <v>1982</v>
      </c>
      <c r="F232" s="35">
        <f>'GF + UG Iteration 3'!F232</f>
        <v>0</v>
      </c>
      <c r="G232" s="36">
        <f>'GF + UG Iteration 3'!G232</f>
        <v>1.4264307906682692</v>
      </c>
      <c r="H232" s="38">
        <f>'GF + UG Iteration 3'!H232</f>
        <v>2010</v>
      </c>
      <c r="I232" s="35">
        <f t="shared" si="20"/>
        <v>90</v>
      </c>
      <c r="J232" s="36">
        <f t="shared" si="21"/>
        <v>23.676927324815715</v>
      </c>
      <c r="K232" s="38">
        <f t="shared" si="22"/>
        <v>2010</v>
      </c>
      <c r="M232" s="21">
        <f t="shared" si="23"/>
        <v>4.499809670330265</v>
      </c>
      <c r="N232" s="21">
        <f t="shared" si="24"/>
        <v>3.164501043353896</v>
      </c>
    </row>
    <row r="233" spans="1:14" x14ac:dyDescent="0.2">
      <c r="A233" s="33">
        <f>'GF + UG Iteration 3'!A233</f>
        <v>1241</v>
      </c>
      <c r="B233" s="34" t="str">
        <f>'GF + UG Iteration 3'!B233</f>
        <v>UG</v>
      </c>
      <c r="C233" s="35">
        <f>'GF + UG Iteration 3'!C233</f>
        <v>37.440000000000005</v>
      </c>
      <c r="D233" s="36">
        <f>'GF + UG Iteration 3'!P$16*(C233^'GF + UG Iteration 3'!P$15)</f>
        <v>12.829517002649609</v>
      </c>
      <c r="E233" s="37" t="str">
        <f>'GF + UG Iteration 3'!E233</f>
        <v>unknown</v>
      </c>
      <c r="F233" s="35">
        <f>'GF + UG Iteration 3'!F233</f>
        <v>0</v>
      </c>
      <c r="G233" s="36">
        <f>'GF + UG Iteration 3'!G233</f>
        <v>2.625007735639064</v>
      </c>
      <c r="H233" s="38">
        <f>'GF + UG Iteration 3'!H233</f>
        <v>2012</v>
      </c>
      <c r="I233" s="35">
        <f t="shared" si="20"/>
        <v>37.440000000000005</v>
      </c>
      <c r="J233" s="36">
        <f t="shared" si="21"/>
        <v>15.454524738288674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2.7379018237873187</v>
      </c>
    </row>
    <row r="234" spans="1:14" x14ac:dyDescent="0.2">
      <c r="A234" s="33">
        <f>'GF + UG Iteration 3'!A234</f>
        <v>438</v>
      </c>
      <c r="B234" s="34" t="str">
        <f>'GF + UG Iteration 3'!B234</f>
        <v>UG</v>
      </c>
      <c r="C234" s="35">
        <f>'GF + UG Iteration 3'!C234</f>
        <v>27</v>
      </c>
      <c r="D234" s="36">
        <f>'GF + UG Iteration 3'!P$16*(C234^'GF + UG Iteration 3'!P$15)</f>
        <v>10.449166664116671</v>
      </c>
      <c r="E234" s="37">
        <f>'GF + UG Iteration 3'!E234</f>
        <v>1978</v>
      </c>
      <c r="F234" s="35">
        <f>'GF + UG Iteration 3'!F234</f>
        <v>1.5030000000000017</v>
      </c>
      <c r="G234" s="36">
        <f>'GF + UG Iteration 3'!G234</f>
        <v>0.18095315250984781</v>
      </c>
      <c r="H234" s="38">
        <f>'GF + UG Iteration 3'!H234</f>
        <v>2004</v>
      </c>
      <c r="I234" s="35">
        <f t="shared" si="20"/>
        <v>28.503</v>
      </c>
      <c r="J234" s="36">
        <f t="shared" si="21"/>
        <v>10.630119816626518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2.3636914638450386</v>
      </c>
    </row>
    <row r="235" spans="1:14" x14ac:dyDescent="0.2">
      <c r="A235" s="33">
        <f>'GF + UG Iteration 3'!A235</f>
        <v>748</v>
      </c>
      <c r="B235" s="34" t="str">
        <f>'GF + UG Iteration 3'!B235</f>
        <v>UG</v>
      </c>
      <c r="C235" s="35">
        <f>'GF + UG Iteration 3'!C235</f>
        <v>37.53</v>
      </c>
      <c r="D235" s="36">
        <f>'GF + UG Iteration 3'!P$16*(C235^'GF + UG Iteration 3'!P$15)</f>
        <v>12.848869510598281</v>
      </c>
      <c r="E235" s="37">
        <f>'GF + UG Iteration 3'!E235</f>
        <v>1995</v>
      </c>
      <c r="F235" s="35">
        <f>'GF + UG Iteration 3'!F235</f>
        <v>0</v>
      </c>
      <c r="G235" s="36">
        <f>'GF + UG Iteration 3'!G235</f>
        <v>0.38858476644316492</v>
      </c>
      <c r="H235" s="38">
        <f>'GF + UG Iteration 3'!H235</f>
        <v>2008</v>
      </c>
      <c r="I235" s="35">
        <f t="shared" si="20"/>
        <v>37.53</v>
      </c>
      <c r="J235" s="36">
        <f t="shared" si="21"/>
        <v>13.237454277041445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2.5830502568736988</v>
      </c>
    </row>
    <row r="236" spans="1:14" x14ac:dyDescent="0.2">
      <c r="A236" s="33">
        <f>'GF + UG Iteration 3'!A236</f>
        <v>1319</v>
      </c>
      <c r="B236" s="34" t="str">
        <f>'GF + UG Iteration 3'!B236</f>
        <v>UG</v>
      </c>
      <c r="C236" s="35">
        <f>'GF + UG Iteration 3'!C236</f>
        <v>36</v>
      </c>
      <c r="D236" s="36">
        <f>'GF + UG Iteration 3'!P$16*(C236^'GF + UG Iteration 3'!P$15)</f>
        <v>12.517481161259122</v>
      </c>
      <c r="E236" s="37">
        <f>'GF + UG Iteration 3'!E236</f>
        <v>0</v>
      </c>
      <c r="F236" s="35">
        <f>'GF + UG Iteration 3'!F236</f>
        <v>19.440000000000001</v>
      </c>
      <c r="G236" s="36">
        <f>'GF + UG Iteration 3'!G236</f>
        <v>3.2376779482440865</v>
      </c>
      <c r="H236" s="38">
        <f>'GF + UG Iteration 3'!H236</f>
        <v>2014</v>
      </c>
      <c r="I236" s="35">
        <f t="shared" si="20"/>
        <v>55.44</v>
      </c>
      <c r="J236" s="36">
        <f t="shared" si="21"/>
        <v>15.755159109503207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2.7571678741428967</v>
      </c>
    </row>
    <row r="237" spans="1:14" x14ac:dyDescent="0.2">
      <c r="A237" s="33">
        <f>'GF + UG Iteration 3'!A237</f>
        <v>892</v>
      </c>
      <c r="B237" s="34" t="str">
        <f>'GF + UG Iteration 3'!B237</f>
        <v>UG</v>
      </c>
      <c r="C237" s="35">
        <f>'GF + UG Iteration 3'!C237</f>
        <v>27</v>
      </c>
      <c r="D237" s="36">
        <f>'GF + UG Iteration 3'!P$16*(C237^'GF + UG Iteration 3'!P$15)</f>
        <v>10.449166664116671</v>
      </c>
      <c r="E237" s="37">
        <f>'GF + UG Iteration 3'!E237</f>
        <v>1972</v>
      </c>
      <c r="F237" s="35">
        <f>'GF + UG Iteration 3'!F237</f>
        <v>13.5</v>
      </c>
      <c r="G237" s="36">
        <f>'GF + UG Iteration 3'!G237</f>
        <v>3.2490818561124843</v>
      </c>
      <c r="H237" s="38">
        <f>'GF + UG Iteration 3'!H237</f>
        <v>2011</v>
      </c>
      <c r="I237" s="35">
        <f t="shared" si="20"/>
        <v>40.5</v>
      </c>
      <c r="J237" s="36">
        <f t="shared" si="21"/>
        <v>13.698248520229155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2.6172679794224325</v>
      </c>
    </row>
    <row r="238" spans="1:14" x14ac:dyDescent="0.2">
      <c r="A238" s="33">
        <f>'GF + UG Iteration 3'!A238</f>
        <v>504</v>
      </c>
      <c r="B238" s="34" t="str">
        <f>'GF + UG Iteration 3'!B238</f>
        <v>UG</v>
      </c>
      <c r="C238" s="35">
        <f>'GF + UG Iteration 3'!C238</f>
        <v>11.97</v>
      </c>
      <c r="D238" s="36">
        <f>'GF + UG Iteration 3'!P$16*(C238^'GF + UG Iteration 3'!P$15)</f>
        <v>6.2705050681886796</v>
      </c>
      <c r="E238" s="37">
        <f>'GF + UG Iteration 3'!E238</f>
        <v>2007</v>
      </c>
      <c r="F238" s="35">
        <f>'GF + UG Iteration 3'!F238</f>
        <v>22.499999999999996</v>
      </c>
      <c r="G238" s="36">
        <f>'GF + UG Iteration 3'!G238</f>
        <v>2.1923137026225539</v>
      </c>
      <c r="H238" s="38">
        <f>'GF + UG Iteration 3'!H238</f>
        <v>2006</v>
      </c>
      <c r="I238" s="35">
        <f t="shared" si="20"/>
        <v>34.47</v>
      </c>
      <c r="J238" s="36">
        <f t="shared" si="21"/>
        <v>8.4628187708112339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2.1356823061624768</v>
      </c>
    </row>
    <row r="239" spans="1:14" x14ac:dyDescent="0.2">
      <c r="A239" s="33">
        <f>'GF + UG Iteration 3'!A239</f>
        <v>618</v>
      </c>
      <c r="B239" s="34" t="str">
        <f>'GF + UG Iteration 3'!B239</f>
        <v>UG</v>
      </c>
      <c r="C239" s="35">
        <f>'GF + UG Iteration 3'!C239</f>
        <v>22.5</v>
      </c>
      <c r="D239" s="36">
        <f>'GF + UG Iteration 3'!P$16*(C239^'GF + UG Iteration 3'!P$15)</f>
        <v>9.3190675824762028</v>
      </c>
      <c r="E239" s="37">
        <f>'GF + UG Iteration 3'!E239</f>
        <v>1995</v>
      </c>
      <c r="F239" s="35">
        <f>'GF + UG Iteration 3'!F239</f>
        <v>14.940000000000001</v>
      </c>
      <c r="G239" s="36">
        <f>'GF + UG Iteration 3'!G239</f>
        <v>2.3464649770982668</v>
      </c>
      <c r="H239" s="38">
        <f>'GF + UG Iteration 3'!H239</f>
        <v>2006</v>
      </c>
      <c r="I239" s="35">
        <f t="shared" si="20"/>
        <v>37.44</v>
      </c>
      <c r="J239" s="36">
        <f t="shared" si="21"/>
        <v>11.665532559574469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2.4566385589168545</v>
      </c>
    </row>
    <row r="240" spans="1:14" x14ac:dyDescent="0.2">
      <c r="A240" s="33">
        <f>'GF + UG Iteration 3'!A240</f>
        <v>712</v>
      </c>
      <c r="B240" s="34" t="str">
        <f>'GF + UG Iteration 3'!B240</f>
        <v>UG</v>
      </c>
      <c r="C240" s="35">
        <f>'GF + UG Iteration 3'!C240</f>
        <v>14.940000000000001</v>
      </c>
      <c r="D240" s="36">
        <f>'GF + UG Iteration 3'!P$16*(C240^'GF + UG Iteration 3'!P$15)</f>
        <v>7.2066156207711645</v>
      </c>
      <c r="E240" s="37">
        <f>'GF + UG Iteration 3'!E240</f>
        <v>1980</v>
      </c>
      <c r="F240" s="35">
        <f>'GF + UG Iteration 3'!F240</f>
        <v>14.940000000000001</v>
      </c>
      <c r="G240" s="36">
        <f>'GF + UG Iteration 3'!G240</f>
        <v>7.8904141673966368</v>
      </c>
      <c r="H240" s="38">
        <f>'GF + UG Iteration 3'!H240</f>
        <v>2011</v>
      </c>
      <c r="I240" s="35">
        <f t="shared" si="20"/>
        <v>29.880000000000003</v>
      </c>
      <c r="J240" s="36">
        <f t="shared" si="21"/>
        <v>15.097029788167802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2.7144980217020072</v>
      </c>
    </row>
    <row r="241" spans="1:14" x14ac:dyDescent="0.2">
      <c r="A241" s="33">
        <f>'GF + UG Iteration 3'!A241</f>
        <v>726</v>
      </c>
      <c r="B241" s="34" t="str">
        <f>'GF + UG Iteration 3'!B241</f>
        <v>UG</v>
      </c>
      <c r="C241" s="35">
        <f>'GF + UG Iteration 3'!C241</f>
        <v>119.7</v>
      </c>
      <c r="D241" s="36">
        <f>'GF + UG Iteration 3'!P$16*(C241^'GF + UG Iteration 3'!P$15)</f>
        <v>26.612920060550827</v>
      </c>
      <c r="E241" s="37">
        <f>'GF + UG Iteration 3'!E241</f>
        <v>1982</v>
      </c>
      <c r="F241" s="35">
        <f>'GF + UG Iteration 3'!F241</f>
        <v>0</v>
      </c>
      <c r="G241" s="36">
        <f>'GF + UG Iteration 3'!G241</f>
        <v>1.031633192087684</v>
      </c>
      <c r="H241" s="38">
        <f>'GF + UG Iteration 3'!H241</f>
        <v>2008</v>
      </c>
      <c r="I241" s="35">
        <f t="shared" si="20"/>
        <v>119.7</v>
      </c>
      <c r="J241" s="36">
        <f t="shared" si="21"/>
        <v>27.644553252638513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3.3194287195087866</v>
      </c>
    </row>
    <row r="242" spans="1:14" x14ac:dyDescent="0.2">
      <c r="A242" s="33">
        <f>'GF + UG Iteration 3'!A242</f>
        <v>530</v>
      </c>
      <c r="B242" s="34" t="str">
        <f>'GF + UG Iteration 3'!B242</f>
        <v>UG</v>
      </c>
      <c r="C242" s="35">
        <f>'GF + UG Iteration 3'!C242</f>
        <v>37.440000000000005</v>
      </c>
      <c r="D242" s="36">
        <f>'GF + UG Iteration 3'!P$16*(C242^'GF + UG Iteration 3'!P$15)</f>
        <v>12.829517002649609</v>
      </c>
      <c r="E242" s="37">
        <f>'GF + UG Iteration 3'!E242</f>
        <v>1982</v>
      </c>
      <c r="F242" s="35">
        <f>'GF + UG Iteration 3'!F242</f>
        <v>37.440000000000005</v>
      </c>
      <c r="G242" s="36">
        <f>'GF + UG Iteration 3'!G242</f>
        <v>4.5022608459814819</v>
      </c>
      <c r="H242" s="38">
        <f>'GF + UG Iteration 3'!H242</f>
        <v>2006</v>
      </c>
      <c r="I242" s="35">
        <f t="shared" si="20"/>
        <v>74.88000000000001</v>
      </c>
      <c r="J242" s="36">
        <f t="shared" si="21"/>
        <v>17.331777848631091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2.8525416863844351</v>
      </c>
    </row>
    <row r="243" spans="1:14" x14ac:dyDescent="0.2">
      <c r="A243" s="33">
        <f>'GF + UG Iteration 3'!A243</f>
        <v>755</v>
      </c>
      <c r="B243" s="34" t="str">
        <f>'GF + UG Iteration 3'!B243</f>
        <v>UG</v>
      </c>
      <c r="C243" s="35">
        <f>'GF + UG Iteration 3'!C243</f>
        <v>23.400000000000002</v>
      </c>
      <c r="D243" s="36">
        <f>'GF + UG Iteration 3'!P$16*(C243^'GF + UG Iteration 3'!P$15)</f>
        <v>9.5513733520325008</v>
      </c>
      <c r="E243" s="37">
        <f>'GF + UG Iteration 3'!E243</f>
        <v>1983</v>
      </c>
      <c r="F243" s="35">
        <f>'GF + UG Iteration 3'!F243</f>
        <v>0</v>
      </c>
      <c r="G243" s="36">
        <f>'GF + UG Iteration 3'!G243</f>
        <v>0.74649134624932623</v>
      </c>
      <c r="H243" s="38">
        <f>'GF + UG Iteration 3'!H243</f>
        <v>2008</v>
      </c>
      <c r="I243" s="35">
        <f t="shared" si="20"/>
        <v>23.400000000000002</v>
      </c>
      <c r="J243" s="36">
        <f t="shared" si="21"/>
        <v>10.297864698281828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2.3319365628973019</v>
      </c>
    </row>
    <row r="244" spans="1:14" x14ac:dyDescent="0.2">
      <c r="A244" s="33">
        <f>'GF + UG Iteration 3'!A244</f>
        <v>1081</v>
      </c>
      <c r="B244" s="34" t="str">
        <f>'GF + UG Iteration 3'!B244</f>
        <v>UG</v>
      </c>
      <c r="C244" s="35">
        <f>'GF + UG Iteration 3'!C244</f>
        <v>23.400000000000002</v>
      </c>
      <c r="D244" s="36">
        <f>'GF + UG Iteration 3'!P$16*(C244^'GF + UG Iteration 3'!P$15)</f>
        <v>9.5513733520325008</v>
      </c>
      <c r="E244" s="37">
        <f>'GF + UG Iteration 3'!E244</f>
        <v>1983</v>
      </c>
      <c r="F244" s="35">
        <f>'GF + UG Iteration 3'!F244</f>
        <v>0</v>
      </c>
      <c r="G244" s="36">
        <f>'GF + UG Iteration 3'!G244</f>
        <v>0.74615854172219498</v>
      </c>
      <c r="H244" s="38">
        <f>'GF + UG Iteration 3'!H244</f>
        <v>2010</v>
      </c>
      <c r="I244" s="35">
        <f t="shared" si="20"/>
        <v>23.400000000000002</v>
      </c>
      <c r="J244" s="36">
        <f t="shared" si="21"/>
        <v>10.297531893754696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2.3319042445560965</v>
      </c>
    </row>
    <row r="245" spans="1:14" x14ac:dyDescent="0.2">
      <c r="A245" s="33">
        <f>'GF + UG Iteration 3'!A245</f>
        <v>307</v>
      </c>
      <c r="B245" s="34" t="str">
        <f>'GF + UG Iteration 3'!B245</f>
        <v>UG</v>
      </c>
      <c r="C245" s="35">
        <f>'GF + UG Iteration 3'!C245</f>
        <v>11.97</v>
      </c>
      <c r="D245" s="36">
        <f>'GF + UG Iteration 3'!P$16*(C245^'GF + UG Iteration 3'!P$15)</f>
        <v>6.2705050681886796</v>
      </c>
      <c r="E245" s="37">
        <f>'GF + UG Iteration 3'!E245</f>
        <v>1985</v>
      </c>
      <c r="F245" s="35">
        <f>'GF + UG Iteration 3'!F245</f>
        <v>1.9799999999999993</v>
      </c>
      <c r="G245" s="36">
        <f>'GF + UG Iteration 3'!G245</f>
        <v>2.5230801807757093</v>
      </c>
      <c r="H245" s="38">
        <f>'GF + UG Iteration 3'!H245</f>
        <v>2003</v>
      </c>
      <c r="I245" s="35">
        <f t="shared" si="20"/>
        <v>13.95</v>
      </c>
      <c r="J245" s="36">
        <f t="shared" si="21"/>
        <v>8.7935852489643889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2.1740225066903491</v>
      </c>
    </row>
    <row r="246" spans="1:14" x14ac:dyDescent="0.2">
      <c r="A246" s="33">
        <f>'GF + UG Iteration 3'!A246</f>
        <v>1466</v>
      </c>
      <c r="B246" s="34" t="str">
        <f>'GF + UG Iteration 3'!B246</f>
        <v>UG</v>
      </c>
      <c r="C246" s="35">
        <f>'GF + UG Iteration 3'!C246</f>
        <v>13.950000000000001</v>
      </c>
      <c r="D246" s="36">
        <f>'GF + UG Iteration 3'!P$16*(C246^'GF + UG Iteration 3'!P$15)</f>
        <v>6.9030026280982133</v>
      </c>
      <c r="E246" s="37">
        <f>'GF + UG Iteration 3'!E246</f>
        <v>1985</v>
      </c>
      <c r="F246" s="35">
        <f>'GF + UG Iteration 3'!F246</f>
        <v>8.5500000000000007</v>
      </c>
      <c r="G246" s="36">
        <f>'GF + UG Iteration 3'!G246</f>
        <v>4.634839878669343</v>
      </c>
      <c r="H246" s="38">
        <f>'GF + UG Iteration 3'!H246</f>
        <v>2015</v>
      </c>
      <c r="I246" s="35">
        <f t="shared" si="20"/>
        <v>22.5</v>
      </c>
      <c r="J246" s="36">
        <f t="shared" si="21"/>
        <v>11.537842506767557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2.4456322857820596</v>
      </c>
    </row>
    <row r="247" spans="1:14" x14ac:dyDescent="0.2">
      <c r="A247" s="33">
        <f>'GF + UG Iteration 3'!A247</f>
        <v>1091</v>
      </c>
      <c r="B247" s="34" t="str">
        <f>'GF + UG Iteration 3'!B247</f>
        <v>UG</v>
      </c>
      <c r="C247" s="35">
        <f>'GF + UG Iteration 3'!C247</f>
        <v>22.5</v>
      </c>
      <c r="D247" s="36">
        <f>'GF + UG Iteration 3'!P$16*(C247^'GF + UG Iteration 3'!P$15)</f>
        <v>9.3190675824762028</v>
      </c>
      <c r="E247" s="37">
        <f>'GF + UG Iteration 3'!E247</f>
        <v>1982</v>
      </c>
      <c r="F247" s="35">
        <f>'GF + UG Iteration 3'!F247</f>
        <v>37.800000000000004</v>
      </c>
      <c r="G247" s="36">
        <f>'GF + UG Iteration 3'!G247</f>
        <v>7.6638380518522098</v>
      </c>
      <c r="H247" s="38">
        <f>'GF + UG Iteration 3'!H247</f>
        <v>2011</v>
      </c>
      <c r="I247" s="35">
        <f t="shared" ref="I247:I292" si="30">C247+F247</f>
        <v>60.300000000000004</v>
      </c>
      <c r="J247" s="36">
        <f t="shared" ref="J247:J292" si="31">D247+G247</f>
        <v>16.982905634328411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2.8322072872288588</v>
      </c>
    </row>
    <row r="248" spans="1:14" x14ac:dyDescent="0.2">
      <c r="A248" s="33">
        <f>'GF + UG Iteration 3'!A248</f>
        <v>666</v>
      </c>
      <c r="B248" s="34" t="str">
        <f>'GF + UG Iteration 3'!B248</f>
        <v>UG</v>
      </c>
      <c r="C248" s="35">
        <f>'GF + UG Iteration 3'!C248</f>
        <v>37.440000000000005</v>
      </c>
      <c r="D248" s="36">
        <f>'GF + UG Iteration 3'!P$16*(C248^'GF + UG Iteration 3'!P$15)</f>
        <v>12.829517002649609</v>
      </c>
      <c r="E248" s="37">
        <f>'GF + UG Iteration 3'!E248</f>
        <v>1987</v>
      </c>
      <c r="F248" s="35">
        <f>'GF + UG Iteration 3'!F248</f>
        <v>37.799999999999997</v>
      </c>
      <c r="G248" s="36">
        <f>'GF + UG Iteration 3'!G248</f>
        <v>3.7978038117047683</v>
      </c>
      <c r="H248" s="38">
        <f>'GF + UG Iteration 3'!H248</f>
        <v>2008</v>
      </c>
      <c r="I248" s="35">
        <f t="shared" si="30"/>
        <v>75.240000000000009</v>
      </c>
      <c r="J248" s="36">
        <f t="shared" si="31"/>
        <v>16.627320814354377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2.8110471746549464</v>
      </c>
    </row>
    <row r="249" spans="1:14" x14ac:dyDescent="0.2">
      <c r="A249" s="33">
        <f>'GF + UG Iteration 3'!A249</f>
        <v>556</v>
      </c>
      <c r="B249" s="34" t="str">
        <f>'GF + UG Iteration 3'!B249</f>
        <v>UG</v>
      </c>
      <c r="C249" s="35">
        <f>'GF + UG Iteration 3'!C249</f>
        <v>11.97</v>
      </c>
      <c r="D249" s="36">
        <f>'GF + UG Iteration 3'!P$16*(C249^'GF + UG Iteration 3'!P$15)</f>
        <v>6.2705050681886796</v>
      </c>
      <c r="E249" s="37">
        <f>'GF + UG Iteration 3'!E249</f>
        <v>1985</v>
      </c>
      <c r="F249" s="35">
        <f>'GF + UG Iteration 3'!F249</f>
        <v>22.499999999999996</v>
      </c>
      <c r="G249" s="36">
        <f>'GF + UG Iteration 3'!G249</f>
        <v>4.169357216226925</v>
      </c>
      <c r="H249" s="38">
        <f>'GF + UG Iteration 3'!H249</f>
        <v>2007</v>
      </c>
      <c r="I249" s="35">
        <f t="shared" si="30"/>
        <v>34.47</v>
      </c>
      <c r="J249" s="36">
        <f t="shared" si="31"/>
        <v>10.439862284415604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2.3456313912195581</v>
      </c>
    </row>
    <row r="250" spans="1:14" x14ac:dyDescent="0.2">
      <c r="A250" s="33">
        <f>'GF + UG Iteration 3'!A250</f>
        <v>452</v>
      </c>
      <c r="B250" s="34" t="str">
        <f>'GF + UG Iteration 3'!B250</f>
        <v>UG</v>
      </c>
      <c r="C250" s="35">
        <f>'GF + UG Iteration 3'!C250</f>
        <v>14.4</v>
      </c>
      <c r="D250" s="36">
        <f>'GF + UG Iteration 3'!P$16*(C250^'GF + UG Iteration 3'!P$15)</f>
        <v>7.0419702491587843</v>
      </c>
      <c r="E250" s="37">
        <f>'GF + UG Iteration 3'!E250</f>
        <v>1986</v>
      </c>
      <c r="F250" s="35">
        <f>'GF + UG Iteration 3'!F250</f>
        <v>0</v>
      </c>
      <c r="G250" s="36">
        <f>'GF + UG Iteration 3'!G250</f>
        <v>3.4437072461958511</v>
      </c>
      <c r="H250" s="38">
        <f>'GF + UG Iteration 3'!H250</f>
        <v>2005</v>
      </c>
      <c r="I250" s="35">
        <f t="shared" si="30"/>
        <v>14.4</v>
      </c>
      <c r="J250" s="36">
        <f t="shared" si="31"/>
        <v>10.485677495354636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2.3500102779415961</v>
      </c>
    </row>
    <row r="251" spans="1:14" x14ac:dyDescent="0.2">
      <c r="A251" s="33">
        <f>'GF + UG Iteration 3'!A251</f>
        <v>613</v>
      </c>
      <c r="B251" s="34" t="str">
        <f>'GF + UG Iteration 3'!B251</f>
        <v>UG</v>
      </c>
      <c r="C251" s="35">
        <f>'GF + UG Iteration 3'!C251</f>
        <v>22.5</v>
      </c>
      <c r="D251" s="36">
        <f>'GF + UG Iteration 3'!P$16*(C251^'GF + UG Iteration 3'!P$15)</f>
        <v>9.3190675824762028</v>
      </c>
      <c r="E251" s="37">
        <f>'GF + UG Iteration 3'!E251</f>
        <v>1999</v>
      </c>
      <c r="F251" s="35">
        <f>'GF + UG Iteration 3'!F251</f>
        <v>0</v>
      </c>
      <c r="G251" s="36">
        <f>'GF + UG Iteration 3'!G251</f>
        <v>0.43131820582676678</v>
      </c>
      <c r="H251" s="38">
        <f>'GF + UG Iteration 3'!H251</f>
        <v>2006</v>
      </c>
      <c r="I251" s="35">
        <f t="shared" si="30"/>
        <v>22.5</v>
      </c>
      <c r="J251" s="36">
        <f t="shared" si="31"/>
        <v>9.7503857883029692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2.2773068522580355</v>
      </c>
    </row>
    <row r="252" spans="1:14" x14ac:dyDescent="0.2">
      <c r="A252" s="33">
        <f>'GF + UG Iteration 3'!A252</f>
        <v>778</v>
      </c>
      <c r="B252" s="34" t="str">
        <f>'GF + UG Iteration 3'!B252</f>
        <v>UG</v>
      </c>
      <c r="C252" s="35">
        <f>'GF + UG Iteration 3'!C252</f>
        <v>74.88000000000001</v>
      </c>
      <c r="D252" s="36">
        <f>'GF + UG Iteration 3'!P$16*(C252^'GF + UG Iteration 3'!P$15)</f>
        <v>19.824120528346615</v>
      </c>
      <c r="E252" s="37">
        <f>'GF + UG Iteration 3'!E252</f>
        <v>1988</v>
      </c>
      <c r="F252" s="35">
        <f>'GF + UG Iteration 3'!F252</f>
        <v>0</v>
      </c>
      <c r="G252" s="36">
        <f>'GF + UG Iteration 3'!G252</f>
        <v>0.48701021540648831</v>
      </c>
      <c r="H252" s="38">
        <f>'GF + UG Iteration 3'!H252</f>
        <v>2008</v>
      </c>
      <c r="I252" s="35">
        <f t="shared" si="30"/>
        <v>74.88000000000001</v>
      </c>
      <c r="J252" s="36">
        <f t="shared" si="31"/>
        <v>20.311130743753104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3.0111690482795224</v>
      </c>
    </row>
    <row r="253" spans="1:14" x14ac:dyDescent="0.2">
      <c r="A253" s="33">
        <f>'GF + UG Iteration 3'!A253</f>
        <v>1571</v>
      </c>
      <c r="B253" s="34" t="str">
        <f>'GF + UG Iteration 3'!B253</f>
        <v>UG</v>
      </c>
      <c r="C253" s="35">
        <f>'GF + UG Iteration 3'!C253</f>
        <v>74.88000000000001</v>
      </c>
      <c r="D253" s="36">
        <f>'GF + UG Iteration 3'!P$16*(C253^'GF + UG Iteration 3'!P$15)</f>
        <v>19.824120528346615</v>
      </c>
      <c r="E253" s="37">
        <f>'GF + UG Iteration 3'!E253</f>
        <v>1988</v>
      </c>
      <c r="F253" s="35">
        <f>'GF + UG Iteration 3'!F253</f>
        <v>0</v>
      </c>
      <c r="G253" s="36">
        <f>'GF + UG Iteration 3'!G253</f>
        <v>1.5920457896917759</v>
      </c>
      <c r="H253" s="38">
        <f>'GF + UG Iteration 3'!H253</f>
        <v>2016</v>
      </c>
      <c r="I253" s="35">
        <f t="shared" si="30"/>
        <v>74.88000000000001</v>
      </c>
      <c r="J253" s="36">
        <f t="shared" si="31"/>
        <v>21.416166318038393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3.0641460722524454</v>
      </c>
    </row>
    <row r="254" spans="1:14" x14ac:dyDescent="0.2">
      <c r="A254" s="33">
        <f>'GF + UG Iteration 3'!A254</f>
        <v>525</v>
      </c>
      <c r="B254" s="34" t="str">
        <f>'GF + UG Iteration 3'!B254</f>
        <v>UG</v>
      </c>
      <c r="C254" s="35">
        <f>'GF + UG Iteration 3'!C254</f>
        <v>150.30000000000001</v>
      </c>
      <c r="D254" s="36">
        <f>'GF + UG Iteration 3'!P$16*(C254^'GF + UG Iteration 3'!P$15)</f>
        <v>30.701449612841081</v>
      </c>
      <c r="E254" s="37">
        <f>'GF + UG Iteration 3'!E254</f>
        <v>1995</v>
      </c>
      <c r="F254" s="35">
        <f>'GF + UG Iteration 3'!F254</f>
        <v>45</v>
      </c>
      <c r="G254" s="36">
        <f>'GF + UG Iteration 3'!G254</f>
        <v>2.107818995325883</v>
      </c>
      <c r="H254" s="38">
        <f>'GF + UG Iteration 3'!H254</f>
        <v>2006</v>
      </c>
      <c r="I254" s="35">
        <f t="shared" si="30"/>
        <v>195.3</v>
      </c>
      <c r="J254" s="36">
        <f t="shared" si="31"/>
        <v>32.809268608166967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3.4907110549893119</v>
      </c>
    </row>
    <row r="255" spans="1:14" x14ac:dyDescent="0.2">
      <c r="A255" s="33">
        <f>'GF + UG Iteration 3'!A255</f>
        <v>1324</v>
      </c>
      <c r="B255" s="34" t="str">
        <f>'GF + UG Iteration 3'!B255</f>
        <v>UG</v>
      </c>
      <c r="C255" s="35">
        <f>'GF + UG Iteration 3'!C255</f>
        <v>90</v>
      </c>
      <c r="D255" s="36">
        <f>'GF + UG Iteration 3'!P$16*(C255^'GF + UG Iteration 3'!P$15)</f>
        <v>22.250496534147445</v>
      </c>
      <c r="E255" s="37">
        <f>'GF + UG Iteration 3'!E255</f>
        <v>2012</v>
      </c>
      <c r="F255" s="35">
        <f>'GF + UG Iteration 3'!F255</f>
        <v>0</v>
      </c>
      <c r="G255" s="36">
        <f>'GF + UG Iteration 3'!G255</f>
        <v>2.2692987542218521</v>
      </c>
      <c r="H255" s="38">
        <f>'GF + UG Iteration 3'!H255</f>
        <v>2014</v>
      </c>
      <c r="I255" s="35">
        <f t="shared" si="30"/>
        <v>90</v>
      </c>
      <c r="J255" s="36">
        <f t="shared" si="31"/>
        <v>24.519795288369295</v>
      </c>
      <c r="K255" s="38">
        <f t="shared" si="32"/>
        <v>2014</v>
      </c>
      <c r="M255" s="21">
        <f t="shared" si="33"/>
        <v>4.499809670330265</v>
      </c>
      <c r="N255" s="21">
        <f t="shared" si="34"/>
        <v>3.1994807622717114</v>
      </c>
    </row>
    <row r="256" spans="1:14" x14ac:dyDescent="0.2">
      <c r="A256" s="33">
        <f>'GF + UG Iteration 3'!A256</f>
        <v>511</v>
      </c>
      <c r="B256" s="34" t="str">
        <f>'GF + UG Iteration 3'!B256</f>
        <v>UG</v>
      </c>
      <c r="C256" s="35">
        <f>'GF + UG Iteration 3'!C256</f>
        <v>225</v>
      </c>
      <c r="D256" s="36">
        <f>'GF + UG Iteration 3'!P$16*(C256^'GF + UG Iteration 3'!P$15)</f>
        <v>39.551455251905274</v>
      </c>
      <c r="E256" s="37">
        <f>'GF + UG Iteration 3'!E256</f>
        <v>2004</v>
      </c>
      <c r="F256" s="35">
        <f>'GF + UG Iteration 3'!F256</f>
        <v>0</v>
      </c>
      <c r="G256" s="36">
        <f>'GF + UG Iteration 3'!G256</f>
        <v>0.42903557118440139</v>
      </c>
      <c r="H256" s="38">
        <f>'GF + UG Iteration 3'!H256</f>
        <v>2004</v>
      </c>
      <c r="I256" s="35">
        <f t="shared" si="30"/>
        <v>225</v>
      </c>
      <c r="J256" s="36">
        <f t="shared" si="31"/>
        <v>39.980490823089674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3.6883916057124955</v>
      </c>
    </row>
    <row r="257" spans="1:14" x14ac:dyDescent="0.2">
      <c r="A257" s="33">
        <f>'GF + UG Iteration 3'!A257</f>
        <v>1094</v>
      </c>
      <c r="B257" s="34" t="str">
        <f>'GF + UG Iteration 3'!B257</f>
        <v>UG</v>
      </c>
      <c r="C257" s="35">
        <f>'GF + UG Iteration 3'!C257</f>
        <v>225</v>
      </c>
      <c r="D257" s="36">
        <f>'GF + UG Iteration 3'!P$16*(C257^'GF + UG Iteration 3'!P$15)</f>
        <v>39.551455251905274</v>
      </c>
      <c r="E257" s="37">
        <f>'GF + UG Iteration 3'!E257</f>
        <v>2004</v>
      </c>
      <c r="F257" s="35">
        <f>'GF + UG Iteration 3'!F257</f>
        <v>0</v>
      </c>
      <c r="G257" s="36">
        <f>'GF + UG Iteration 3'!G257</f>
        <v>1.0646458657975095</v>
      </c>
      <c r="H257" s="38">
        <f>'GF + UG Iteration 3'!H257</f>
        <v>2011</v>
      </c>
      <c r="I257" s="35">
        <f t="shared" si="30"/>
        <v>225</v>
      </c>
      <c r="J257" s="36">
        <f t="shared" si="31"/>
        <v>40.616101117702783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3.7041645672446823</v>
      </c>
    </row>
    <row r="258" spans="1:14" x14ac:dyDescent="0.2">
      <c r="A258" s="33">
        <f>'GF + UG Iteration 3'!A258</f>
        <v>775</v>
      </c>
      <c r="B258" s="34" t="str">
        <f>'GF + UG Iteration 3'!B258</f>
        <v>UG</v>
      </c>
      <c r="C258" s="35">
        <f>'GF + UG Iteration 3'!C258</f>
        <v>14.940000000000001</v>
      </c>
      <c r="D258" s="36">
        <f>'GF + UG Iteration 3'!P$16*(C258^'GF + UG Iteration 3'!P$15)</f>
        <v>7.2066156207711645</v>
      </c>
      <c r="E258" s="37">
        <f>'GF + UG Iteration 3'!E258</f>
        <v>2002</v>
      </c>
      <c r="F258" s="35">
        <f>'GF + UG Iteration 3'!F258</f>
        <v>0</v>
      </c>
      <c r="G258" s="36">
        <f>'GF + UG Iteration 3'!G258</f>
        <v>1.4058744428987999</v>
      </c>
      <c r="H258" s="38">
        <f>'GF + UG Iteration 3'!H258</f>
        <v>2008</v>
      </c>
      <c r="I258" s="35">
        <f t="shared" si="30"/>
        <v>14.940000000000001</v>
      </c>
      <c r="J258" s="36">
        <f t="shared" si="31"/>
        <v>8.6124900636699646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2.1532134826288027</v>
      </c>
    </row>
    <row r="259" spans="1:14" x14ac:dyDescent="0.2">
      <c r="A259" s="33">
        <f>'GF + UG Iteration 3'!A259</f>
        <v>1646</v>
      </c>
      <c r="B259" s="34" t="str">
        <f>'GF + UG Iteration 3'!B259</f>
        <v>UG</v>
      </c>
      <c r="C259" s="35">
        <f>'GF + UG Iteration 3'!C259</f>
        <v>7.2</v>
      </c>
      <c r="D259" s="36">
        <f>'GF + UG Iteration 3'!P$16*(C259^'GF + UG Iteration 3'!P$15)</f>
        <v>4.5573308997264439</v>
      </c>
      <c r="E259" s="37" t="str">
        <f>'GF + UG Iteration 3'!E259</f>
        <v>unknown</v>
      </c>
      <c r="F259" s="35">
        <f>'GF + UG Iteration 3'!F259</f>
        <v>14.940000000000001</v>
      </c>
      <c r="G259" s="36">
        <f>'GF + UG Iteration 3'!G259</f>
        <v>6.6895680450065891</v>
      </c>
      <c r="H259" s="38">
        <f>'GF + UG Iteration 3'!H259</f>
        <v>2016</v>
      </c>
      <c r="I259" s="35">
        <f t="shared" si="30"/>
        <v>22.14</v>
      </c>
      <c r="J259" s="36">
        <f t="shared" si="31"/>
        <v>11.246898944733033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2.4200924412950986</v>
      </c>
    </row>
    <row r="260" spans="1:14" x14ac:dyDescent="0.2">
      <c r="A260" s="33">
        <f>'GF + UG Iteration 3'!A260</f>
        <v>467</v>
      </c>
      <c r="B260" s="34" t="str">
        <f>'GF + UG Iteration 3'!B260</f>
        <v>UG</v>
      </c>
      <c r="C260" s="35">
        <f>'GF + UG Iteration 3'!C260</f>
        <v>11.97</v>
      </c>
      <c r="D260" s="36">
        <f>'GF + UG Iteration 3'!P$16*(C260^'GF + UG Iteration 3'!P$15)</f>
        <v>6.2705050681886796</v>
      </c>
      <c r="E260" s="37">
        <f>'GF + UG Iteration 3'!E260</f>
        <v>1996</v>
      </c>
      <c r="F260" s="35">
        <f>'GF + UG Iteration 3'!F260</f>
        <v>31.5</v>
      </c>
      <c r="G260" s="36">
        <f>'GF + UG Iteration 3'!G260</f>
        <v>3.4855022233326953</v>
      </c>
      <c r="H260" s="38">
        <f>'GF + UG Iteration 3'!H260</f>
        <v>2005</v>
      </c>
      <c r="I260" s="35">
        <f t="shared" si="30"/>
        <v>43.47</v>
      </c>
      <c r="J260" s="36">
        <f t="shared" si="31"/>
        <v>9.7560072915213745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2.2778832277418095</v>
      </c>
    </row>
    <row r="261" spans="1:14" x14ac:dyDescent="0.2">
      <c r="A261" s="33">
        <f>'GF + UG Iteration 3'!A261</f>
        <v>437</v>
      </c>
      <c r="B261" s="34" t="str">
        <f>'GF + UG Iteration 3'!B261</f>
        <v>UG</v>
      </c>
      <c r="C261" s="35">
        <f>'GF + UG Iteration 3'!C261</f>
        <v>42.03</v>
      </c>
      <c r="D261" s="36">
        <f>'GF + UG Iteration 3'!P$16*(C261^'GF + UG Iteration 3'!P$15)</f>
        <v>13.795585888407286</v>
      </c>
      <c r="E261" s="37">
        <f>'GF + UG Iteration 3'!E261</f>
        <v>2001</v>
      </c>
      <c r="F261" s="35">
        <f>'GF + UG Iteration 3'!F261</f>
        <v>45</v>
      </c>
      <c r="G261" s="36">
        <f>'GF + UG Iteration 3'!G261</f>
        <v>3.6313804067567292</v>
      </c>
      <c r="H261" s="38">
        <f>'GF + UG Iteration 3'!H261</f>
        <v>2008</v>
      </c>
      <c r="I261" s="35">
        <f t="shared" si="30"/>
        <v>87.03</v>
      </c>
      <c r="J261" s="36">
        <f t="shared" si="31"/>
        <v>17.426966295164014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2.8580187936182204</v>
      </c>
    </row>
    <row r="262" spans="1:14" x14ac:dyDescent="0.2">
      <c r="A262" s="33">
        <f>'GF + UG Iteration 3'!A262</f>
        <v>1233</v>
      </c>
      <c r="B262" s="34" t="str">
        <f>'GF + UG Iteration 3'!B262</f>
        <v>UG</v>
      </c>
      <c r="C262" s="35">
        <f>'GF + UG Iteration 3'!C262</f>
        <v>87.03</v>
      </c>
      <c r="D262" s="36">
        <f>'GF + UG Iteration 3'!P$16*(C262^'GF + UG Iteration 3'!P$15)</f>
        <v>21.786656846988503</v>
      </c>
      <c r="E262" s="37">
        <f>'GF + UG Iteration 3'!E262</f>
        <v>2001</v>
      </c>
      <c r="F262" s="35">
        <f>'GF + UG Iteration 3'!F262</f>
        <v>0</v>
      </c>
      <c r="G262" s="36">
        <f>'GF + UG Iteration 3'!G262</f>
        <v>3.8904117673360803</v>
      </c>
      <c r="H262" s="38">
        <f>'GF + UG Iteration 3'!H262</f>
        <v>2011</v>
      </c>
      <c r="I262" s="35">
        <f t="shared" si="30"/>
        <v>87.03</v>
      </c>
      <c r="J262" s="36">
        <f t="shared" si="31"/>
        <v>25.677068614324583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3.2455983217735609</v>
      </c>
    </row>
    <row r="263" spans="1:14" x14ac:dyDescent="0.2">
      <c r="A263" s="33">
        <f>'GF + UG Iteration 3'!A263</f>
        <v>361</v>
      </c>
      <c r="B263" s="34" t="str">
        <f>'GF + UG Iteration 3'!B263</f>
        <v>UG</v>
      </c>
      <c r="C263" s="35">
        <f>'GF + UG Iteration 3'!C263</f>
        <v>27.900000000000002</v>
      </c>
      <c r="D263" s="36">
        <f>'GF + UG Iteration 3'!P$16*(C263^'GF + UG Iteration 3'!P$15)</f>
        <v>10.66649321861847</v>
      </c>
      <c r="E263" s="37">
        <f>'GF + UG Iteration 3'!E263</f>
        <v>1986</v>
      </c>
      <c r="F263" s="35">
        <f>'GF + UG Iteration 3'!F263</f>
        <v>32.4</v>
      </c>
      <c r="G263" s="36">
        <f>'GF + UG Iteration 3'!G263</f>
        <v>1.1719780512644304</v>
      </c>
      <c r="H263" s="38">
        <f>'GF + UG Iteration 3'!H263</f>
        <v>2002</v>
      </c>
      <c r="I263" s="35">
        <f t="shared" si="30"/>
        <v>60.3</v>
      </c>
      <c r="J263" s="36">
        <f t="shared" si="31"/>
        <v>11.8384712698829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2.4713545054003578</v>
      </c>
    </row>
    <row r="264" spans="1:14" x14ac:dyDescent="0.2">
      <c r="A264" s="33">
        <f>'GF + UG Iteration 3'!A264</f>
        <v>645</v>
      </c>
      <c r="B264" s="34" t="str">
        <f>'GF + UG Iteration 3'!B264</f>
        <v>UG</v>
      </c>
      <c r="C264" s="35">
        <f>'GF + UG Iteration 3'!C264</f>
        <v>60.300000000000004</v>
      </c>
      <c r="D264" s="36">
        <f>'GF + UG Iteration 3'!P$16*(C264^'GF + UG Iteration 3'!P$15)</f>
        <v>17.304187261839225</v>
      </c>
      <c r="E264" s="37">
        <f>'GF + UG Iteration 3'!E264</f>
        <v>1986</v>
      </c>
      <c r="F264" s="35">
        <f>'GF + UG Iteration 3'!F264</f>
        <v>0</v>
      </c>
      <c r="G264" s="36">
        <f>'GF + UG Iteration 3'!G264</f>
        <v>0.22667756309168191</v>
      </c>
      <c r="H264" s="38">
        <f>'GF + UG Iteration 3'!H264</f>
        <v>2006</v>
      </c>
      <c r="I264" s="35">
        <f t="shared" si="30"/>
        <v>60.300000000000004</v>
      </c>
      <c r="J264" s="36">
        <f t="shared" si="31"/>
        <v>17.530864824930905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2.8639630317111791</v>
      </c>
    </row>
    <row r="265" spans="1:14" x14ac:dyDescent="0.2">
      <c r="A265" s="33">
        <f>'GF + UG Iteration 3'!A265</f>
        <v>720</v>
      </c>
      <c r="B265" s="34" t="str">
        <f>'GF + UG Iteration 3'!B265</f>
        <v>UG</v>
      </c>
      <c r="C265" s="35">
        <f>'GF + UG Iteration 3'!C265</f>
        <v>36.9</v>
      </c>
      <c r="D265" s="36">
        <f>'GF + UG Iteration 3'!P$16*(C265^'GF + UG Iteration 3'!P$15)</f>
        <v>12.7130361516615</v>
      </c>
      <c r="E265" s="37">
        <f>'GF + UG Iteration 3'!E265</f>
        <v>1974</v>
      </c>
      <c r="F265" s="35">
        <f>'GF + UG Iteration 3'!F265</f>
        <v>13.5</v>
      </c>
      <c r="G265" s="36">
        <f>'GF + UG Iteration 3'!G265</f>
        <v>3.214674226156069</v>
      </c>
      <c r="H265" s="38">
        <f>'GF + UG Iteration 3'!H265</f>
        <v>2009</v>
      </c>
      <c r="I265" s="35">
        <f t="shared" si="30"/>
        <v>50.4</v>
      </c>
      <c r="J265" s="36">
        <f t="shared" si="31"/>
        <v>15.927710377817569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2.7680603833857278</v>
      </c>
    </row>
    <row r="266" spans="1:14" x14ac:dyDescent="0.2">
      <c r="A266" s="33">
        <f>'GF + UG Iteration 3'!A266</f>
        <v>1554</v>
      </c>
      <c r="B266" s="34" t="str">
        <f>'GF + UG Iteration 3'!B266</f>
        <v>UG</v>
      </c>
      <c r="C266" s="35">
        <f>'GF + UG Iteration 3'!C266</f>
        <v>22.5</v>
      </c>
      <c r="D266" s="36">
        <f>'GF + UG Iteration 3'!P$16*(C266^'GF + UG Iteration 3'!P$15)</f>
        <v>9.3190675824762028</v>
      </c>
      <c r="E266" s="37">
        <f>'GF + UG Iteration 3'!E266</f>
        <v>2013</v>
      </c>
      <c r="F266" s="35">
        <f>'GF + UG Iteration 3'!F266</f>
        <v>22.5</v>
      </c>
      <c r="G266" s="36">
        <f>'GF + UG Iteration 3'!G266</f>
        <v>4.0040929633677633</v>
      </c>
      <c r="H266" s="38">
        <f>'GF + UG Iteration 3'!H266</f>
        <v>2015</v>
      </c>
      <c r="I266" s="35">
        <f t="shared" si="30"/>
        <v>45</v>
      </c>
      <c r="J266" s="36">
        <f t="shared" si="31"/>
        <v>13.323160545843965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2.5895039151827333</v>
      </c>
    </row>
    <row r="267" spans="1:14" x14ac:dyDescent="0.2">
      <c r="A267" s="33">
        <f>'GF + UG Iteration 3'!A267</f>
        <v>1570</v>
      </c>
      <c r="B267" s="34" t="str">
        <f>'GF + UG Iteration 3'!B267</f>
        <v>UG</v>
      </c>
      <c r="C267" s="35">
        <f>'GF + UG Iteration 3'!C267</f>
        <v>22.5</v>
      </c>
      <c r="D267" s="36">
        <f>'GF + UG Iteration 3'!P$16*(C267^'GF + UG Iteration 3'!P$15)</f>
        <v>9.3190675824762028</v>
      </c>
      <c r="E267" s="37">
        <f>'GF + UG Iteration 3'!E267</f>
        <v>0</v>
      </c>
      <c r="F267" s="35">
        <f>'GF + UG Iteration 3'!F267</f>
        <v>22.5</v>
      </c>
      <c r="G267" s="36">
        <f>'GF + UG Iteration 3'!G267</f>
        <v>5.7128729653456798</v>
      </c>
      <c r="H267" s="38">
        <f>'GF + UG Iteration 3'!H267</f>
        <v>2016</v>
      </c>
      <c r="I267" s="35">
        <f t="shared" si="30"/>
        <v>45</v>
      </c>
      <c r="J267" s="36">
        <f t="shared" si="31"/>
        <v>15.031940547821883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2.710177307062223</v>
      </c>
    </row>
    <row r="268" spans="1:14" x14ac:dyDescent="0.2">
      <c r="A268" s="33">
        <f>'GF + UG Iteration 3'!A268</f>
        <v>1280</v>
      </c>
      <c r="B268" s="34" t="str">
        <f>'GF + UG Iteration 3'!B268</f>
        <v>UG</v>
      </c>
      <c r="C268" s="35">
        <f>'GF + UG Iteration 3'!C268</f>
        <v>22.5</v>
      </c>
      <c r="D268" s="36">
        <f>'GF + UG Iteration 3'!P$16*(C268^'GF + UG Iteration 3'!P$15)</f>
        <v>9.3190675824762028</v>
      </c>
      <c r="E268" s="37">
        <f>'GF + UG Iteration 3'!E268</f>
        <v>0</v>
      </c>
      <c r="F268" s="35">
        <f>'GF + UG Iteration 3'!F268</f>
        <v>22.5</v>
      </c>
      <c r="G268" s="36">
        <f>'GF + UG Iteration 3'!G268</f>
        <v>3.9567117678399111</v>
      </c>
      <c r="H268" s="38">
        <f>'GF + UG Iteration 3'!H268</f>
        <v>2013</v>
      </c>
      <c r="I268" s="35">
        <f t="shared" si="30"/>
        <v>45</v>
      </c>
      <c r="J268" s="36">
        <f t="shared" si="31"/>
        <v>13.275779350316114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2.5859412735264895</v>
      </c>
    </row>
    <row r="269" spans="1:14" x14ac:dyDescent="0.2">
      <c r="A269" s="33">
        <f>'GF + UG Iteration 3'!A269</f>
        <v>659</v>
      </c>
      <c r="B269" s="34" t="str">
        <f>'GF + UG Iteration 3'!B269</f>
        <v>UG</v>
      </c>
      <c r="C269" s="35">
        <f>'GF + UG Iteration 3'!C269</f>
        <v>134.46</v>
      </c>
      <c r="D269" s="36">
        <f>'GF + UG Iteration 3'!P$16*(C269^'GF + UG Iteration 3'!P$15)</f>
        <v>28.628280887788904</v>
      </c>
      <c r="E269" s="37">
        <f>'GF + UG Iteration 3'!E269</f>
        <v>1974</v>
      </c>
      <c r="F269" s="35">
        <f>'GF + UG Iteration 3'!F269</f>
        <v>0</v>
      </c>
      <c r="G269" s="36">
        <f>'GF + UG Iteration 3'!G269</f>
        <v>0.19038861907506671</v>
      </c>
      <c r="H269" s="38">
        <f>'GF + UG Iteration 3'!H269</f>
        <v>2006</v>
      </c>
      <c r="I269" s="35">
        <f t="shared" si="30"/>
        <v>134.46</v>
      </c>
      <c r="J269" s="36">
        <f t="shared" si="31"/>
        <v>28.818669506863969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3.3610234238868344</v>
      </c>
    </row>
    <row r="270" spans="1:14" x14ac:dyDescent="0.2">
      <c r="A270" s="33">
        <f>'GF + UG Iteration 3'!A270</f>
        <v>1240</v>
      </c>
      <c r="B270" s="34" t="str">
        <f>'GF + UG Iteration 3'!B270</f>
        <v>UG</v>
      </c>
      <c r="C270" s="35">
        <f>'GF + UG Iteration 3'!C270</f>
        <v>15.03</v>
      </c>
      <c r="D270" s="36">
        <f>'GF + UG Iteration 3'!P$16*(C270^'GF + UG Iteration 3'!P$15)</f>
        <v>7.2338396147451904</v>
      </c>
      <c r="E270" s="37">
        <f>'GF + UG Iteration 3'!E270</f>
        <v>0</v>
      </c>
      <c r="F270" s="35">
        <f>'GF + UG Iteration 3'!F270</f>
        <v>0</v>
      </c>
      <c r="G270" s="36">
        <f>'GF + UG Iteration 3'!G270</f>
        <v>2.4762389627807444</v>
      </c>
      <c r="H270" s="38">
        <f>'GF + UG Iteration 3'!H270</f>
        <v>2013</v>
      </c>
      <c r="I270" s="35">
        <f t="shared" si="30"/>
        <v>15.03</v>
      </c>
      <c r="J270" s="36">
        <f t="shared" si="31"/>
        <v>9.710078577525934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2.273164374703645</v>
      </c>
    </row>
    <row r="271" spans="1:14" x14ac:dyDescent="0.2">
      <c r="A271" s="33">
        <f>'GF + UG Iteration 3'!A271</f>
        <v>317</v>
      </c>
      <c r="B271" s="34" t="str">
        <f>'GF + UG Iteration 3'!B271</f>
        <v>UG</v>
      </c>
      <c r="C271" s="35">
        <f>'GF + UG Iteration 3'!C271</f>
        <v>42.300000000000004</v>
      </c>
      <c r="D271" s="36">
        <f>'GF + UG Iteration 3'!P$16*(C271^'GF + UG Iteration 3'!P$15)</f>
        <v>13.851155955110363</v>
      </c>
      <c r="E271" s="37">
        <f>'GF + UG Iteration 3'!E271</f>
        <v>1978</v>
      </c>
      <c r="F271" s="35">
        <f>'GF + UG Iteration 3'!F271</f>
        <v>37.800000000000004</v>
      </c>
      <c r="G271" s="36">
        <f>'GF + UG Iteration 3'!G271</f>
        <v>3.7336154837609361</v>
      </c>
      <c r="H271" s="38">
        <f>'GF + UG Iteration 3'!H271</f>
        <v>2002</v>
      </c>
      <c r="I271" s="35">
        <f t="shared" si="30"/>
        <v>80.100000000000009</v>
      </c>
      <c r="J271" s="36">
        <f t="shared" si="31"/>
        <v>17.5847714388713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2.8670332683362911</v>
      </c>
    </row>
    <row r="272" spans="1:14" x14ac:dyDescent="0.2">
      <c r="A272" s="33">
        <f>'GF + UG Iteration 3'!A272</f>
        <v>1510</v>
      </c>
      <c r="B272" s="34" t="str">
        <f>'GF + UG Iteration 3'!B272</f>
        <v>UG</v>
      </c>
      <c r="C272" s="35">
        <f>'GF + UG Iteration 3'!C272</f>
        <v>80.100000000000009</v>
      </c>
      <c r="D272" s="36">
        <f>'GF + UG Iteration 3'!P$16*(C272^'GF + UG Iteration 3'!P$15)</f>
        <v>20.68079639449493</v>
      </c>
      <c r="E272" s="37">
        <f>'GF + UG Iteration 3'!E272</f>
        <v>1978</v>
      </c>
      <c r="F272" s="35">
        <f>'GF + UG Iteration 3'!F272</f>
        <v>0</v>
      </c>
      <c r="G272" s="36">
        <f>'GF + UG Iteration 3'!G272</f>
        <v>1.0378442790997116</v>
      </c>
      <c r="H272" s="38">
        <f>'GF + UG Iteration 3'!H272</f>
        <v>2014</v>
      </c>
      <c r="I272" s="35">
        <f t="shared" si="30"/>
        <v>80.100000000000009</v>
      </c>
      <c r="J272" s="36">
        <f t="shared" si="31"/>
        <v>21.718640673594642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3.0781709090186244</v>
      </c>
    </row>
    <row r="273" spans="1:14" x14ac:dyDescent="0.2">
      <c r="A273" s="33">
        <f>'GF + UG Iteration 3'!A273</f>
        <v>1678</v>
      </c>
      <c r="B273" s="34" t="str">
        <f>'GF + UG Iteration 3'!B273</f>
        <v>UG</v>
      </c>
      <c r="C273" s="35">
        <f>'GF + UG Iteration 3'!C273</f>
        <v>450</v>
      </c>
      <c r="D273" s="36">
        <f>'GF + UG Iteration 3'!P$16*(C273^'GF + UG Iteration 3'!P$15)</f>
        <v>61.114757151290085</v>
      </c>
      <c r="E273" s="37">
        <f>'GF + UG Iteration 3'!E273</f>
        <v>0</v>
      </c>
      <c r="F273" s="35">
        <f>'GF + UG Iteration 3'!F273</f>
        <v>0</v>
      </c>
      <c r="G273" s="36">
        <f>'GF + UG Iteration 3'!G273</f>
        <v>0.1876880715541229</v>
      </c>
      <c r="H273" s="38">
        <f>'GF + UG Iteration 3'!H273</f>
        <v>2015</v>
      </c>
      <c r="I273" s="35">
        <f t="shared" si="30"/>
        <v>450</v>
      </c>
      <c r="J273" s="36">
        <f t="shared" si="31"/>
        <v>61.302445222844206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4.1158197315894123</v>
      </c>
    </row>
    <row r="274" spans="1:14" x14ac:dyDescent="0.2">
      <c r="A274" s="33">
        <f>'GF + UG Iteration 3'!A274</f>
        <v>409</v>
      </c>
      <c r="B274" s="34" t="str">
        <f>'GF + UG Iteration 3'!B274</f>
        <v>UG</v>
      </c>
      <c r="C274" s="35">
        <f>'GF + UG Iteration 3'!C274</f>
        <v>56.7</v>
      </c>
      <c r="D274" s="36">
        <f>'GF + UG Iteration 3'!P$16*(C274^'GF + UG Iteration 3'!P$15)</f>
        <v>16.648216281442224</v>
      </c>
      <c r="E274" s="37" t="str">
        <f>'GF + UG Iteration 3'!E274</f>
        <v>unknown</v>
      </c>
      <c r="F274" s="35">
        <f>'GF + UG Iteration 3'!F274</f>
        <v>56.7</v>
      </c>
      <c r="G274" s="36">
        <f>'GF + UG Iteration 3'!G274</f>
        <v>6.9500275644125207</v>
      </c>
      <c r="H274" s="38">
        <f>'GF + UG Iteration 3'!H274</f>
        <v>2004</v>
      </c>
      <c r="I274" s="35">
        <f t="shared" si="30"/>
        <v>113.4</v>
      </c>
      <c r="J274" s="36">
        <f t="shared" si="31"/>
        <v>23.598243845854746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3.1611722959515172</v>
      </c>
    </row>
    <row r="275" spans="1:14" x14ac:dyDescent="0.2">
      <c r="A275" s="33">
        <f>'GF + UG Iteration 3'!A275</f>
        <v>620</v>
      </c>
      <c r="B275" s="34" t="str">
        <f>'GF + UG Iteration 3'!B275</f>
        <v>UG</v>
      </c>
      <c r="C275" s="35">
        <f>'GF + UG Iteration 3'!C275</f>
        <v>120.06</v>
      </c>
      <c r="D275" s="36">
        <f>'GF + UG Iteration 3'!P$16*(C275^'GF + UG Iteration 3'!P$15)</f>
        <v>26.663139569614053</v>
      </c>
      <c r="E275" s="37" t="str">
        <f>'GF + UG Iteration 3'!E275</f>
        <v>unknown</v>
      </c>
      <c r="F275" s="35">
        <f>'GF + UG Iteration 3'!F275</f>
        <v>0</v>
      </c>
      <c r="G275" s="36">
        <f>'GF + UG Iteration 3'!G275</f>
        <v>5.2327101351069411E-2</v>
      </c>
      <c r="H275" s="38">
        <f>'GF + UG Iteration 3'!H275</f>
        <v>2006</v>
      </c>
      <c r="I275" s="35">
        <f t="shared" si="30"/>
        <v>120.06</v>
      </c>
      <c r="J275" s="36">
        <f t="shared" si="31"/>
        <v>26.715466670965121</v>
      </c>
      <c r="K275" s="38">
        <f t="shared" si="32"/>
        <v>2006</v>
      </c>
      <c r="M275" s="21">
        <f t="shared" si="33"/>
        <v>4.787991617823697</v>
      </c>
      <c r="N275" s="21">
        <f t="shared" si="34"/>
        <v>3.2852426737566987</v>
      </c>
    </row>
    <row r="276" spans="1:14" x14ac:dyDescent="0.2">
      <c r="A276" s="33">
        <f>'GF + UG Iteration 3'!A276</f>
        <v>1085</v>
      </c>
      <c r="B276" s="34" t="str">
        <f>'GF + UG Iteration 3'!B276</f>
        <v>UG</v>
      </c>
      <c r="C276" s="35">
        <f>'GF + UG Iteration 3'!C276</f>
        <v>120.06</v>
      </c>
      <c r="D276" s="36">
        <f>'GF + UG Iteration 3'!P$16*(C276^'GF + UG Iteration 3'!P$15)</f>
        <v>26.663139569614053</v>
      </c>
      <c r="E276" s="37" t="str">
        <f>'GF + UG Iteration 3'!E276</f>
        <v>unknown</v>
      </c>
      <c r="F276" s="35">
        <f>'GF + UG Iteration 3'!F276</f>
        <v>0</v>
      </c>
      <c r="G276" s="36">
        <f>'GF + UG Iteration 3'!G276</f>
        <v>7.9312358901564406E-2</v>
      </c>
      <c r="H276" s="38">
        <f>'GF + UG Iteration 3'!H276</f>
        <v>2010</v>
      </c>
      <c r="I276" s="35">
        <f t="shared" si="30"/>
        <v>120.06</v>
      </c>
      <c r="J276" s="36">
        <f t="shared" si="31"/>
        <v>26.742451928515617</v>
      </c>
      <c r="K276" s="38">
        <f t="shared" si="32"/>
        <v>2010</v>
      </c>
      <c r="M276" s="21">
        <f t="shared" si="33"/>
        <v>4.787991617823697</v>
      </c>
      <c r="N276" s="21">
        <f t="shared" si="34"/>
        <v>3.2862522626277051</v>
      </c>
    </row>
    <row r="277" spans="1:14" x14ac:dyDescent="0.2">
      <c r="A277" s="33">
        <f>'GF + UG Iteration 3'!A277</f>
        <v>589</v>
      </c>
      <c r="B277" s="34" t="str">
        <f>'GF + UG Iteration 3'!B277</f>
        <v>UG</v>
      </c>
      <c r="C277" s="35">
        <f>'GF + UG Iteration 3'!C277</f>
        <v>81</v>
      </c>
      <c r="D277" s="36">
        <f>'GF + UG Iteration 3'!P$16*(C277^'GF + UG Iteration 3'!P$15)</f>
        <v>20.826371531141678</v>
      </c>
      <c r="E277" s="37">
        <f>'GF + UG Iteration 3'!E277</f>
        <v>1974</v>
      </c>
      <c r="F277" s="35">
        <f>'GF + UG Iteration 3'!F277</f>
        <v>14.4</v>
      </c>
      <c r="G277" s="36">
        <f>'GF + UG Iteration 3'!G277</f>
        <v>3.2007376892660457E-2</v>
      </c>
      <c r="H277" s="38">
        <f>'GF + UG Iteration 3'!H277</f>
        <v>2005</v>
      </c>
      <c r="I277" s="35">
        <f t="shared" si="30"/>
        <v>95.4</v>
      </c>
      <c r="J277" s="36">
        <f t="shared" si="31"/>
        <v>20.858378908034339</v>
      </c>
      <c r="K277" s="38">
        <f t="shared" si="32"/>
        <v>2005</v>
      </c>
      <c r="M277" s="21">
        <f t="shared" si="33"/>
        <v>4.558078578454241</v>
      </c>
      <c r="N277" s="21">
        <f t="shared" si="34"/>
        <v>3.037755733611033</v>
      </c>
    </row>
    <row r="278" spans="1:14" x14ac:dyDescent="0.2">
      <c r="A278" s="33">
        <f>'GF + UG Iteration 3'!A278</f>
        <v>836</v>
      </c>
      <c r="B278" s="34" t="str">
        <f>'GF + UG Iteration 3'!B278</f>
        <v>UG</v>
      </c>
      <c r="C278" s="35">
        <f>'GF + UG Iteration 3'!C278</f>
        <v>95.4</v>
      </c>
      <c r="D278" s="36">
        <f>'GF + UG Iteration 3'!P$16*(C278^'GF + UG Iteration 3'!P$15)</f>
        <v>23.079504271371423</v>
      </c>
      <c r="E278" s="37">
        <f>'GF + UG Iteration 3'!E278</f>
        <v>1974</v>
      </c>
      <c r="F278" s="35">
        <f>'GF + UG Iteration 3'!F278</f>
        <v>0</v>
      </c>
      <c r="G278" s="36">
        <f>'GF + UG Iteration 3'!G278</f>
        <v>0.20824846319974696</v>
      </c>
      <c r="H278" s="38">
        <f>'GF + UG Iteration 3'!H278</f>
        <v>2008</v>
      </c>
      <c r="I278" s="35">
        <f t="shared" si="30"/>
        <v>95.4</v>
      </c>
      <c r="J278" s="36">
        <f t="shared" si="31"/>
        <v>23.287752734571171</v>
      </c>
      <c r="K278" s="38">
        <f t="shared" si="32"/>
        <v>2008</v>
      </c>
      <c r="M278" s="21">
        <f t="shared" si="33"/>
        <v>4.558078578454241</v>
      </c>
      <c r="N278" s="21">
        <f t="shared" si="34"/>
        <v>3.1479275886684364</v>
      </c>
    </row>
    <row r="279" spans="1:14" x14ac:dyDescent="0.2">
      <c r="A279" s="33">
        <f>'GF + UG Iteration 3'!A279</f>
        <v>1417</v>
      </c>
      <c r="B279" s="34" t="str">
        <f>'GF + UG Iteration 3'!B279</f>
        <v>UG</v>
      </c>
      <c r="C279" s="35">
        <f>'GF + UG Iteration 3'!C279</f>
        <v>90</v>
      </c>
      <c r="D279" s="36">
        <f>'GF + UG Iteration 3'!P$16*(C279^'GF + UG Iteration 3'!P$15)</f>
        <v>22.250496534147445</v>
      </c>
      <c r="E279" s="37">
        <f>'GF + UG Iteration 3'!E279</f>
        <v>0</v>
      </c>
      <c r="F279" s="35">
        <f>'GF + UG Iteration 3'!F279</f>
        <v>0</v>
      </c>
      <c r="G279" s="36">
        <f>'GF + UG Iteration 3'!G279</f>
        <v>0.36631755287404399</v>
      </c>
      <c r="H279" s="38">
        <f>'GF + UG Iteration 3'!H279</f>
        <v>2013</v>
      </c>
      <c r="I279" s="35">
        <f t="shared" si="30"/>
        <v>90</v>
      </c>
      <c r="J279" s="36">
        <f t="shared" si="31"/>
        <v>22.616814087021488</v>
      </c>
      <c r="K279" s="38">
        <f t="shared" si="32"/>
        <v>2013</v>
      </c>
      <c r="M279" s="21">
        <f t="shared" si="33"/>
        <v>4.499809670330265</v>
      </c>
      <c r="N279" s="21">
        <f t="shared" si="34"/>
        <v>3.1186936158091294</v>
      </c>
    </row>
    <row r="280" spans="1:14" x14ac:dyDescent="0.2">
      <c r="A280" s="33">
        <f>'GF + UG Iteration 3'!A280</f>
        <v>1575</v>
      </c>
      <c r="B280" s="34" t="str">
        <f>'GF + UG Iteration 3'!B280</f>
        <v>UG</v>
      </c>
      <c r="C280" s="35">
        <f>'GF + UG Iteration 3'!C280</f>
        <v>261.72000000000003</v>
      </c>
      <c r="D280" s="36">
        <f>'GF + UG Iteration 3'!P$16*(C280^'GF + UG Iteration 3'!P$15)</f>
        <v>43.489021845080288</v>
      </c>
      <c r="E280" s="37">
        <f>'GF + UG Iteration 3'!E280</f>
        <v>0</v>
      </c>
      <c r="F280" s="35">
        <f>'GF + UG Iteration 3'!F280</f>
        <v>0</v>
      </c>
      <c r="G280" s="36">
        <f>'GF + UG Iteration 3'!G280</f>
        <v>8.4606138058298655E-2</v>
      </c>
      <c r="H280" s="38">
        <f>'GF + UG Iteration 3'!H280</f>
        <v>2014</v>
      </c>
      <c r="I280" s="35">
        <f t="shared" si="30"/>
        <v>261.72000000000003</v>
      </c>
      <c r="J280" s="36">
        <f t="shared" si="31"/>
        <v>43.573627983138586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3.7744521045796531</v>
      </c>
    </row>
    <row r="281" spans="1:14" x14ac:dyDescent="0.2">
      <c r="A281" s="33">
        <f>'GF + UG Iteration 3'!A281</f>
        <v>1480</v>
      </c>
      <c r="B281" s="34" t="str">
        <f>'GF + UG Iteration 3'!B281</f>
        <v>UG</v>
      </c>
      <c r="C281" s="35">
        <f>'GF + UG Iteration 3'!C281</f>
        <v>180</v>
      </c>
      <c r="D281" s="36">
        <f>'GF + UG Iteration 3'!P$16*(C281^'GF + UG Iteration 3'!P$15)</f>
        <v>34.38138201285367</v>
      </c>
      <c r="E281" s="37">
        <f>'GF + UG Iteration 3'!E281</f>
        <v>0</v>
      </c>
      <c r="F281" s="35">
        <f>'GF + UG Iteration 3'!F281</f>
        <v>0</v>
      </c>
      <c r="G281" s="36">
        <f>'GF + UG Iteration 3'!G281</f>
        <v>1.4186292000498641</v>
      </c>
      <c r="H281" s="38">
        <f>'GF + UG Iteration 3'!H281</f>
        <v>2015</v>
      </c>
      <c r="I281" s="35">
        <f t="shared" si="30"/>
        <v>180</v>
      </c>
      <c r="J281" s="36">
        <f t="shared" si="31"/>
        <v>35.800011212903534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3.5779482066162016</v>
      </c>
    </row>
    <row r="282" spans="1:14" x14ac:dyDescent="0.2">
      <c r="A282" s="33">
        <f>'GF + UG Iteration 3'!A282</f>
        <v>1644</v>
      </c>
      <c r="B282" s="34" t="str">
        <f>'GF + UG Iteration 3'!B282</f>
        <v>UG</v>
      </c>
      <c r="C282" s="48">
        <f>'GF + UG Iteration 3'!C282</f>
        <v>45</v>
      </c>
      <c r="D282" s="36">
        <f>'GF + UG Iteration 3'!P$16*(C282^'GF + UG Iteration 3'!P$15)</f>
        <v>14.399787531257973</v>
      </c>
      <c r="E282" s="37">
        <f>'GF + UG Iteration 3'!E282</f>
        <v>0</v>
      </c>
      <c r="F282" s="48">
        <f>'GF + UG Iteration 3'!F282</f>
        <v>45</v>
      </c>
      <c r="G282" s="36">
        <f>'GF + UG Iteration 3'!G282</f>
        <v>6.4881768587089867</v>
      </c>
      <c r="H282" s="38">
        <f>'GF + UG Iteration 3'!H282</f>
        <v>2016</v>
      </c>
      <c r="I282" s="35">
        <f t="shared" si="30"/>
        <v>90</v>
      </c>
      <c r="J282" s="36">
        <f t="shared" si="31"/>
        <v>20.88796438996696</v>
      </c>
      <c r="K282" s="38">
        <f t="shared" si="32"/>
        <v>2016</v>
      </c>
      <c r="M282" s="21">
        <f t="shared" si="33"/>
        <v>4.499809670330265</v>
      </c>
      <c r="N282" s="21">
        <f t="shared" si="34"/>
        <v>3.0391731265872051</v>
      </c>
    </row>
    <row r="283" spans="1:14" x14ac:dyDescent="0.2">
      <c r="A283" s="33">
        <f>'GF + UG Iteration 3'!A283</f>
        <v>1276</v>
      </c>
      <c r="B283" s="34" t="str">
        <f>'GF + UG Iteration 3'!B283</f>
        <v>UG</v>
      </c>
      <c r="C283" s="35">
        <f>'GF + UG Iteration 3'!C283</f>
        <v>154.80000000000001</v>
      </c>
      <c r="D283" s="36">
        <f>'GF + UG Iteration 3'!P$16*(C283^'GF + UG Iteration 3'!P$15)</f>
        <v>31.275345217552744</v>
      </c>
      <c r="E283" s="37" t="str">
        <f>'GF + UG Iteration 3'!E283</f>
        <v>unknown</v>
      </c>
      <c r="F283" s="35">
        <f>'GF + UG Iteration 3'!F283</f>
        <v>0</v>
      </c>
      <c r="G283" s="36">
        <f>'GF + UG Iteration 3'!G283</f>
        <v>0.69755192087391271</v>
      </c>
      <c r="H283" s="38">
        <f>'GF + UG Iteration 3'!H283</f>
        <v>2012</v>
      </c>
      <c r="I283" s="35">
        <f t="shared" si="30"/>
        <v>154.80000000000001</v>
      </c>
      <c r="J283" s="36">
        <f t="shared" si="31"/>
        <v>31.972897138426656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3.46488857949854</v>
      </c>
    </row>
    <row r="284" spans="1:14" x14ac:dyDescent="0.2">
      <c r="A284" s="33">
        <f>'GF + UG Iteration 3'!A284</f>
        <v>823</v>
      </c>
      <c r="B284" s="34" t="str">
        <f>'GF + UG Iteration 3'!B284</f>
        <v>UG</v>
      </c>
      <c r="C284" s="35">
        <f>'GF + UG Iteration 3'!C284</f>
        <v>54</v>
      </c>
      <c r="D284" s="36">
        <f>'GF + UG Iteration 3'!P$16*(C284^'GF + UG Iteration 3'!P$15)</f>
        <v>16.146012303304154</v>
      </c>
      <c r="E284" s="37" t="str">
        <f>'GF + UG Iteration 3'!E284</f>
        <v>unknown</v>
      </c>
      <c r="F284" s="35">
        <f>'GF + UG Iteration 3'!F284</f>
        <v>36</v>
      </c>
      <c r="G284" s="36">
        <f>'GF + UG Iteration 3'!G284</f>
        <v>12.939055822706036</v>
      </c>
      <c r="H284" s="38">
        <f>'GF + UG Iteration 3'!H284</f>
        <v>2009</v>
      </c>
      <c r="I284" s="35">
        <f t="shared" si="30"/>
        <v>90</v>
      </c>
      <c r="J284" s="36">
        <f t="shared" si="31"/>
        <v>29.085068126010192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3.370224919667363</v>
      </c>
    </row>
    <row r="285" spans="1:14" x14ac:dyDescent="0.2">
      <c r="A285" s="33">
        <f>'GF + UG Iteration 3'!A285</f>
        <v>1601</v>
      </c>
      <c r="B285" s="34" t="str">
        <f>'GF + UG Iteration 3'!B285</f>
        <v>UG</v>
      </c>
      <c r="C285" s="35">
        <f>'GF + UG Iteration 3'!C285</f>
        <v>120.24</v>
      </c>
      <c r="D285" s="36">
        <f>'GF + UG Iteration 3'!P$16*(C285^'GF + UG Iteration 3'!P$15)</f>
        <v>26.688228303220772</v>
      </c>
      <c r="E285" s="37">
        <f>'GF + UG Iteration 3'!E285</f>
        <v>0</v>
      </c>
      <c r="F285" s="35">
        <f>'GF + UG Iteration 3'!F285</f>
        <v>0</v>
      </c>
      <c r="G285" s="36">
        <f>'GF + UG Iteration 3'!G285</f>
        <v>4.0094648670350015</v>
      </c>
      <c r="H285" s="38">
        <f>'GF + UG Iteration 3'!H285</f>
        <v>2015</v>
      </c>
      <c r="I285" s="35">
        <f t="shared" si="30"/>
        <v>120.24</v>
      </c>
      <c r="J285" s="36">
        <f t="shared" si="31"/>
        <v>30.697693170255775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3.4241875107359085</v>
      </c>
    </row>
    <row r="286" spans="1:14" x14ac:dyDescent="0.2">
      <c r="A286" s="33">
        <f>'GF + UG Iteration 3'!A286</f>
        <v>1046</v>
      </c>
      <c r="B286" s="34" t="str">
        <f>'GF + UG Iteration 3'!B286</f>
        <v>UG</v>
      </c>
      <c r="C286" s="35">
        <f>'GF + UG Iteration 3'!C286</f>
        <v>54</v>
      </c>
      <c r="D286" s="36">
        <f>'GF + UG Iteration 3'!P$16*(C286^'GF + UG Iteration 3'!P$15)</f>
        <v>16.146012303304154</v>
      </c>
      <c r="E286" s="37" t="str">
        <f>'GF + UG Iteration 3'!E286</f>
        <v>unknown</v>
      </c>
      <c r="F286" s="35">
        <f>'GF + UG Iteration 3'!F286</f>
        <v>45</v>
      </c>
      <c r="G286" s="36">
        <f>'GF + UG Iteration 3'!G286</f>
        <v>13.838101419471103</v>
      </c>
      <c r="H286" s="38">
        <f>'GF + UG Iteration 3'!H286</f>
        <v>2011</v>
      </c>
      <c r="I286" s="35">
        <f t="shared" si="30"/>
        <v>99</v>
      </c>
      <c r="J286" s="36">
        <f t="shared" si="31"/>
        <v>29.984113722775255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3.4006676988308113</v>
      </c>
    </row>
    <row r="287" spans="1:14" x14ac:dyDescent="0.2">
      <c r="A287" s="33">
        <f>'GF + UG Iteration 3'!A287</f>
        <v>873</v>
      </c>
      <c r="B287" s="34" t="str">
        <f>'GF + UG Iteration 3'!B287</f>
        <v>UG</v>
      </c>
      <c r="C287" s="35">
        <f>'GF + UG Iteration 3'!C287</f>
        <v>69.03</v>
      </c>
      <c r="D287" s="36">
        <f>'GF + UG Iteration 3'!P$16*(C287^'GF + UG Iteration 3'!P$15)</f>
        <v>18.837158316022393</v>
      </c>
      <c r="E287" s="37" t="str">
        <f>'GF + UG Iteration 3'!E287</f>
        <v>unknown</v>
      </c>
      <c r="F287" s="35">
        <f>'GF + UG Iteration 3'!F287</f>
        <v>45</v>
      </c>
      <c r="G287" s="36">
        <f>'GF + UG Iteration 3'!G287</f>
        <v>10.835025062169574</v>
      </c>
      <c r="H287" s="38">
        <f>'GF + UG Iteration 3'!H287</f>
        <v>2011</v>
      </c>
      <c r="I287" s="35">
        <f t="shared" si="30"/>
        <v>114.03</v>
      </c>
      <c r="J287" s="36">
        <f t="shared" si="31"/>
        <v>29.672183378191967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3.3902100203445191</v>
      </c>
    </row>
    <row r="288" spans="1:14" x14ac:dyDescent="0.2">
      <c r="A288" s="33">
        <f>'GF + UG Iteration 3'!A288</f>
        <v>630</v>
      </c>
      <c r="B288" s="34" t="str">
        <f>'GF + UG Iteration 3'!B288</f>
        <v>UG</v>
      </c>
      <c r="C288" s="35">
        <f>'GF + UG Iteration 3'!C288</f>
        <v>101.97</v>
      </c>
      <c r="D288" s="36">
        <f>'GF + UG Iteration 3'!P$16*(C288^'GF + UG Iteration 3'!P$15)</f>
        <v>24.064935524338011</v>
      </c>
      <c r="E288" s="37" t="str">
        <f>'GF + UG Iteration 3'!E288</f>
        <v>unknown</v>
      </c>
      <c r="F288" s="35">
        <f>'GF + UG Iteration 3'!F288</f>
        <v>0</v>
      </c>
      <c r="G288" s="36">
        <f>'GF + UG Iteration 3'!G288</f>
        <v>0.76181860016629799</v>
      </c>
      <c r="H288" s="38">
        <f>'GF + UG Iteration 3'!H288</f>
        <v>2007</v>
      </c>
      <c r="I288" s="35">
        <f t="shared" si="30"/>
        <v>101.97</v>
      </c>
      <c r="J288" s="36">
        <f t="shared" si="31"/>
        <v>24.826754124504308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3.2119218670323182</v>
      </c>
    </row>
    <row r="289" spans="1:20" x14ac:dyDescent="0.2">
      <c r="A289" s="33">
        <f>'GF + UG Iteration 3'!A289</f>
        <v>1107</v>
      </c>
      <c r="B289" s="34" t="str">
        <f>'GF + UG Iteration 3'!B289</f>
        <v>UG</v>
      </c>
      <c r="C289" s="35">
        <f>'GF + UG Iteration 3'!C289</f>
        <v>45</v>
      </c>
      <c r="D289" s="36">
        <f>'GF + UG Iteration 3'!P$16*(C289^'GF + UG Iteration 3'!P$15)</f>
        <v>14.399787531257973</v>
      </c>
      <c r="E289" s="37">
        <f>'GF + UG Iteration 3'!E289</f>
        <v>2010</v>
      </c>
      <c r="F289" s="35">
        <f>'GF + UG Iteration 3'!F289</f>
        <v>45</v>
      </c>
      <c r="G289" s="36">
        <f>'GF + UG Iteration 3'!G289</f>
        <v>7.7000094501504579</v>
      </c>
      <c r="H289" s="38">
        <f>'GF + UG Iteration 3'!H289</f>
        <v>2014</v>
      </c>
      <c r="I289" s="35">
        <f t="shared" si="30"/>
        <v>90</v>
      </c>
      <c r="J289" s="36">
        <f t="shared" si="31"/>
        <v>22.099796981408431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3.0955684221199027</v>
      </c>
    </row>
    <row r="290" spans="1:20" x14ac:dyDescent="0.2">
      <c r="A290" s="33">
        <f>'GF + UG Iteration 3'!A290</f>
        <v>682</v>
      </c>
      <c r="B290" s="34" t="str">
        <f>'GF + UG Iteration 3'!B290</f>
        <v>UG</v>
      </c>
      <c r="C290" s="35">
        <f>'GF + UG Iteration 3'!C290</f>
        <v>27</v>
      </c>
      <c r="D290" s="36">
        <f>'GF + UG Iteration 3'!P$16*(C290^'GF + UG Iteration 3'!P$15)</f>
        <v>10.449166664116671</v>
      </c>
      <c r="E290" s="37">
        <f>'GF + UG Iteration 3'!E290</f>
        <v>2005</v>
      </c>
      <c r="F290" s="35">
        <f>'GF + UG Iteration 3'!F290</f>
        <v>27</v>
      </c>
      <c r="G290" s="36">
        <f>'GF + UG Iteration 3'!G290</f>
        <v>4.2252233548626927</v>
      </c>
      <c r="H290" s="38">
        <f>'GF + UG Iteration 3'!H290</f>
        <v>2009</v>
      </c>
      <c r="I290" s="35">
        <f t="shared" si="30"/>
        <v>54</v>
      </c>
      <c r="J290" s="36">
        <f t="shared" si="31"/>
        <v>14.674390018979363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2.6861037988522711</v>
      </c>
    </row>
    <row r="291" spans="1:20" x14ac:dyDescent="0.2">
      <c r="A291" s="33">
        <f>'GF + UG Iteration 3'!A291</f>
        <v>677</v>
      </c>
      <c r="B291" s="34" t="str">
        <f>'GF + UG Iteration 3'!B291</f>
        <v>UG</v>
      </c>
      <c r="C291" s="35">
        <f>'GF + UG Iteration 3'!C291</f>
        <v>279</v>
      </c>
      <c r="D291" s="36">
        <f>'GF + UG Iteration 3'!P$16*(C291^'GF + UG Iteration 3'!P$15)</f>
        <v>45.270122305395006</v>
      </c>
      <c r="E291" s="37" t="str">
        <f>'GF + UG Iteration 3'!E291</f>
        <v>unknown</v>
      </c>
      <c r="F291" s="35">
        <f>'GF + UG Iteration 3'!F291</f>
        <v>45</v>
      </c>
      <c r="G291" s="36">
        <f>'GF + UG Iteration 3'!G291</f>
        <v>5.9672660834890454</v>
      </c>
      <c r="H291" s="38">
        <f>'GF + UG Iteration 3'!H291</f>
        <v>2009</v>
      </c>
      <c r="I291" s="35">
        <f t="shared" ref="I291" si="35">C291+F291</f>
        <v>324</v>
      </c>
      <c r="J291" s="36">
        <f t="shared" ref="J291" si="36">D291+G291</f>
        <v>51.23738838888405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3.9364695075189164</v>
      </c>
    </row>
    <row r="292" spans="1:20" x14ac:dyDescent="0.2">
      <c r="A292" s="33">
        <f>'GF + UG Iteration 3'!A292</f>
        <v>643</v>
      </c>
      <c r="B292" s="34" t="str">
        <f>'GF + UG Iteration 3'!B292</f>
        <v>UG</v>
      </c>
      <c r="C292" s="35">
        <f>'GF + UG Iteration 3'!C292</f>
        <v>77.400000000000006</v>
      </c>
      <c r="D292" s="36">
        <f>'GF + UG Iteration 3'!P$16*(C292^'GF + UG Iteration 3'!P$15)</f>
        <v>20.24037195791778</v>
      </c>
      <c r="E292" s="37" t="str">
        <f>'GF + UG Iteration 3'!E292</f>
        <v>unknown</v>
      </c>
      <c r="F292" s="35">
        <f>'GF + UG Iteration 3'!F292</f>
        <v>42.570000000000014</v>
      </c>
      <c r="G292" s="36">
        <f>'GF + UG Iteration 3'!G292</f>
        <v>4.4086715648995529</v>
      </c>
      <c r="H292" s="38">
        <f>'GF + UG Iteration 3'!H292</f>
        <v>2009</v>
      </c>
      <c r="I292" s="35">
        <f t="shared" si="30"/>
        <v>119.97000000000003</v>
      </c>
      <c r="J292" s="36">
        <f t="shared" si="31"/>
        <v>24.649043522817333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3.2047380974160862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38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86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4'!A8</f>
        <v>476</v>
      </c>
      <c r="B8" s="25" t="str">
        <f>'GF + UG Iteration 4'!B8</f>
        <v>GF</v>
      </c>
      <c r="C8" s="18">
        <f>'GF + UG Iteration 4'!C8</f>
        <v>22.5</v>
      </c>
      <c r="D8" s="19">
        <f>'GF + UG Iteration 4'!D8</f>
        <v>16.861812370959647</v>
      </c>
      <c r="E8" s="30">
        <f>'GF + UG Iteration 4'!E8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0.63151507762058956</v>
      </c>
      <c r="Q8" s="22">
        <v>0.26605822700039328</v>
      </c>
      <c r="R8" s="5" t="s">
        <v>19</v>
      </c>
    </row>
    <row r="9" spans="1:20" x14ac:dyDescent="0.2">
      <c r="A9" s="25">
        <f>'GF + UG Iteration 4'!A9</f>
        <v>478</v>
      </c>
      <c r="B9" s="25" t="str">
        <f>'GF + UG Iteration 4'!B9</f>
        <v>GF</v>
      </c>
      <c r="C9" s="18">
        <f>'GF + UG Iteration 4'!C9</f>
        <v>15.03</v>
      </c>
      <c r="D9" s="19">
        <f>'GF + UG Iteration 4'!D9</f>
        <v>6.0182252638842719</v>
      </c>
      <c r="E9" s="30">
        <f>'GF + UG Iteration 4'!E9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2.9505288253433185E-2</v>
      </c>
      <c r="Q9" s="22">
        <v>0.11744892300511588</v>
      </c>
      <c r="R9" s="5" t="s">
        <v>21</v>
      </c>
    </row>
    <row r="10" spans="1:20" x14ac:dyDescent="0.2">
      <c r="A10" s="25">
        <f>'GF + UG Iteration 4'!A10</f>
        <v>473</v>
      </c>
      <c r="B10" s="25" t="str">
        <f>'GF + UG Iteration 4'!B10</f>
        <v>GF</v>
      </c>
      <c r="C10" s="18">
        <f>'GF + UG Iteration 4'!C10</f>
        <v>45</v>
      </c>
      <c r="D10" s="19">
        <f>'GF + UG Iteration 4'!D10</f>
        <v>14.998991377977235</v>
      </c>
      <c r="E10" s="30">
        <f>'GF + UG Iteration 4'!E10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0.61813924399786091</v>
      </c>
      <c r="Q10" s="22">
        <v>0.35341377178219047</v>
      </c>
      <c r="R10" s="5" t="s">
        <v>22</v>
      </c>
    </row>
    <row r="11" spans="1:20" x14ac:dyDescent="0.2">
      <c r="A11" s="25">
        <f>'GF + UG Iteration 4'!A11</f>
        <v>1042</v>
      </c>
      <c r="B11" s="25" t="str">
        <f>'GF + UG Iteration 4'!B11</f>
        <v>GF</v>
      </c>
      <c r="C11" s="18">
        <f>'GF + UG Iteration 4'!C11</f>
        <v>22.5</v>
      </c>
      <c r="D11" s="19">
        <f>'GF + UG Iteration 4'!D11</f>
        <v>11.164764224012115</v>
      </c>
      <c r="E11" s="30">
        <f>'GF + UG Iteration 4'!E11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458.10783983891429</v>
      </c>
      <c r="Q11" s="22">
        <v>283</v>
      </c>
      <c r="R11" s="5" t="s">
        <v>24</v>
      </c>
    </row>
    <row r="12" spans="1:20" x14ac:dyDescent="0.2">
      <c r="A12" s="25">
        <f>'GF + UG Iteration 4'!A12</f>
        <v>443</v>
      </c>
      <c r="B12" s="25" t="str">
        <f>'GF + UG Iteration 4'!B12</f>
        <v>GF</v>
      </c>
      <c r="C12" s="18">
        <f>'GF + UG Iteration 4'!C12</f>
        <v>35.1</v>
      </c>
      <c r="D12" s="19">
        <f>'GF + UG Iteration 4'!D12</f>
        <v>11.705577131494863</v>
      </c>
      <c r="E12" s="30">
        <f>'GF + UG Iteration 4'!E12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57.218262026508249</v>
      </c>
      <c r="Q12" s="22">
        <v>35.347066226143916</v>
      </c>
      <c r="R12" s="5" t="s">
        <v>26</v>
      </c>
    </row>
    <row r="13" spans="1:20" x14ac:dyDescent="0.2">
      <c r="A13" s="25">
        <f>'GF + UG Iteration 4'!A13</f>
        <v>1195</v>
      </c>
      <c r="B13" s="25" t="str">
        <f>'GF + UG Iteration 4'!B13</f>
        <v>GF</v>
      </c>
      <c r="C13" s="18">
        <f>'GF + UG Iteration 4'!C13</f>
        <v>45</v>
      </c>
      <c r="D13" s="19">
        <f>'GF + UG Iteration 4'!D13</f>
        <v>31.659927445331629</v>
      </c>
      <c r="E13" s="30">
        <f>'GF + UG Iteration 4'!E13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4'!A14</f>
        <v>420</v>
      </c>
      <c r="B14" s="25" t="str">
        <f>'GF + UG Iteration 4'!B14</f>
        <v>GF</v>
      </c>
      <c r="C14" s="18">
        <f>'GF + UG Iteration 4'!C14</f>
        <v>22.5</v>
      </c>
      <c r="D14" s="19">
        <f>'GF + UG Iteration 4'!D14</f>
        <v>9.6396451057157435</v>
      </c>
      <c r="E14" s="30">
        <f>'GF + UG Iteration 4'!E14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4'!A15</f>
        <v>440</v>
      </c>
      <c r="B15" s="25" t="str">
        <f>'GF + UG Iteration 4'!B15</f>
        <v>GF</v>
      </c>
      <c r="C15" s="18">
        <f>'GF + UG Iteration 4'!C15</f>
        <v>37.800000000000004</v>
      </c>
      <c r="D15" s="19">
        <f>'GF + UG Iteration 4'!D15</f>
        <v>17.226881731570497</v>
      </c>
      <c r="E15" s="30">
        <f>'GF + UG Iteration 4'!E15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0.63151507762058956</v>
      </c>
      <c r="Q15" s="31">
        <f>(P15-'GF + UG Iteration 4'!P15)/'GF + UG Iteration 4'!P15</f>
        <v>2.241984065629771E-3</v>
      </c>
      <c r="R15" s="32" t="s">
        <v>30</v>
      </c>
    </row>
    <row r="16" spans="1:20" x14ac:dyDescent="0.2">
      <c r="A16" s="25">
        <f>'GF + UG Iteration 4'!A16</f>
        <v>1102</v>
      </c>
      <c r="B16" s="25" t="str">
        <f>'GF + UG Iteration 4'!B16</f>
        <v>GF</v>
      </c>
      <c r="C16" s="18">
        <f>'GF + UG Iteration 4'!C16</f>
        <v>45</v>
      </c>
      <c r="D16" s="19">
        <f>'GF + UG Iteration 4'!D16</f>
        <v>16.293644713264708</v>
      </c>
      <c r="E16" s="30">
        <f>'GF + UG Iteration 4'!E16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1.3048110317075223</v>
      </c>
      <c r="Q16" s="31">
        <f>(P16-'GF + UG Iteration 4'!P16)/'GF + UG Iteration 4'!P16</f>
        <v>-4.558544012421074E-3</v>
      </c>
      <c r="R16" s="32" t="s">
        <v>31</v>
      </c>
    </row>
    <row r="17" spans="1:18" x14ac:dyDescent="0.2">
      <c r="A17" s="25">
        <f>'GF + UG Iteration 4'!A17</f>
        <v>324</v>
      </c>
      <c r="B17" s="25" t="str">
        <f>'GF + UG Iteration 4'!B17</f>
        <v>GF</v>
      </c>
      <c r="C17" s="18">
        <f>'GF + UG Iteration 4'!C17</f>
        <v>22.5</v>
      </c>
      <c r="D17" s="19">
        <f>'GF + UG Iteration 4'!D17</f>
        <v>8.9094125785416409</v>
      </c>
      <c r="E17" s="30">
        <f>'GF + UG Iteration 4'!E17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4'!A18</f>
        <v>1103</v>
      </c>
      <c r="B18" s="25" t="str">
        <f>'GF + UG Iteration 4'!B18</f>
        <v>GF</v>
      </c>
      <c r="C18" s="18">
        <f>'GF + UG Iteration 4'!C18</f>
        <v>23.400000000000002</v>
      </c>
      <c r="D18" s="19">
        <f>'GF + UG Iteration 4'!D18</f>
        <v>17.299482978955592</v>
      </c>
      <c r="E18" s="30">
        <f>'GF + UG Iteration 4'!E18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4'!A19</f>
        <v>386</v>
      </c>
      <c r="B19" s="25" t="str">
        <f>'GF + UG Iteration 4'!B19</f>
        <v>GF</v>
      </c>
      <c r="C19" s="18">
        <f>'GF + UG Iteration 4'!C19</f>
        <v>14.940000000000001</v>
      </c>
      <c r="D19" s="19">
        <f>'GF + UG Iteration 4'!D19</f>
        <v>9.9511250787738224</v>
      </c>
      <c r="E19" s="30">
        <f>'GF + UG Iteration 4'!E19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4'!A20</f>
        <v>80</v>
      </c>
      <c r="B20" s="25" t="str">
        <f>'GF + UG Iteration 4'!B20</f>
        <v>GF</v>
      </c>
      <c r="C20" s="18">
        <f>'GF + UG Iteration 4'!C20</f>
        <v>14.940000000000001</v>
      </c>
      <c r="D20" s="19">
        <f>'GF + UG Iteration 4'!D20</f>
        <v>6.0754029342110369</v>
      </c>
      <c r="E20" s="30">
        <f>'GF + UG Iteration 4'!E20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4'!A21</f>
        <v>1052</v>
      </c>
      <c r="B21" s="25" t="str">
        <f>'GF + UG Iteration 4'!B21</f>
        <v>GF</v>
      </c>
      <c r="C21" s="18">
        <f>'GF + UG Iteration 4'!C21</f>
        <v>37.800000000000004</v>
      </c>
      <c r="D21" s="19">
        <f>'GF + UG Iteration 4'!D21</f>
        <v>10.90270245998838</v>
      </c>
      <c r="E21" s="30">
        <f>'GF + UG Iteration 4'!E21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4'!A22</f>
        <v>347</v>
      </c>
      <c r="B22" s="25" t="str">
        <f>'GF + UG Iteration 4'!B22</f>
        <v>GF</v>
      </c>
      <c r="C22" s="18">
        <f>'GF + UG Iteration 4'!C22</f>
        <v>75.600000000000009</v>
      </c>
      <c r="D22" s="19">
        <f>'GF + UG Iteration 4'!D22</f>
        <v>9.3004925979781259</v>
      </c>
      <c r="E22" s="30">
        <f>'GF + UG Iteration 4'!E22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4'!A23</f>
        <v>1358</v>
      </c>
      <c r="B23" s="25" t="str">
        <f>'GF + UG Iteration 4'!B23</f>
        <v>GF</v>
      </c>
      <c r="C23" s="18">
        <f>'GF + UG Iteration 4'!C23</f>
        <v>59.4</v>
      </c>
      <c r="D23" s="19">
        <f>'GF + UG Iteration 4'!D23</f>
        <v>13.07265503282744</v>
      </c>
      <c r="E23" s="30">
        <f>'GF + UG Iteration 4'!E23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4'!A24</f>
        <v>584</v>
      </c>
      <c r="B24" s="25" t="str">
        <f>'GF + UG Iteration 4'!B24</f>
        <v>GF</v>
      </c>
      <c r="C24" s="18">
        <f>'GF + UG Iteration 4'!C24</f>
        <v>37.800000000000004</v>
      </c>
      <c r="D24" s="19">
        <f>'GF + UG Iteration 4'!D24</f>
        <v>34.903749706800433</v>
      </c>
      <c r="E24" s="30">
        <f>'GF + UG Iteration 4'!E24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4'!A25</f>
        <v>422</v>
      </c>
      <c r="B25" s="25" t="str">
        <f>'GF + UG Iteration 4'!B25</f>
        <v>GF</v>
      </c>
      <c r="C25" s="18">
        <f>'GF + UG Iteration 4'!C25</f>
        <v>45</v>
      </c>
      <c r="D25" s="19">
        <f>'GF + UG Iteration 4'!D25</f>
        <v>13.650794587226329</v>
      </c>
      <c r="E25" s="30">
        <f>'GF + UG Iteration 4'!E25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4'!A26</f>
        <v>944</v>
      </c>
      <c r="B26" s="25" t="str">
        <f>'GF + UG Iteration 4'!B26</f>
        <v>GF</v>
      </c>
      <c r="C26" s="18">
        <f>'GF + UG Iteration 4'!C26</f>
        <v>135</v>
      </c>
      <c r="D26" s="19">
        <f>'GF + UG Iteration 4'!D26</f>
        <v>26.816090615909914</v>
      </c>
      <c r="E26" s="30">
        <f>'GF + UG Iteration 4'!E26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4'!A27</f>
        <v>387</v>
      </c>
      <c r="B27" s="25" t="str">
        <f>'GF + UG Iteration 4'!B27</f>
        <v>GF</v>
      </c>
      <c r="C27" s="18">
        <f>'GF + UG Iteration 4'!C27</f>
        <v>14.940000000000001</v>
      </c>
      <c r="D27" s="19">
        <f>'GF + UG Iteration 4'!D27</f>
        <v>9.5130592102135658</v>
      </c>
      <c r="E27" s="30">
        <f>'GF + UG Iteration 4'!E27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4'!A28</f>
        <v>587</v>
      </c>
      <c r="B28" s="25" t="str">
        <f>'GF + UG Iteration 4'!B28</f>
        <v>GF</v>
      </c>
      <c r="C28" s="18">
        <f>'GF + UG Iteration 4'!C28</f>
        <v>22.5</v>
      </c>
      <c r="D28" s="19">
        <f>'GF + UG Iteration 4'!D28</f>
        <v>20.241468864701357</v>
      </c>
      <c r="E28" s="30">
        <f>'GF + UG Iteration 4'!E28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4'!A29</f>
        <v>585</v>
      </c>
      <c r="B29" s="25" t="str">
        <f>'GF + UG Iteration 4'!B29</f>
        <v>GF</v>
      </c>
      <c r="C29" s="18">
        <f>'GF + UG Iteration 4'!C29</f>
        <v>37.800000000000004</v>
      </c>
      <c r="D29" s="19">
        <f>'GF + UG Iteration 4'!D29</f>
        <v>11.291169205189183</v>
      </c>
      <c r="E29" s="30">
        <f>'GF + UG Iteration 4'!E29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4'!A30</f>
        <v>831</v>
      </c>
      <c r="B30" s="25" t="str">
        <f>'GF + UG Iteration 4'!B30</f>
        <v>GF</v>
      </c>
      <c r="C30" s="18">
        <f>'GF + UG Iteration 4'!C30</f>
        <v>37.800000000000004</v>
      </c>
      <c r="D30" s="19">
        <f>'GF + UG Iteration 4'!D30</f>
        <v>20.965601428070691</v>
      </c>
      <c r="E30" s="30">
        <f>'GF + UG Iteration 4'!E30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4'!A31</f>
        <v>340</v>
      </c>
      <c r="B31" s="25" t="str">
        <f>'GF + UG Iteration 4'!B31</f>
        <v>GF</v>
      </c>
      <c r="C31" s="18">
        <f>'GF + UG Iteration 4'!C31</f>
        <v>45</v>
      </c>
      <c r="D31" s="19">
        <f>'GF + UG Iteration 4'!D31</f>
        <v>13.309615571039751</v>
      </c>
      <c r="E31" s="30">
        <f>'GF + UG Iteration 4'!E31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4'!A32</f>
        <v>334</v>
      </c>
      <c r="B32" s="25" t="str">
        <f>'GF + UG Iteration 4'!B32</f>
        <v>GF</v>
      </c>
      <c r="C32" s="18">
        <f>'GF + UG Iteration 4'!C32</f>
        <v>22.5</v>
      </c>
      <c r="D32" s="19">
        <f>'GF + UG Iteration 4'!D32</f>
        <v>7.9463711126733889</v>
      </c>
      <c r="E32" s="30">
        <f>'GF + UG Iteration 4'!E32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4'!A33</f>
        <v>343</v>
      </c>
      <c r="B33" s="25" t="str">
        <f>'GF + UG Iteration 4'!B33</f>
        <v>GF</v>
      </c>
      <c r="C33" s="18">
        <f>'GF + UG Iteration 4'!C33</f>
        <v>22.5</v>
      </c>
      <c r="D33" s="19">
        <f>'GF + UG Iteration 4'!D33</f>
        <v>13.99971574022935</v>
      </c>
      <c r="E33" s="30">
        <f>'GF + UG Iteration 4'!E33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4'!A34</f>
        <v>358</v>
      </c>
      <c r="B34" s="25" t="str">
        <f>'GF + UG Iteration 4'!B34</f>
        <v>GF</v>
      </c>
      <c r="C34" s="18">
        <f>'GF + UG Iteration 4'!C34</f>
        <v>35.1</v>
      </c>
      <c r="D34" s="19">
        <f>'GF + UG Iteration 4'!D34</f>
        <v>7.2248521864398549</v>
      </c>
      <c r="E34" s="30">
        <f>'GF + UG Iteration 4'!E34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4'!A35</f>
        <v>702</v>
      </c>
      <c r="B35" s="25" t="str">
        <f>'GF + UG Iteration 4'!B35</f>
        <v>GF</v>
      </c>
      <c r="C35" s="18">
        <f>'GF + UG Iteration 4'!C35</f>
        <v>37.800000000000004</v>
      </c>
      <c r="D35" s="19">
        <f>'GF + UG Iteration 4'!D35</f>
        <v>5.2101531080390755</v>
      </c>
      <c r="E35" s="30">
        <f>'GF + UG Iteration 4'!E35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4'!A36</f>
        <v>526</v>
      </c>
      <c r="B36" s="25" t="str">
        <f>'GF + UG Iteration 4'!B36</f>
        <v>GF</v>
      </c>
      <c r="C36" s="18">
        <f>'GF + UG Iteration 4'!C36</f>
        <v>22.5</v>
      </c>
      <c r="D36" s="19">
        <f>'GF + UG Iteration 4'!D36</f>
        <v>13.758834109767626</v>
      </c>
      <c r="E36" s="30">
        <f>'GF + UG Iteration 4'!E36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4'!A37</f>
        <v>288</v>
      </c>
      <c r="B37" s="25" t="str">
        <f>'GF + UG Iteration 4'!B37</f>
        <v>GF</v>
      </c>
      <c r="C37" s="18">
        <f>'GF + UG Iteration 4'!C37</f>
        <v>22.5</v>
      </c>
      <c r="D37" s="19">
        <f>'GF + UG Iteration 4'!D37</f>
        <v>4.4533584840568787</v>
      </c>
      <c r="E37" s="30">
        <f>'GF + UG Iteration 4'!E37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4'!A38</f>
        <v>851</v>
      </c>
      <c r="B38" s="25" t="str">
        <f>'GF + UG Iteration 4'!B38</f>
        <v>GF</v>
      </c>
      <c r="C38" s="18">
        <f>'GF + UG Iteration 4'!C38</f>
        <v>29.97</v>
      </c>
      <c r="D38" s="19">
        <f>'GF + UG Iteration 4'!D38</f>
        <v>12.931754132918639</v>
      </c>
      <c r="E38" s="30">
        <f>'GF + UG Iteration 4'!E38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4'!A39</f>
        <v>648</v>
      </c>
      <c r="B39" s="25" t="str">
        <f>'GF + UG Iteration 4'!B39</f>
        <v>GF</v>
      </c>
      <c r="C39" s="18">
        <f>'GF + UG Iteration 4'!C39</f>
        <v>45</v>
      </c>
      <c r="D39" s="19">
        <f>'GF + UG Iteration 4'!D39</f>
        <v>18.252962343541284</v>
      </c>
      <c r="E39" s="30">
        <f>'GF + UG Iteration 4'!E39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4'!A40</f>
        <v>855</v>
      </c>
      <c r="B40" s="25" t="str">
        <f>'GF + UG Iteration 4'!B40</f>
        <v>GF</v>
      </c>
      <c r="C40" s="18">
        <f>'GF + UG Iteration 4'!C40</f>
        <v>37.800000000000004</v>
      </c>
      <c r="D40" s="19">
        <f>'GF + UG Iteration 4'!D40</f>
        <v>28.66706963950903</v>
      </c>
      <c r="E40" s="30">
        <f>'GF + UG Iteration 4'!E40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4'!A41</f>
        <v>700</v>
      </c>
      <c r="B41" s="25" t="str">
        <f>'GF + UG Iteration 4'!B41</f>
        <v>GF</v>
      </c>
      <c r="C41" s="18">
        <f>'GF + UG Iteration 4'!C41</f>
        <v>37.800000000000004</v>
      </c>
      <c r="D41" s="19">
        <f>'GF + UG Iteration 4'!D41</f>
        <v>7.0657947644327148</v>
      </c>
      <c r="E41" s="30">
        <f>'GF + UG Iteration 4'!E41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4'!A42</f>
        <v>683</v>
      </c>
      <c r="B42" s="25" t="str">
        <f>'GF + UG Iteration 4'!B42</f>
        <v>GF</v>
      </c>
      <c r="C42" s="18">
        <f>'GF + UG Iteration 4'!C42</f>
        <v>90</v>
      </c>
      <c r="D42" s="19">
        <f>'GF + UG Iteration 4'!D42</f>
        <v>16.03232257186292</v>
      </c>
      <c r="E42" s="30">
        <f>'GF + UG Iteration 4'!E42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4'!A43</f>
        <v>559</v>
      </c>
      <c r="B43" s="25" t="str">
        <f>'GF + UG Iteration 4'!B43</f>
        <v>GF</v>
      </c>
      <c r="C43" s="18">
        <f>'GF + UG Iteration 4'!C43</f>
        <v>360</v>
      </c>
      <c r="D43" s="19">
        <f>'GF + UG Iteration 4'!D43</f>
        <v>56.859498956472109</v>
      </c>
      <c r="E43" s="30">
        <f>'GF + UG Iteration 4'!E43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4'!A44</f>
        <v>1074</v>
      </c>
      <c r="B44" s="25" t="str">
        <f>'GF + UG Iteration 4'!B44</f>
        <v>GF</v>
      </c>
      <c r="C44" s="18">
        <f>'GF + UG Iteration 4'!C44</f>
        <v>90</v>
      </c>
      <c r="D44" s="19">
        <f>'GF + UG Iteration 4'!D44</f>
        <v>43.13883453102715</v>
      </c>
      <c r="E44" s="30">
        <f>'GF + UG Iteration 4'!E44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4'!A45</f>
        <v>34</v>
      </c>
      <c r="B45" s="25" t="str">
        <f>'GF + UG Iteration 4'!B45</f>
        <v>GF</v>
      </c>
      <c r="C45" s="18">
        <f>'GF + UG Iteration 4'!C45</f>
        <v>45</v>
      </c>
      <c r="D45" s="19">
        <f>'GF + UG Iteration 4'!D45</f>
        <v>7.5134124542159286</v>
      </c>
      <c r="E45" s="30">
        <f>'GF + UG Iteration 4'!E45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4'!A46</f>
        <v>433</v>
      </c>
      <c r="B46" s="25" t="str">
        <f>'GF + UG Iteration 4'!B46</f>
        <v>GF</v>
      </c>
      <c r="C46" s="18">
        <f>'GF + UG Iteration 4'!C46</f>
        <v>90</v>
      </c>
      <c r="D46" s="19">
        <f>'GF + UG Iteration 4'!D46</f>
        <v>22.308265318441425</v>
      </c>
      <c r="E46" s="30">
        <f>'GF + UG Iteration 4'!E46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4'!A47</f>
        <v>79A</v>
      </c>
      <c r="B47" s="25" t="str">
        <f>'GF + UG Iteration 4'!B47</f>
        <v>GF</v>
      </c>
      <c r="C47" s="18">
        <f>'GF + UG Iteration 4'!C47</f>
        <v>37.440000000000005</v>
      </c>
      <c r="D47" s="19">
        <f>'GF + UG Iteration 4'!D47</f>
        <v>5.0823375539699818</v>
      </c>
      <c r="E47" s="30">
        <f>'GF + UG Iteration 4'!E47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4'!A48</f>
        <v>10A</v>
      </c>
      <c r="B48" s="25" t="str">
        <f>'GF + UG Iteration 4'!B48</f>
        <v>GF</v>
      </c>
      <c r="C48" s="18">
        <f>'GF + UG Iteration 4'!C48</f>
        <v>22.5</v>
      </c>
      <c r="D48" s="19">
        <f>'GF + UG Iteration 4'!D48</f>
        <v>8.9160103759227685</v>
      </c>
      <c r="E48" s="30">
        <f>'GF + UG Iteration 4'!E48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4'!A49</f>
        <v>345</v>
      </c>
      <c r="B49" s="25" t="str">
        <f>'GF + UG Iteration 4'!B49</f>
        <v>GF</v>
      </c>
      <c r="C49" s="18">
        <f>'GF + UG Iteration 4'!C49</f>
        <v>45</v>
      </c>
      <c r="D49" s="19">
        <f>'GF + UG Iteration 4'!D49</f>
        <v>8.3689831482940882</v>
      </c>
      <c r="E49" s="30">
        <f>'GF + UG Iteration 4'!E49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4'!A50</f>
        <v>1049</v>
      </c>
      <c r="B50" s="25" t="str">
        <f>'GF + UG Iteration 4'!B50</f>
        <v>GF</v>
      </c>
      <c r="C50" s="18">
        <f>'GF + UG Iteration 4'!C50</f>
        <v>90</v>
      </c>
      <c r="D50" s="19">
        <f>'GF + UG Iteration 4'!D50</f>
        <v>54.551770509232071</v>
      </c>
      <c r="E50" s="30">
        <f>'GF + UG Iteration 4'!E50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4'!A51</f>
        <v>230</v>
      </c>
      <c r="B51" s="25" t="str">
        <f>'GF + UG Iteration 4'!B51</f>
        <v>GF</v>
      </c>
      <c r="C51" s="18">
        <f>'GF + UG Iteration 4'!C51</f>
        <v>45</v>
      </c>
      <c r="D51" s="19">
        <f>'GF + UG Iteration 4'!D51</f>
        <v>10.739901169983137</v>
      </c>
      <c r="E51" s="30">
        <f>'GF + UG Iteration 4'!E51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4'!A52</f>
        <v>79B</v>
      </c>
      <c r="B52" s="25" t="str">
        <f>'GF + UG Iteration 4'!B52</f>
        <v>GF</v>
      </c>
      <c r="C52" s="18">
        <f>'GF + UG Iteration 4'!C52</f>
        <v>14.940000000000001</v>
      </c>
      <c r="D52" s="19">
        <f>'GF + UG Iteration 4'!D52</f>
        <v>3.3788339951362953</v>
      </c>
      <c r="E52" s="30">
        <f>'GF + UG Iteration 4'!E52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4'!A53</f>
        <v>10B</v>
      </c>
      <c r="B53" s="25" t="str">
        <f>'GF + UG Iteration 4'!B53</f>
        <v>GF</v>
      </c>
      <c r="C53" s="18">
        <f>'GF + UG Iteration 4'!C53</f>
        <v>22.5</v>
      </c>
      <c r="D53" s="19">
        <f>'GF + UG Iteration 4'!D53</f>
        <v>9.7991326901064184</v>
      </c>
      <c r="E53" s="30">
        <f>'GF + UG Iteration 4'!E53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4'!A54</f>
        <v>8</v>
      </c>
      <c r="B54" s="25" t="str">
        <f>'GF + UG Iteration 4'!B54</f>
        <v>GF</v>
      </c>
      <c r="C54" s="18">
        <f>'GF + UG Iteration 4'!C54</f>
        <v>42.03</v>
      </c>
      <c r="D54" s="19">
        <f>'GF + UG Iteration 4'!D54</f>
        <v>11.984110505191126</v>
      </c>
      <c r="E54" s="30">
        <f>'GF + UG Iteration 4'!E54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4'!A55</f>
        <v>487</v>
      </c>
      <c r="B55" s="25" t="str">
        <f>'GF + UG Iteration 4'!B55</f>
        <v>GF</v>
      </c>
      <c r="C55" s="18">
        <f>'GF + UG Iteration 4'!C55</f>
        <v>37.440000000000005</v>
      </c>
      <c r="D55" s="19">
        <f>'GF + UG Iteration 4'!D55</f>
        <v>16.813794941974642</v>
      </c>
      <c r="E55" s="30">
        <f>'GF + UG Iteration 4'!E55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4'!A56</f>
        <v>385</v>
      </c>
      <c r="B56" s="25" t="str">
        <f>'GF + UG Iteration 4'!B56</f>
        <v>GF</v>
      </c>
      <c r="C56" s="18">
        <f>'GF + UG Iteration 4'!C56</f>
        <v>14.940000000000001</v>
      </c>
      <c r="D56" s="19">
        <f>'GF + UG Iteration 4'!D56</f>
        <v>8.5880709825089685</v>
      </c>
      <c r="E56" s="30">
        <f>'GF + UG Iteration 4'!E56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4'!A57</f>
        <v>865</v>
      </c>
      <c r="B57" s="25" t="str">
        <f>'GF + UG Iteration 4'!B57</f>
        <v>GF</v>
      </c>
      <c r="C57" s="18">
        <f>'GF + UG Iteration 4'!C57</f>
        <v>29.97</v>
      </c>
      <c r="D57" s="19">
        <f>'GF + UG Iteration 4'!D57</f>
        <v>8.6091983279462436</v>
      </c>
      <c r="E57" s="30">
        <f>'GF + UG Iteration 4'!E57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4'!A58</f>
        <v>863</v>
      </c>
      <c r="B58" s="25" t="str">
        <f>'GF + UG Iteration 4'!B58</f>
        <v>GF</v>
      </c>
      <c r="C58" s="18">
        <f>'GF + UG Iteration 4'!C58</f>
        <v>29.97</v>
      </c>
      <c r="D58" s="19">
        <f>'GF + UG Iteration 4'!D58</f>
        <v>8.2434360504581008</v>
      </c>
      <c r="E58" s="30">
        <f>'GF + UG Iteration 4'!E58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4'!A59</f>
        <v>527</v>
      </c>
      <c r="B59" s="25" t="str">
        <f>'GF + UG Iteration 4'!B59</f>
        <v>GF</v>
      </c>
      <c r="C59" s="18">
        <f>'GF + UG Iteration 4'!C59</f>
        <v>22.5</v>
      </c>
      <c r="D59" s="19">
        <f>'GF + UG Iteration 4'!D59</f>
        <v>6.9318595783251213</v>
      </c>
      <c r="E59" s="30">
        <f>'GF + UG Iteration 4'!E59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4'!A60</f>
        <v>595</v>
      </c>
      <c r="B60" s="25" t="str">
        <f>'GF + UG Iteration 4'!B60</f>
        <v>GF</v>
      </c>
      <c r="C60" s="18">
        <f>'GF + UG Iteration 4'!C60</f>
        <v>37.800000000000004</v>
      </c>
      <c r="D60" s="19">
        <f>'GF + UG Iteration 4'!D60</f>
        <v>19.087371326529755</v>
      </c>
      <c r="E60" s="30">
        <f>'GF + UG Iteration 4'!E60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4'!A61</f>
        <v>528</v>
      </c>
      <c r="B61" s="25" t="str">
        <f>'GF + UG Iteration 4'!B61</f>
        <v>GF</v>
      </c>
      <c r="C61" s="18">
        <f>'GF + UG Iteration 4'!C61</f>
        <v>22.5</v>
      </c>
      <c r="D61" s="19">
        <f>'GF + UG Iteration 4'!D61</f>
        <v>5.2657663175025586</v>
      </c>
      <c r="E61" s="30">
        <f>'GF + UG Iteration 4'!E61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4'!A62</f>
        <v>529</v>
      </c>
      <c r="B62" s="25" t="str">
        <f>'GF + UG Iteration 4'!B62</f>
        <v>GF</v>
      </c>
      <c r="C62" s="18">
        <f>'GF + UG Iteration 4'!C62</f>
        <v>22.5</v>
      </c>
      <c r="D62" s="19">
        <f>'GF + UG Iteration 4'!D62</f>
        <v>7.7921694439597555</v>
      </c>
      <c r="E62" s="30">
        <f>'GF + UG Iteration 4'!E62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4'!A63</f>
        <v>1095</v>
      </c>
      <c r="B63" s="25" t="str">
        <f>'GF + UG Iteration 4'!B63</f>
        <v>GF</v>
      </c>
      <c r="C63" s="18">
        <f>'GF + UG Iteration 4'!C63</f>
        <v>22.5</v>
      </c>
      <c r="D63" s="19">
        <f>'GF + UG Iteration 4'!D63</f>
        <v>11.923356574074873</v>
      </c>
      <c r="E63" s="30">
        <f>'GF + UG Iteration 4'!E63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4'!A64</f>
        <v>561</v>
      </c>
      <c r="B64" s="25" t="str">
        <f>'GF + UG Iteration 4'!B64</f>
        <v>GF</v>
      </c>
      <c r="C64" s="18">
        <f>'GF + UG Iteration 4'!C64</f>
        <v>135</v>
      </c>
      <c r="D64" s="19">
        <f>'GF + UG Iteration 4'!D64</f>
        <v>58.100097147658744</v>
      </c>
      <c r="E64" s="30">
        <f>'GF + UG Iteration 4'!E64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4'!A65</f>
        <v>1018</v>
      </c>
      <c r="B65" s="25" t="str">
        <f>'GF + UG Iteration 4'!B65</f>
        <v>GF</v>
      </c>
      <c r="C65" s="18">
        <f>'GF + UG Iteration 4'!C65</f>
        <v>22.5</v>
      </c>
      <c r="D65" s="19">
        <f>'GF + UG Iteration 4'!D65</f>
        <v>10.634643135603309</v>
      </c>
      <c r="E65" s="30">
        <f>'GF + UG Iteration 4'!E65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4'!A66</f>
        <v>360</v>
      </c>
      <c r="B66" s="25" t="str">
        <f>'GF + UG Iteration 4'!B66</f>
        <v>GF</v>
      </c>
      <c r="C66" s="18">
        <f>'GF + UG Iteration 4'!C66</f>
        <v>37.800000000000004</v>
      </c>
      <c r="D66" s="19">
        <f>'GF + UG Iteration 4'!D66</f>
        <v>7.1174715515965792</v>
      </c>
      <c r="E66" s="30">
        <f>'GF + UG Iteration 4'!E66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4'!A67</f>
        <v>1106</v>
      </c>
      <c r="B67" s="25" t="str">
        <f>'GF + UG Iteration 4'!B67</f>
        <v>GF</v>
      </c>
      <c r="C67" s="18">
        <f>'GF + UG Iteration 4'!C67</f>
        <v>22.5</v>
      </c>
      <c r="D67" s="19">
        <f>'GF + UG Iteration 4'!D67</f>
        <v>20.217898457447252</v>
      </c>
      <c r="E67" s="30">
        <f>'GF + UG Iteration 4'!E67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4'!A68</f>
        <v>899</v>
      </c>
      <c r="B68" s="25" t="str">
        <f>'GF + UG Iteration 4'!B68</f>
        <v>GF</v>
      </c>
      <c r="C68" s="18">
        <f>'GF + UG Iteration 4'!C68</f>
        <v>45</v>
      </c>
      <c r="D68" s="19">
        <f>'GF + UG Iteration 4'!D68</f>
        <v>15.17251837286627</v>
      </c>
      <c r="E68" s="30">
        <f>'GF + UG Iteration 4'!E68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4'!A69</f>
        <v>1191</v>
      </c>
      <c r="B69" s="25" t="str">
        <f>'GF + UG Iteration 4'!B69</f>
        <v>GF</v>
      </c>
      <c r="C69" s="18">
        <f>'GF + UG Iteration 4'!C69</f>
        <v>14.940000000000001</v>
      </c>
      <c r="D69" s="19">
        <f>'GF + UG Iteration 4'!D69</f>
        <v>12.628076471206382</v>
      </c>
      <c r="E69" s="30">
        <f>'GF + UG Iteration 4'!E69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4'!A70</f>
        <v>1115</v>
      </c>
      <c r="B70" s="25" t="str">
        <f>'GF + UG Iteration 4'!B70</f>
        <v>GF</v>
      </c>
      <c r="C70" s="18">
        <f>'GF + UG Iteration 4'!C70</f>
        <v>22.5</v>
      </c>
      <c r="D70" s="19">
        <f>'GF + UG Iteration 4'!D70</f>
        <v>24.362790290493837</v>
      </c>
      <c r="E70" s="30">
        <f>'GF + UG Iteration 4'!E70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4'!A71</f>
        <v>1053</v>
      </c>
      <c r="B71" s="25" t="str">
        <f>'GF + UG Iteration 4'!B71</f>
        <v>GF</v>
      </c>
      <c r="C71" s="18">
        <f>'GF + UG Iteration 4'!C71</f>
        <v>14.940000000000001</v>
      </c>
      <c r="D71" s="19">
        <f>'GF + UG Iteration 4'!D71</f>
        <v>14.71443826778331</v>
      </c>
      <c r="E71" s="30">
        <f>'GF + UG Iteration 4'!E71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4'!A72</f>
        <v>864</v>
      </c>
      <c r="B72" s="25" t="str">
        <f>'GF + UG Iteration 4'!B72</f>
        <v>GF</v>
      </c>
      <c r="C72" s="18">
        <f>'GF + UG Iteration 4'!C72</f>
        <v>29.97</v>
      </c>
      <c r="D72" s="19">
        <f>'GF + UG Iteration 4'!D72</f>
        <v>9.825778201045452</v>
      </c>
      <c r="E72" s="30">
        <f>'GF + UG Iteration 4'!E72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4'!A73</f>
        <v>834</v>
      </c>
      <c r="B73" s="25" t="str">
        <f>'GF + UG Iteration 4'!B73</f>
        <v>GF</v>
      </c>
      <c r="C73" s="18">
        <f>'GF + UG Iteration 4'!C73</f>
        <v>45</v>
      </c>
      <c r="D73" s="19">
        <f>'GF + UG Iteration 4'!D73</f>
        <v>25.798393978216257</v>
      </c>
      <c r="E73" s="30">
        <f>'GF + UG Iteration 4'!E73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4'!A74</f>
        <v>722</v>
      </c>
      <c r="B74" s="25" t="str">
        <f>'GF + UG Iteration 4'!B74</f>
        <v>GF</v>
      </c>
      <c r="C74" s="18">
        <f>'GF + UG Iteration 4'!C74</f>
        <v>22.5</v>
      </c>
      <c r="D74" s="19">
        <f>'GF + UG Iteration 4'!D74</f>
        <v>13.501544643115857</v>
      </c>
      <c r="E74" s="30">
        <f>'GF + UG Iteration 4'!E74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4'!A75</f>
        <v>927</v>
      </c>
      <c r="B75" s="25" t="str">
        <f>'GF + UG Iteration 4'!B75</f>
        <v>GF</v>
      </c>
      <c r="C75" s="18">
        <f>'GF + UG Iteration 4'!C75</f>
        <v>67.5</v>
      </c>
      <c r="D75" s="19">
        <f>'GF + UG Iteration 4'!D75</f>
        <v>25.887106037100622</v>
      </c>
      <c r="E75" s="30">
        <f>'GF + UG Iteration 4'!E75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4'!A76</f>
        <v>1068</v>
      </c>
      <c r="B76" s="25" t="str">
        <f>'GF + UG Iteration 4'!B76</f>
        <v>GF</v>
      </c>
      <c r="C76" s="18">
        <f>'GF + UG Iteration 4'!C76</f>
        <v>22.5</v>
      </c>
      <c r="D76" s="19">
        <f>'GF + UG Iteration 4'!D76</f>
        <v>26.918199168374588</v>
      </c>
      <c r="E76" s="30">
        <f>'GF + UG Iteration 4'!E76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4'!A77</f>
        <v>506</v>
      </c>
      <c r="B77" s="25" t="str">
        <f>'GF + UG Iteration 4'!B77</f>
        <v>GF</v>
      </c>
      <c r="C77" s="18">
        <f>'GF + UG Iteration 4'!C77</f>
        <v>113.4</v>
      </c>
      <c r="D77" s="19">
        <f>'GF + UG Iteration 4'!D77</f>
        <v>19.752251348773594</v>
      </c>
      <c r="E77" s="30">
        <f>'GF + UG Iteration 4'!E77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4'!A78</f>
        <v>456</v>
      </c>
      <c r="B78" s="25" t="str">
        <f>'GF + UG Iteration 4'!B78</f>
        <v>GF</v>
      </c>
      <c r="C78" s="18">
        <f>'GF + UG Iteration 4'!C78</f>
        <v>45</v>
      </c>
      <c r="D78" s="19">
        <f>'GF + UG Iteration 4'!D78</f>
        <v>17.647037003819346</v>
      </c>
      <c r="E78" s="30">
        <f>'GF + UG Iteration 4'!E78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4'!A79</f>
        <v>130</v>
      </c>
      <c r="B79" s="25" t="str">
        <f>'GF + UG Iteration 4'!B79</f>
        <v>GF</v>
      </c>
      <c r="C79" s="18">
        <f>'GF + UG Iteration 4'!C79</f>
        <v>45</v>
      </c>
      <c r="D79" s="19">
        <f>'GF + UG Iteration 4'!D79</f>
        <v>8.4369732753123952</v>
      </c>
      <c r="E79" s="30">
        <f>'GF + UG Iteration 4'!E79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4'!A80</f>
        <v>308</v>
      </c>
      <c r="B80" s="25" t="str">
        <f>'GF + UG Iteration 4'!B80</f>
        <v>GF</v>
      </c>
      <c r="C80" s="18">
        <f>'GF + UG Iteration 4'!C80</f>
        <v>54</v>
      </c>
      <c r="D80" s="19">
        <f>'GF + UG Iteration 4'!D80</f>
        <v>8.8753762889293544</v>
      </c>
      <c r="E80" s="30">
        <f>'GF + UG Iteration 4'!E80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4'!A81</f>
        <v>829</v>
      </c>
      <c r="B81" s="25" t="str">
        <f>'GF + UG Iteration 4'!B81</f>
        <v>GF</v>
      </c>
      <c r="C81" s="18">
        <f>'GF + UG Iteration 4'!C81</f>
        <v>45</v>
      </c>
      <c r="D81" s="19">
        <f>'GF + UG Iteration 4'!D81</f>
        <v>27.761077137379147</v>
      </c>
      <c r="E81" s="30">
        <f>'GF + UG Iteration 4'!E81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4'!A82</f>
        <v>425</v>
      </c>
      <c r="B82" s="25" t="str">
        <f>'GF + UG Iteration 4'!B82</f>
        <v>GF</v>
      </c>
      <c r="C82" s="18">
        <f>'GF + UG Iteration 4'!C82</f>
        <v>27</v>
      </c>
      <c r="D82" s="19">
        <f>'GF + UG Iteration 4'!D82</f>
        <v>11.725448588458148</v>
      </c>
      <c r="E82" s="30">
        <f>'GF + UG Iteration 4'!E82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4'!A83</f>
        <v>333</v>
      </c>
      <c r="B83" s="25" t="str">
        <f>'GF + UG Iteration 4'!B83</f>
        <v>GF</v>
      </c>
      <c r="C83" s="18">
        <f>'GF + UG Iteration 4'!C83</f>
        <v>27</v>
      </c>
      <c r="D83" s="19">
        <f>'GF + UG Iteration 4'!D83</f>
        <v>7.5607136656563343</v>
      </c>
      <c r="E83" s="30">
        <f>'GF + UG Iteration 4'!E83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4'!A84</f>
        <v>769</v>
      </c>
      <c r="B84" s="25" t="str">
        <f>'GF + UG Iteration 4'!B84</f>
        <v>GF</v>
      </c>
      <c r="C84" s="18">
        <f>'GF + UG Iteration 4'!C84</f>
        <v>135</v>
      </c>
      <c r="D84" s="19">
        <f>'GF + UG Iteration 4'!D84</f>
        <v>33.576028123503924</v>
      </c>
      <c r="E84" s="30">
        <f>'GF + UG Iteration 4'!E84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4'!A85</f>
        <v>948</v>
      </c>
      <c r="B85" s="25" t="str">
        <f>'GF + UG Iteration 4'!B85</f>
        <v>GF</v>
      </c>
      <c r="C85" s="18">
        <f>'GF + UG Iteration 4'!C85</f>
        <v>225</v>
      </c>
      <c r="D85" s="19">
        <f>'GF + UG Iteration 4'!D85</f>
        <v>12.653662771089085</v>
      </c>
      <c r="E85" s="30">
        <f>'GF + UG Iteration 4'!E85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4'!A86</f>
        <v>1128</v>
      </c>
      <c r="B86" s="25" t="str">
        <f>'GF + UG Iteration 4'!B86</f>
        <v>GF</v>
      </c>
      <c r="C86" s="18">
        <f>'GF + UG Iteration 4'!C86</f>
        <v>225</v>
      </c>
      <c r="D86" s="19">
        <f>'GF + UG Iteration 4'!D86</f>
        <v>63.556235718349399</v>
      </c>
      <c r="E86" s="30">
        <f>'GF + UG Iteration 4'!E86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4'!A87</f>
        <v>1214</v>
      </c>
      <c r="B87" s="25" t="str">
        <f>'GF + UG Iteration 4'!B87</f>
        <v>GF</v>
      </c>
      <c r="C87" s="18">
        <f>'GF + UG Iteration 4'!C87</f>
        <v>90</v>
      </c>
      <c r="D87" s="19">
        <f>'GF + UG Iteration 4'!D87</f>
        <v>22.631695273294461</v>
      </c>
      <c r="E87" s="30">
        <f>'GF + UG Iteration 4'!E87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4'!A88</f>
        <v>1225</v>
      </c>
      <c r="B88" s="25" t="str">
        <f>'GF + UG Iteration 4'!B88</f>
        <v>GF</v>
      </c>
      <c r="C88" s="18">
        <f>'GF + UG Iteration 4'!C88</f>
        <v>37.800000000000004</v>
      </c>
      <c r="D88" s="19">
        <f>'GF + UG Iteration 4'!D88</f>
        <v>18.636695744675041</v>
      </c>
      <c r="E88" s="30">
        <f>'GF + UG Iteration 4'!E88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4'!A89</f>
        <v>1263</v>
      </c>
      <c r="B89" s="25" t="str">
        <f>'GF + UG Iteration 4'!B89</f>
        <v>GF</v>
      </c>
      <c r="C89" s="18">
        <f>'GF + UG Iteration 4'!C89</f>
        <v>27</v>
      </c>
      <c r="D89" s="19">
        <f>'GF + UG Iteration 4'!D89</f>
        <v>19.611656992669992</v>
      </c>
      <c r="E89" s="30">
        <f>'GF + UG Iteration 4'!E89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4'!A90</f>
        <v>1309</v>
      </c>
      <c r="B90" s="25" t="str">
        <f>'GF + UG Iteration 4'!B90</f>
        <v>GF</v>
      </c>
      <c r="C90" s="18">
        <f>'GF + UG Iteration 4'!C90</f>
        <v>45</v>
      </c>
      <c r="D90" s="19">
        <f>'GF + UG Iteration 4'!D90</f>
        <v>16.109333942693336</v>
      </c>
      <c r="E90" s="30">
        <f>'GF + UG Iteration 4'!E90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4'!A91</f>
        <v>1349</v>
      </c>
      <c r="B91" s="25" t="str">
        <f>'GF + UG Iteration 4'!B91</f>
        <v>GF</v>
      </c>
      <c r="C91" s="18">
        <f>'GF + UG Iteration 4'!C91</f>
        <v>29.7</v>
      </c>
      <c r="D91" s="19">
        <f>'GF + UG Iteration 4'!D91</f>
        <v>8.9679522578977586</v>
      </c>
      <c r="E91" s="30">
        <f>'GF + UG Iteration 4'!E91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4'!A92</f>
        <v>1358</v>
      </c>
      <c r="B92" s="25" t="str">
        <f>'GF + UG Iteration 4'!B92</f>
        <v>GF</v>
      </c>
      <c r="C92" s="18">
        <f>'GF + UG Iteration 4'!C92</f>
        <v>59.4</v>
      </c>
      <c r="D92" s="19">
        <f>'GF + UG Iteration 4'!D92</f>
        <v>13.07265503282744</v>
      </c>
      <c r="E92" s="30">
        <f>'GF + UG Iteration 4'!E92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4'!A93</f>
        <v>1404</v>
      </c>
      <c r="B93" s="25" t="str">
        <f>'GF + UG Iteration 4'!B93</f>
        <v>GF</v>
      </c>
      <c r="C93" s="18">
        <f>'GF + UG Iteration 4'!C93</f>
        <v>150.98400000000001</v>
      </c>
      <c r="D93" s="19">
        <f>'GF + UG Iteration 4'!D93</f>
        <v>35.276341164894447</v>
      </c>
      <c r="E93" s="30">
        <f>'GF + UG Iteration 4'!E93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4'!A94</f>
        <v>1482</v>
      </c>
      <c r="B94" s="25" t="str">
        <f>'GF + UG Iteration 4'!B94</f>
        <v>GF</v>
      </c>
      <c r="C94" s="18">
        <f>'GF + UG Iteration 4'!C94</f>
        <v>90</v>
      </c>
      <c r="D94" s="19">
        <f>'GF + UG Iteration 4'!D94</f>
        <v>18.765793673519447</v>
      </c>
      <c r="E94" s="30">
        <f>'GF + UG Iteration 4'!E94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4'!A95</f>
        <v>1515</v>
      </c>
      <c r="B95" s="25" t="str">
        <f>'GF + UG Iteration 4'!B95</f>
        <v>GF</v>
      </c>
      <c r="C95" s="18">
        <f>'GF + UG Iteration 4'!C95</f>
        <v>37.800000000000004</v>
      </c>
      <c r="D95" s="19">
        <f>'GF + UG Iteration 4'!D95</f>
        <v>12.99271394051414</v>
      </c>
      <c r="E95" s="30">
        <f>'GF + UG Iteration 4'!E95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4'!A96</f>
        <v>1618</v>
      </c>
      <c r="B96" s="25" t="str">
        <f>'GF + UG Iteration 4'!B96</f>
        <v>GF</v>
      </c>
      <c r="C96" s="18">
        <f>'GF + UG Iteration 4'!C96</f>
        <v>45</v>
      </c>
      <c r="D96" s="19">
        <f>'GF + UG Iteration 4'!D96</f>
        <v>15.965955598995766</v>
      </c>
      <c r="E96" s="30">
        <f>'GF + UG Iteration 4'!E96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4'!A97</f>
        <v>1634</v>
      </c>
      <c r="B97" s="25" t="str">
        <f>'GF + UG Iteration 4'!B97</f>
        <v>GF</v>
      </c>
      <c r="C97" s="18">
        <f>'GF + UG Iteration 4'!C97</f>
        <v>45</v>
      </c>
      <c r="D97" s="19">
        <f>'GF + UG Iteration 4'!D97</f>
        <v>17.172783979023848</v>
      </c>
      <c r="E97" s="30">
        <f>'GF + UG Iteration 4'!E97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4'!A98</f>
        <v>1258</v>
      </c>
      <c r="B98" s="25" t="str">
        <f>'GF + UG Iteration 4'!B98</f>
        <v>GF</v>
      </c>
      <c r="C98" s="18">
        <f>'GF + UG Iteration 4'!C98</f>
        <v>75.600000000000009</v>
      </c>
      <c r="D98" s="19">
        <f>'GF + UG Iteration 4'!D98</f>
        <v>53.518330212347877</v>
      </c>
      <c r="E98" s="30">
        <f>'GF + UG Iteration 4'!E98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4'!A99</f>
        <v>1284</v>
      </c>
      <c r="B99" s="25" t="str">
        <f>'GF + UG Iteration 4'!B99</f>
        <v>GF</v>
      </c>
      <c r="C99" s="18">
        <f>'GF + UG Iteration 4'!C99</f>
        <v>37.800000000000004</v>
      </c>
      <c r="D99" s="19">
        <f>'GF + UG Iteration 4'!D99</f>
        <v>7.0843108002972475</v>
      </c>
      <c r="E99" s="30">
        <f>'GF + UG Iteration 4'!E99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4'!A100</f>
        <v>Pre-01</v>
      </c>
      <c r="B100" s="25" t="str">
        <f>'GF + UG Iteration 4'!B100</f>
        <v>GF</v>
      </c>
      <c r="C100" s="18">
        <f>'GF + UG Iteration 4'!C100</f>
        <v>6.75</v>
      </c>
      <c r="D100" s="19">
        <f>'GF + UG Iteration 4'!D100</f>
        <v>2.4933711786255444</v>
      </c>
      <c r="E100" s="30">
        <f>'GF + UG Iteration 4'!E100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4'!A101</f>
        <v>Pre-02</v>
      </c>
      <c r="B101" s="25" t="str">
        <f>'GF + UG Iteration 4'!B101</f>
        <v>GF</v>
      </c>
      <c r="C101" s="18">
        <f>'GF + UG Iteration 4'!C101</f>
        <v>4.5</v>
      </c>
      <c r="D101" s="19">
        <f>'GF + UG Iteration 4'!D101</f>
        <v>1.4940223849019025</v>
      </c>
      <c r="E101" s="30">
        <f>'GF + UG Iteration 4'!E101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4'!A102</f>
        <v>Pre-03</v>
      </c>
      <c r="B102" s="25" t="str">
        <f>'GF + UG Iteration 4'!B102</f>
        <v>GF</v>
      </c>
      <c r="C102" s="18">
        <f>'GF + UG Iteration 4'!C102</f>
        <v>10.08</v>
      </c>
      <c r="D102" s="19">
        <f>'GF + UG Iteration 4'!D102</f>
        <v>1.9369408873503524</v>
      </c>
      <c r="E102" s="30">
        <f>'GF + UG Iteration 4'!E102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4'!A103</f>
        <v>Pre-04</v>
      </c>
      <c r="B103" s="25" t="str">
        <f>'GF + UG Iteration 4'!B103</f>
        <v>GF</v>
      </c>
      <c r="C103" s="18">
        <f>'GF + UG Iteration 4'!C103</f>
        <v>13.5</v>
      </c>
      <c r="D103" s="19">
        <f>'GF + UG Iteration 4'!D103</f>
        <v>8.526519330793306</v>
      </c>
      <c r="E103" s="30">
        <f>'GF + UG Iteration 4'!E103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7" x14ac:dyDescent="0.2">
      <c r="A104" s="25" t="str">
        <f>'GF + UG Iteration 4'!A104</f>
        <v>Pre-05</v>
      </c>
      <c r="B104" s="25" t="str">
        <f>'GF + UG Iteration 4'!B104</f>
        <v>GF</v>
      </c>
      <c r="C104" s="18">
        <f>'GF + UG Iteration 4'!C104</f>
        <v>16.11</v>
      </c>
      <c r="D104" s="19">
        <f>'GF + UG Iteration 4'!D104</f>
        <v>4.0521826998299986</v>
      </c>
      <c r="E104" s="30">
        <f>'GF + UG Iteration 4'!E104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4'!A105</f>
        <v>Pre-06</v>
      </c>
      <c r="B105" s="25" t="str">
        <f>'GF + UG Iteration 4'!B105</f>
        <v>GF</v>
      </c>
      <c r="C105" s="18">
        <f>'GF + UG Iteration 4'!C105</f>
        <v>29.880000000000003</v>
      </c>
      <c r="D105" s="19">
        <f>'GF + UG Iteration 4'!D105</f>
        <v>9.6482174286466869</v>
      </c>
      <c r="E105" s="30">
        <f>'GF + UG Iteration 4'!E105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4'!A106</f>
        <v>Pre-07</v>
      </c>
      <c r="B106" s="25" t="str">
        <f>'GF + UG Iteration 4'!B106</f>
        <v>GF</v>
      </c>
      <c r="C106" s="18">
        <f>'GF + UG Iteration 4'!C106</f>
        <v>22.5</v>
      </c>
      <c r="D106" s="19">
        <f>'GF + UG Iteration 4'!D106</f>
        <v>5.029432718717521</v>
      </c>
      <c r="E106" s="30">
        <f>'GF + UG Iteration 4'!E106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4'!A107</f>
        <v>Pre-08</v>
      </c>
      <c r="B107" s="25" t="str">
        <f>'GF + UG Iteration 4'!B107</f>
        <v>GF</v>
      </c>
      <c r="C107" s="18">
        <f>'GF + UG Iteration 4'!C107</f>
        <v>37.800000000000004</v>
      </c>
      <c r="D107" s="19">
        <f>'GF + UG Iteration 4'!D107</f>
        <v>6.372939235597177</v>
      </c>
      <c r="E107" s="30">
        <f>'GF + UG Iteration 4'!E107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4'!A108</f>
        <v>Pre-09</v>
      </c>
      <c r="B108" s="25" t="str">
        <f>'GF + UG Iteration 4'!B108</f>
        <v>GF</v>
      </c>
      <c r="C108" s="18">
        <f>'GF + UG Iteration 4'!C108</f>
        <v>22.5</v>
      </c>
      <c r="D108" s="19">
        <f>'GF + UG Iteration 4'!D108</f>
        <v>2.9443376052628771</v>
      </c>
      <c r="E108" s="30">
        <f>'GF + UG Iteration 4'!E108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4'!A109</f>
        <v>Pre-10</v>
      </c>
      <c r="B109" s="25" t="str">
        <f>'GF + UG Iteration 4'!B109</f>
        <v>GF</v>
      </c>
      <c r="C109" s="18">
        <f>'GF + UG Iteration 4'!C109</f>
        <v>22.5</v>
      </c>
      <c r="D109" s="19">
        <f>'GF + UG Iteration 4'!D109</f>
        <v>13.481108575958453</v>
      </c>
      <c r="E109" s="30">
        <f>'GF + UG Iteration 4'!E109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4'!A110</f>
        <v>Pre-11</v>
      </c>
      <c r="B110" s="25" t="str">
        <f>'GF + UG Iteration 4'!B110</f>
        <v>GF</v>
      </c>
      <c r="C110" s="18">
        <f>'GF + UG Iteration 4'!C110</f>
        <v>26.91</v>
      </c>
      <c r="D110" s="19">
        <f>'GF + UG Iteration 4'!D110</f>
        <v>2.9102311039234974</v>
      </c>
      <c r="E110" s="30">
        <f>'GF + UG Iteration 4'!E110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4'!A111</f>
        <v>Pre-12</v>
      </c>
      <c r="B111" s="25" t="str">
        <f>'GF + UG Iteration 4'!B111</f>
        <v>GF</v>
      </c>
      <c r="C111" s="18">
        <f>'GF + UG Iteration 4'!C111</f>
        <v>37.800000000000004</v>
      </c>
      <c r="D111" s="19">
        <f>'GF + UG Iteration 4'!D111</f>
        <v>9.8906921245327926</v>
      </c>
      <c r="E111" s="30">
        <f>'GF + UG Iteration 4'!E111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4'!A112</f>
        <v>Pre-13</v>
      </c>
      <c r="B112" s="25" t="str">
        <f>'GF + UG Iteration 4'!B112</f>
        <v>GF</v>
      </c>
      <c r="C112" s="18">
        <f>'GF + UG Iteration 4'!C112</f>
        <v>13.41</v>
      </c>
      <c r="D112" s="19">
        <f>'GF + UG Iteration 4'!D112</f>
        <v>5.9446476688134462</v>
      </c>
      <c r="E112" s="30">
        <f>'GF + UG Iteration 4'!E112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4'!A113</f>
        <v>Pre-14</v>
      </c>
      <c r="B113" s="25" t="str">
        <f>'GF + UG Iteration 4'!B113</f>
        <v>GF</v>
      </c>
      <c r="C113" s="18">
        <f>'GF + UG Iteration 4'!C113</f>
        <v>74.7</v>
      </c>
      <c r="D113" s="19">
        <f>'GF + UG Iteration 4'!D113</f>
        <v>7.1936227504100643</v>
      </c>
      <c r="E113" s="30">
        <f>'GF + UG Iteration 4'!E113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4'!A114</f>
        <v>Pre-15</v>
      </c>
      <c r="B114" s="25" t="str">
        <f>'GF + UG Iteration 4'!B114</f>
        <v>GF</v>
      </c>
      <c r="C114" s="18">
        <f>'GF + UG Iteration 4'!C114</f>
        <v>90</v>
      </c>
      <c r="D114" s="19">
        <f>'GF + UG Iteration 4'!D114</f>
        <v>17.594466678549747</v>
      </c>
      <c r="E114" s="30">
        <f>'GF + UG Iteration 4'!E114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4'!A115</f>
        <v>Pre-16</v>
      </c>
      <c r="B115" s="25" t="str">
        <f>'GF + UG Iteration 4'!B115</f>
        <v>GF</v>
      </c>
      <c r="C115" s="18">
        <f>'GF + UG Iteration 4'!C115</f>
        <v>168.75</v>
      </c>
      <c r="D115" s="19">
        <f>'GF + UG Iteration 4'!D115</f>
        <v>14.026199251012313</v>
      </c>
      <c r="E115" s="30">
        <f>'GF + UG Iteration 4'!E115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4'!A116</f>
        <v>Pre-17</v>
      </c>
      <c r="B116" s="25" t="str">
        <f>'GF + UG Iteration 4'!B116</f>
        <v>GF</v>
      </c>
      <c r="C116" s="18">
        <f>'GF + UG Iteration 4'!C116</f>
        <v>90</v>
      </c>
      <c r="D116" s="19">
        <f>'GF + UG Iteration 4'!D116</f>
        <v>14.219904176944949</v>
      </c>
      <c r="E116" s="30">
        <f>'GF + UG Iteration 4'!E116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4'!A117</f>
        <v>Pre-18</v>
      </c>
      <c r="B117" s="25" t="str">
        <f>'GF + UG Iteration 4'!B117</f>
        <v>GF</v>
      </c>
      <c r="C117" s="18">
        <f>'GF + UG Iteration 4'!C117</f>
        <v>202.5</v>
      </c>
      <c r="D117" s="19">
        <f>'GF + UG Iteration 4'!D117</f>
        <v>23.447549869052086</v>
      </c>
      <c r="E117" s="30">
        <f>'GF + UG Iteration 4'!E117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4'!A118</f>
        <v>1184</v>
      </c>
      <c r="B118" s="34" t="str">
        <f>'GF + UG Iteration 4'!B118</f>
        <v>UG</v>
      </c>
      <c r="C118" s="35">
        <f>'GF + UG Iteration 4'!C118</f>
        <v>45</v>
      </c>
      <c r="D118" s="36">
        <f>'GF + UG Iteration 4'!P$16*(C118^'GF + UG Iteration 4'!P$15)</f>
        <v>14.428628978126582</v>
      </c>
      <c r="E118" s="37">
        <f>'GF + UG Iteration 4'!E118</f>
        <v>2013</v>
      </c>
      <c r="F118" s="35">
        <f>'GF + UG Iteration 4'!F118</f>
        <v>45</v>
      </c>
      <c r="G118" s="36">
        <f>'GF + UG Iteration 4'!G118</f>
        <v>18.869341885211266</v>
      </c>
      <c r="H118" s="38">
        <f>'GF + UG Iteration 4'!H118</f>
        <v>2012</v>
      </c>
      <c r="I118" s="35">
        <f>C118+F118</f>
        <v>90</v>
      </c>
      <c r="J118" s="36">
        <f>D118+G118</f>
        <v>33.297970863337852</v>
      </c>
      <c r="K118" s="38">
        <f>MAX(E118,H118)</f>
        <v>2013</v>
      </c>
      <c r="M118" s="21">
        <f>LN(I118)</f>
        <v>4.499809670330265</v>
      </c>
      <c r="N118" s="21">
        <f>LN(J118)</f>
        <v>3.5054964600948844</v>
      </c>
    </row>
    <row r="119" spans="1:14" x14ac:dyDescent="0.2">
      <c r="A119" s="33">
        <f>'GF + UG Iteration 4'!A119</f>
        <v>1481</v>
      </c>
      <c r="B119" s="34" t="str">
        <f>'GF + UG Iteration 4'!B119</f>
        <v>UG</v>
      </c>
      <c r="C119" s="35">
        <f>'GF + UG Iteration 4'!C119</f>
        <v>90</v>
      </c>
      <c r="D119" s="36">
        <f>'GF + UG Iteration 4'!P$16*(C119^'GF + UG Iteration 4'!P$15)</f>
        <v>22.330826028889852</v>
      </c>
      <c r="E119" s="37">
        <f>'GF + UG Iteration 4'!E119</f>
        <v>2013</v>
      </c>
      <c r="F119" s="35">
        <f>'GF + UG Iteration 4'!F119</f>
        <v>0</v>
      </c>
      <c r="G119" s="36">
        <f>'GF + UG Iteration 4'!G119</f>
        <v>1.1114331301697908</v>
      </c>
      <c r="H119" s="38">
        <f>'GF + UG Iteration 4'!H119</f>
        <v>2014</v>
      </c>
      <c r="I119" s="35">
        <f t="shared" ref="I119:I183" si="10">C119+F119</f>
        <v>90</v>
      </c>
      <c r="J119" s="36">
        <f t="shared" ref="J119:J183" si="11">D119+G119</f>
        <v>23.442259159059642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3.1545403405704668</v>
      </c>
    </row>
    <row r="120" spans="1:14" x14ac:dyDescent="0.2">
      <c r="A120" s="33">
        <f>'GF + UG Iteration 4'!A120</f>
        <v>457</v>
      </c>
      <c r="B120" s="34" t="str">
        <f>'GF + UG Iteration 4'!B120</f>
        <v>UG</v>
      </c>
      <c r="C120" s="35">
        <f>'GF + UG Iteration 4'!C120</f>
        <v>22.5</v>
      </c>
      <c r="D120" s="36">
        <f>'GF + UG Iteration 4'!P$16*(C120^'GF + UG Iteration 4'!P$15)</f>
        <v>9.3227780252777261</v>
      </c>
      <c r="E120" s="37">
        <f>'GF + UG Iteration 4'!E120</f>
        <v>1990</v>
      </c>
      <c r="F120" s="35">
        <f>'GF + UG Iteration 4'!F120</f>
        <v>22.5</v>
      </c>
      <c r="G120" s="36">
        <f>'GF + UG Iteration 4'!G120</f>
        <v>3.289132084924363</v>
      </c>
      <c r="H120" s="38">
        <f>'GF + UG Iteration 4'!H120</f>
        <v>2006</v>
      </c>
      <c r="I120" s="35">
        <f t="shared" si="10"/>
        <v>45</v>
      </c>
      <c r="J120" s="36">
        <f t="shared" si="11"/>
        <v>12.611910110202089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2.5346416143343964</v>
      </c>
    </row>
    <row r="121" spans="1:14" x14ac:dyDescent="0.2">
      <c r="A121" s="33">
        <f>'GF + UG Iteration 4'!A121</f>
        <v>407</v>
      </c>
      <c r="B121" s="34" t="str">
        <f>'GF + UG Iteration 4'!B121</f>
        <v>UG</v>
      </c>
      <c r="C121" s="35">
        <f>'GF + UG Iteration 4'!C121</f>
        <v>73.8</v>
      </c>
      <c r="D121" s="36">
        <f>'GF + UG Iteration 4'!P$16*(C121^'GF + UG Iteration 4'!P$15)</f>
        <v>19.706009592193343</v>
      </c>
      <c r="E121" s="37">
        <f>'GF + UG Iteration 4'!E121</f>
        <v>1982</v>
      </c>
      <c r="F121" s="35">
        <f>'GF + UG Iteration 4'!F121</f>
        <v>0</v>
      </c>
      <c r="G121" s="36">
        <f>'GF + UG Iteration 4'!G121</f>
        <v>0.60106525862386018</v>
      </c>
      <c r="H121" s="38">
        <f>'GF + UG Iteration 4'!H121</f>
        <v>2004</v>
      </c>
      <c r="I121" s="35">
        <f t="shared" si="10"/>
        <v>73.8</v>
      </c>
      <c r="J121" s="36">
        <f t="shared" si="11"/>
        <v>20.307074850817202</v>
      </c>
      <c r="K121" s="38">
        <f t="shared" si="12"/>
        <v>2004</v>
      </c>
      <c r="M121" s="21">
        <f t="shared" si="8"/>
        <v>4.3013587316064266</v>
      </c>
      <c r="N121" s="21">
        <f t="shared" si="9"/>
        <v>3.0109693401491406</v>
      </c>
    </row>
    <row r="122" spans="1:14" x14ac:dyDescent="0.2">
      <c r="A122" s="33">
        <f>'GF + UG Iteration 4'!A122</f>
        <v>706</v>
      </c>
      <c r="B122" s="34" t="str">
        <f>'GF + UG Iteration 4'!B122</f>
        <v>UG</v>
      </c>
      <c r="C122" s="35">
        <f>'GF + UG Iteration 4'!C122</f>
        <v>22.5</v>
      </c>
      <c r="D122" s="36">
        <f>'GF + UG Iteration 4'!P$16*(C122^'GF + UG Iteration 4'!P$15)</f>
        <v>9.3227780252777261</v>
      </c>
      <c r="E122" s="37">
        <f>'GF + UG Iteration 4'!E122</f>
        <v>1984</v>
      </c>
      <c r="F122" s="35">
        <f>'GF + UG Iteration 4'!F122</f>
        <v>37.800000000000004</v>
      </c>
      <c r="G122" s="36">
        <f>'GF + UG Iteration 4'!G122</f>
        <v>5.8346214151737739</v>
      </c>
      <c r="H122" s="38">
        <f>'GF + UG Iteration 4'!H122</f>
        <v>2008</v>
      </c>
      <c r="I122" s="35">
        <f t="shared" si="10"/>
        <v>60.300000000000004</v>
      </c>
      <c r="J122" s="36">
        <f t="shared" si="11"/>
        <v>15.157399440451499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2.7184888246320926</v>
      </c>
    </row>
    <row r="123" spans="1:14" x14ac:dyDescent="0.2">
      <c r="A123" s="33">
        <f>'GF + UG Iteration 4'!A123</f>
        <v>1070</v>
      </c>
      <c r="B123" s="34" t="str">
        <f>'GF + UG Iteration 4'!B123</f>
        <v>UG</v>
      </c>
      <c r="C123" s="35">
        <f>'GF + UG Iteration 4'!C123</f>
        <v>60.300000000000004</v>
      </c>
      <c r="D123" s="36">
        <f>'GF + UG Iteration 4'!P$16*(C123^'GF + UG Iteration 4'!P$15)</f>
        <v>17.350584281021753</v>
      </c>
      <c r="E123" s="37">
        <f>'GF + UG Iteration 4'!E123</f>
        <v>1984</v>
      </c>
      <c r="F123" s="35">
        <f>'GF + UG Iteration 4'!F123</f>
        <v>0</v>
      </c>
      <c r="G123" s="36">
        <f>'GF + UG Iteration 4'!G123</f>
        <v>0.83607952853202894</v>
      </c>
      <c r="H123" s="38">
        <f>'GF + UG Iteration 4'!H123</f>
        <v>2011</v>
      </c>
      <c r="I123" s="35">
        <f t="shared" si="10"/>
        <v>60.300000000000004</v>
      </c>
      <c r="J123" s="36">
        <f t="shared" si="11"/>
        <v>18.186663809553782</v>
      </c>
      <c r="K123" s="38">
        <f t="shared" si="12"/>
        <v>2011</v>
      </c>
      <c r="M123" s="21">
        <f t="shared" si="8"/>
        <v>4.0993321037331398</v>
      </c>
      <c r="N123" s="21">
        <f t="shared" si="9"/>
        <v>2.900688567767769</v>
      </c>
    </row>
    <row r="124" spans="1:14" x14ac:dyDescent="0.2">
      <c r="A124" s="33">
        <f>'GF + UG Iteration 4'!A124</f>
        <v>1264</v>
      </c>
      <c r="B124" s="34" t="str">
        <f>'GF + UG Iteration 4'!B124</f>
        <v>UG</v>
      </c>
      <c r="C124" s="35">
        <f>'GF + UG Iteration 4'!C124</f>
        <v>60.300000000000004</v>
      </c>
      <c r="D124" s="36">
        <f>'GF + UG Iteration 4'!P$16*(C124^'GF + UG Iteration 4'!P$15)</f>
        <v>17.350584281021753</v>
      </c>
      <c r="E124" s="37">
        <f>'GF + UG Iteration 4'!E124</f>
        <v>1984</v>
      </c>
      <c r="F124" s="35">
        <f>'GF + UG Iteration 4'!F124</f>
        <v>15.3</v>
      </c>
      <c r="G124" s="36">
        <f>'GF + UG Iteration 4'!G124</f>
        <v>8.0578720930203094</v>
      </c>
      <c r="H124" s="38">
        <f>'GF + UG Iteration 4'!H124</f>
        <v>2013</v>
      </c>
      <c r="I124" s="35">
        <f t="shared" si="10"/>
        <v>75.600000000000009</v>
      </c>
      <c r="J124" s="36">
        <f t="shared" si="11"/>
        <v>25.408456374042061</v>
      </c>
      <c r="K124" s="38">
        <f t="shared" si="12"/>
        <v>2013</v>
      </c>
      <c r="M124" s="21">
        <f t="shared" si="8"/>
        <v>4.3254562831854875</v>
      </c>
      <c r="N124" s="21">
        <f t="shared" si="9"/>
        <v>3.2350820467281167</v>
      </c>
    </row>
    <row r="125" spans="1:14" x14ac:dyDescent="0.2">
      <c r="A125" s="33">
        <f>'GF + UG Iteration 4'!A125</f>
        <v>1208</v>
      </c>
      <c r="B125" s="34" t="str">
        <f>'GF + UG Iteration 4'!B125</f>
        <v>UG</v>
      </c>
      <c r="C125" s="35">
        <f>'GF + UG Iteration 4'!C125</f>
        <v>37.800000000000004</v>
      </c>
      <c r="D125" s="36">
        <f>'GF + UG Iteration 4'!P$16*(C125^'GF + UG Iteration 4'!P$15)</f>
        <v>12.927461782730324</v>
      </c>
      <c r="E125" s="37">
        <f>'GF + UG Iteration 4'!E125</f>
        <v>1961</v>
      </c>
      <c r="F125" s="35">
        <f>'GF + UG Iteration 4'!F125</f>
        <v>0</v>
      </c>
      <c r="G125" s="36">
        <f>'GF + UG Iteration 4'!G125</f>
        <v>2.7992110812000917</v>
      </c>
      <c r="H125" s="38">
        <f>'GF + UG Iteration 4'!H125</f>
        <v>2012</v>
      </c>
      <c r="I125" s="35">
        <f t="shared" si="10"/>
        <v>37.800000000000004</v>
      </c>
      <c r="J125" s="36">
        <f t="shared" si="11"/>
        <v>15.726672863930416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2.7553581793721991</v>
      </c>
    </row>
    <row r="126" spans="1:14" x14ac:dyDescent="0.2">
      <c r="A126" s="33">
        <f>'GF + UG Iteration 4'!A126</f>
        <v>655</v>
      </c>
      <c r="B126" s="34" t="str">
        <f>'GF + UG Iteration 4'!B126</f>
        <v>UG</v>
      </c>
      <c r="C126" s="35">
        <f>'GF + UG Iteration 4'!C126</f>
        <v>47.79</v>
      </c>
      <c r="D126" s="36">
        <f>'GF + UG Iteration 4'!P$16*(C126^'GF + UG Iteration 4'!P$15)</f>
        <v>14.986015816859284</v>
      </c>
      <c r="E126" s="37">
        <f>'GF + UG Iteration 4'!E126</f>
        <v>1974</v>
      </c>
      <c r="F126" s="35">
        <f>'GF + UG Iteration 4'!F126</f>
        <v>0</v>
      </c>
      <c r="G126" s="36">
        <f>'GF + UG Iteration 4'!G126</f>
        <v>0.75599519377801261</v>
      </c>
      <c r="H126" s="38">
        <f>'GF + UG Iteration 4'!H126</f>
        <v>2007</v>
      </c>
      <c r="I126" s="35">
        <f t="shared" si="10"/>
        <v>47.79</v>
      </c>
      <c r="J126" s="36">
        <f t="shared" si="11"/>
        <v>15.742011010637297</v>
      </c>
      <c r="K126" s="38">
        <f t="shared" si="12"/>
        <v>2007</v>
      </c>
      <c r="M126" s="21">
        <f t="shared" si="8"/>
        <v>3.866816412590067</v>
      </c>
      <c r="N126" s="21">
        <f t="shared" si="9"/>
        <v>2.7563329991633689</v>
      </c>
    </row>
    <row r="127" spans="1:14" x14ac:dyDescent="0.2">
      <c r="A127" s="33">
        <f>'GF + UG Iteration 4'!A127</f>
        <v>733</v>
      </c>
      <c r="B127" s="34" t="str">
        <f>'GF + UG Iteration 4'!B127</f>
        <v>UG</v>
      </c>
      <c r="C127" s="35">
        <f>'GF + UG Iteration 4'!C127</f>
        <v>37.800000000000004</v>
      </c>
      <c r="D127" s="36">
        <f>'GF + UG Iteration 4'!P$16*(C127^'GF + UG Iteration 4'!P$15)</f>
        <v>12.927461782730324</v>
      </c>
      <c r="E127" s="37">
        <f>'GF + UG Iteration 4'!E127</f>
        <v>2007</v>
      </c>
      <c r="F127" s="35">
        <f>'GF + UG Iteration 4'!F127</f>
        <v>37.800000000000004</v>
      </c>
      <c r="G127" s="36">
        <f>'GF + UG Iteration 4'!G127</f>
        <v>6.8611311312555712</v>
      </c>
      <c r="H127" s="38">
        <f>'GF + UG Iteration 4'!H127</f>
        <v>2009</v>
      </c>
      <c r="I127" s="35">
        <f t="shared" si="10"/>
        <v>75.600000000000009</v>
      </c>
      <c r="J127" s="36">
        <f t="shared" si="11"/>
        <v>19.788592913985894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2.9851056562269558</v>
      </c>
    </row>
    <row r="128" spans="1:14" x14ac:dyDescent="0.2">
      <c r="A128" s="33">
        <f>'GF + UG Iteration 4'!A128</f>
        <v>1700</v>
      </c>
      <c r="B128" s="34" t="str">
        <f>'GF + UG Iteration 4'!B128</f>
        <v>UG</v>
      </c>
      <c r="C128" s="35">
        <f>'GF + UG Iteration 4'!C128</f>
        <v>22.5</v>
      </c>
      <c r="D128" s="36">
        <f>'GF + UG Iteration 4'!P$16*(C128^'GF + UG Iteration 4'!P$15)</f>
        <v>9.3227780252777261</v>
      </c>
      <c r="E128" s="37">
        <f>'GF + UG Iteration 4'!E128</f>
        <v>0</v>
      </c>
      <c r="F128" s="35">
        <f>'GF + UG Iteration 4'!F128</f>
        <v>37.800000000000004</v>
      </c>
      <c r="G128" s="36">
        <f>'GF + UG Iteration 4'!G128</f>
        <v>4.0238803148956235</v>
      </c>
      <c r="H128" s="38">
        <f>'GF + UG Iteration 4'!H128</f>
        <v>2016</v>
      </c>
      <c r="I128" s="35">
        <f t="shared" ref="I128" si="13">C128+F128</f>
        <v>60.300000000000004</v>
      </c>
      <c r="J128" s="36">
        <f t="shared" ref="J128" si="14">D128+G128</f>
        <v>13.346658340173349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2.59126604191558</v>
      </c>
    </row>
    <row r="129" spans="1:14" x14ac:dyDescent="0.2">
      <c r="A129" s="33">
        <f>'GF + UG Iteration 4'!A129</f>
        <v>1569</v>
      </c>
      <c r="B129" s="34" t="str">
        <f>'GF + UG Iteration 4'!B129</f>
        <v>UG</v>
      </c>
      <c r="C129" s="35">
        <f>'GF + UG Iteration 4'!C129</f>
        <v>47.79</v>
      </c>
      <c r="D129" s="36">
        <f>'GF + UG Iteration 4'!P$16*(C129^'GF + UG Iteration 4'!P$15)</f>
        <v>14.986015816859284</v>
      </c>
      <c r="E129" s="37">
        <f>'GF + UG Iteration 4'!E129</f>
        <v>1997</v>
      </c>
      <c r="F129" s="35">
        <f>'GF + UG Iteration 4'!F129</f>
        <v>15.299999999999994</v>
      </c>
      <c r="G129" s="36">
        <f>'GF + UG Iteration 4'!G129</f>
        <v>3.7372730134616279</v>
      </c>
      <c r="H129" s="38">
        <f>'GF + UG Iteration 4'!H129</f>
        <v>2015</v>
      </c>
      <c r="I129" s="35">
        <f t="shared" si="10"/>
        <v>63.089999999999989</v>
      </c>
      <c r="J129" s="36">
        <f t="shared" si="11"/>
        <v>18.723288830320911</v>
      </c>
      <c r="K129" s="38">
        <f t="shared" si="12"/>
        <v>2015</v>
      </c>
      <c r="M129" s="21">
        <f t="shared" si="8"/>
        <v>4.1445622783827183</v>
      </c>
      <c r="N129" s="21">
        <f t="shared" si="9"/>
        <v>2.9297681409989673</v>
      </c>
    </row>
    <row r="130" spans="1:14" x14ac:dyDescent="0.2">
      <c r="A130" s="33">
        <f>'GF + UG Iteration 4'!A130</f>
        <v>401</v>
      </c>
      <c r="B130" s="34" t="str">
        <f>'GF + UG Iteration 4'!B130</f>
        <v>UG</v>
      </c>
      <c r="C130" s="35">
        <f>'GF + UG Iteration 4'!C130</f>
        <v>2.7</v>
      </c>
      <c r="D130" s="36">
        <f>'GF + UG Iteration 4'!P$16*(C130^'GF + UG Iteration 4'!P$15)</f>
        <v>2.4509544421870908</v>
      </c>
      <c r="E130" s="37">
        <f>'GF + UG Iteration 4'!E130</f>
        <v>1986</v>
      </c>
      <c r="F130" s="35">
        <f>'GF + UG Iteration 4'!F130</f>
        <v>6.3</v>
      </c>
      <c r="G130" s="36">
        <f>'GF + UG Iteration 4'!G130</f>
        <v>0.36204281296556784</v>
      </c>
      <c r="H130" s="38">
        <f>'GF + UG Iteration 4'!H130</f>
        <v>2004</v>
      </c>
      <c r="I130" s="35">
        <f t="shared" si="10"/>
        <v>9</v>
      </c>
      <c r="J130" s="36">
        <f t="shared" si="11"/>
        <v>2.8129972551526587</v>
      </c>
      <c r="K130" s="38">
        <f t="shared" si="12"/>
        <v>2004</v>
      </c>
      <c r="M130" s="21">
        <f t="shared" si="8"/>
        <v>2.1972245773362196</v>
      </c>
      <c r="N130" s="21">
        <f t="shared" si="9"/>
        <v>1.0342505537349931</v>
      </c>
    </row>
    <row r="131" spans="1:14" x14ac:dyDescent="0.2">
      <c r="A131" s="33">
        <f>'GF + UG Iteration 4'!A131</f>
        <v>1412</v>
      </c>
      <c r="B131" s="34" t="str">
        <f>'GF + UG Iteration 4'!B131</f>
        <v>UG</v>
      </c>
      <c r="C131" s="35">
        <f>'GF + UG Iteration 4'!C131</f>
        <v>9</v>
      </c>
      <c r="D131" s="36">
        <f>'GF + UG Iteration 4'!P$16*(C131^'GF + UG Iteration 4'!P$15)</f>
        <v>5.233622454109824</v>
      </c>
      <c r="E131" s="37">
        <f>'GF + UG Iteration 4'!E131</f>
        <v>1986</v>
      </c>
      <c r="F131" s="35">
        <f>'GF + UG Iteration 4'!F131</f>
        <v>3.6</v>
      </c>
      <c r="G131" s="36">
        <f>'GF + UG Iteration 4'!G131</f>
        <v>4.3574845496482366</v>
      </c>
      <c r="H131" s="38">
        <f>'GF + UG Iteration 4'!H131</f>
        <v>2015</v>
      </c>
      <c r="I131" s="35">
        <f t="shared" si="10"/>
        <v>12.6</v>
      </c>
      <c r="J131" s="36">
        <f t="shared" si="11"/>
        <v>9.5911070037580615</v>
      </c>
      <c r="K131" s="38">
        <f t="shared" si="12"/>
        <v>2015</v>
      </c>
      <c r="M131" s="21">
        <f t="shared" si="8"/>
        <v>2.5336968139574321</v>
      </c>
      <c r="N131" s="21">
        <f t="shared" si="9"/>
        <v>2.2608363153677682</v>
      </c>
    </row>
    <row r="132" spans="1:14" x14ac:dyDescent="0.2">
      <c r="A132" s="33">
        <f>'GF + UG Iteration 4'!A132</f>
        <v>1318</v>
      </c>
      <c r="B132" s="34" t="str">
        <f>'GF + UG Iteration 4'!B132</f>
        <v>UG</v>
      </c>
      <c r="C132" s="35">
        <f>'GF + UG Iteration 4'!C132</f>
        <v>80.100000000000009</v>
      </c>
      <c r="D132" s="36">
        <f>'GF + UG Iteration 4'!P$16*(C132^'GF + UG Iteration 4'!P$15)</f>
        <v>20.749866646398491</v>
      </c>
      <c r="E132" s="37">
        <f>'GF + UG Iteration 4'!E132</f>
        <v>1997</v>
      </c>
      <c r="F132" s="35">
        <f>'GF + UG Iteration 4'!F132</f>
        <v>0</v>
      </c>
      <c r="G132" s="36">
        <f>'GF + UG Iteration 4'!G132</f>
        <v>1.6878206182928517</v>
      </c>
      <c r="H132" s="38">
        <f>'GF + UG Iteration 4'!H132</f>
        <v>2013</v>
      </c>
      <c r="I132" s="35">
        <f t="shared" si="10"/>
        <v>80.100000000000009</v>
      </c>
      <c r="J132" s="36">
        <f t="shared" si="11"/>
        <v>22.437687264691341</v>
      </c>
      <c r="K132" s="38">
        <f t="shared" si="12"/>
        <v>2013</v>
      </c>
      <c r="M132" s="21">
        <f t="shared" si="8"/>
        <v>4.3832758540743137</v>
      </c>
      <c r="N132" s="21">
        <f t="shared" si="9"/>
        <v>3.1107420122723366</v>
      </c>
    </row>
    <row r="133" spans="1:14" x14ac:dyDescent="0.2">
      <c r="A133" s="33">
        <f>'GF + UG Iteration 4'!A133</f>
        <v>1194</v>
      </c>
      <c r="B133" s="34" t="str">
        <f>'GF + UG Iteration 4'!B133</f>
        <v>UG</v>
      </c>
      <c r="C133" s="35">
        <f>'GF + UG Iteration 4'!C133</f>
        <v>22.5</v>
      </c>
      <c r="D133" s="36">
        <f>'GF + UG Iteration 4'!P$16*(C133^'GF + UG Iteration 4'!P$15)</f>
        <v>9.3227780252777261</v>
      </c>
      <c r="E133" s="37">
        <f>'GF + UG Iteration 4'!E133</f>
        <v>1980</v>
      </c>
      <c r="F133" s="35">
        <f>'GF + UG Iteration 4'!F133</f>
        <v>0</v>
      </c>
      <c r="G133" s="36">
        <f>'GF + UG Iteration 4'!G133</f>
        <v>1.6086060831571487</v>
      </c>
      <c r="H133" s="38">
        <f>'GF + UG Iteration 4'!H133</f>
        <v>2011</v>
      </c>
      <c r="I133" s="35">
        <f t="shared" si="10"/>
        <v>22.5</v>
      </c>
      <c r="J133" s="36">
        <f t="shared" si="11"/>
        <v>10.931384108434875</v>
      </c>
      <c r="K133" s="38">
        <f t="shared" si="12"/>
        <v>2011</v>
      </c>
      <c r="M133" s="21">
        <f t="shared" si="8"/>
        <v>3.1135153092103742</v>
      </c>
      <c r="N133" s="21">
        <f t="shared" si="9"/>
        <v>2.3916379280626243</v>
      </c>
    </row>
    <row r="134" spans="1:14" x14ac:dyDescent="0.2">
      <c r="A134" s="33">
        <f>'GF + UG Iteration 4'!A134</f>
        <v>801</v>
      </c>
      <c r="B134" s="34" t="str">
        <f>'GF + UG Iteration 4'!B134</f>
        <v>UG</v>
      </c>
      <c r="C134" s="35">
        <f>'GF + UG Iteration 4'!C134</f>
        <v>37.800000000000004</v>
      </c>
      <c r="D134" s="36">
        <f>'GF + UG Iteration 4'!P$16*(C134^'GF + UG Iteration 4'!P$15)</f>
        <v>12.927461782730324</v>
      </c>
      <c r="E134" s="37">
        <f>'GF + UG Iteration 4'!E134</f>
        <v>2008</v>
      </c>
      <c r="F134" s="35">
        <f>'GF + UG Iteration 4'!F134</f>
        <v>37.800000000000004</v>
      </c>
      <c r="G134" s="36">
        <f>'GF + UG Iteration 4'!G134</f>
        <v>6.3106495854024782</v>
      </c>
      <c r="H134" s="38">
        <f>'GF + UG Iteration 4'!H134</f>
        <v>2009</v>
      </c>
      <c r="I134" s="35">
        <f t="shared" si="10"/>
        <v>75.600000000000009</v>
      </c>
      <c r="J134" s="36">
        <f t="shared" si="11"/>
        <v>19.238111368132802</v>
      </c>
      <c r="K134" s="38">
        <f t="shared" si="12"/>
        <v>2009</v>
      </c>
      <c r="M134" s="21">
        <f t="shared" si="8"/>
        <v>4.3254562831854875</v>
      </c>
      <c r="N134" s="21">
        <f t="shared" si="9"/>
        <v>2.9568932786799222</v>
      </c>
    </row>
    <row r="135" spans="1:14" x14ac:dyDescent="0.2">
      <c r="A135" s="33">
        <f>'GF + UG Iteration 4'!A135</f>
        <v>804</v>
      </c>
      <c r="B135" s="34" t="str">
        <f>'GF + UG Iteration 4'!B135</f>
        <v>UG</v>
      </c>
      <c r="C135" s="35">
        <f>'GF + UG Iteration 4'!C135</f>
        <v>25.2</v>
      </c>
      <c r="D135" s="36">
        <f>'GF + UG Iteration 4'!P$16*(C135^'GF + UG Iteration 4'!P$15)</f>
        <v>10.012850640425244</v>
      </c>
      <c r="E135" s="37">
        <f>'GF + UG Iteration 4'!E135</f>
        <v>1982</v>
      </c>
      <c r="F135" s="35">
        <f>'GF + UG Iteration 4'!F135</f>
        <v>22.5</v>
      </c>
      <c r="G135" s="36">
        <f>'GF + UG Iteration 4'!G135</f>
        <v>15.177136024298601</v>
      </c>
      <c r="H135" s="38">
        <f>'GF + UG Iteration 4'!H135</f>
        <v>2009</v>
      </c>
      <c r="I135" s="35">
        <f t="shared" si="10"/>
        <v>47.7</v>
      </c>
      <c r="J135" s="36">
        <f t="shared" si="11"/>
        <v>25.189986664723847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3.226446560976679</v>
      </c>
    </row>
    <row r="136" spans="1:14" x14ac:dyDescent="0.2">
      <c r="A136" s="33">
        <f>'GF + UG Iteration 4'!A136</f>
        <v>365</v>
      </c>
      <c r="B136" s="34" t="str">
        <f>'GF + UG Iteration 4'!B136</f>
        <v>UG</v>
      </c>
      <c r="C136" s="35">
        <f>'GF + UG Iteration 4'!C136</f>
        <v>22.5</v>
      </c>
      <c r="D136" s="36">
        <f>'GF + UG Iteration 4'!P$16*(C136^'GF + UG Iteration 4'!P$15)</f>
        <v>9.3227780252777261</v>
      </c>
      <c r="E136" s="37">
        <f>'GF + UG Iteration 4'!E136</f>
        <v>1982</v>
      </c>
      <c r="F136" s="35">
        <f>'GF + UG Iteration 4'!F136</f>
        <v>0</v>
      </c>
      <c r="G136" s="36">
        <f>'GF + UG Iteration 4'!G136</f>
        <v>0.59607313292480213</v>
      </c>
      <c r="H136" s="38">
        <f>'GF + UG Iteration 4'!H136</f>
        <v>2003</v>
      </c>
      <c r="I136" s="35">
        <f t="shared" si="10"/>
        <v>22.5</v>
      </c>
      <c r="J136" s="36">
        <f t="shared" si="11"/>
        <v>9.9188511582025285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2.2944371039251408</v>
      </c>
    </row>
    <row r="137" spans="1:14" x14ac:dyDescent="0.2">
      <c r="A137" s="33">
        <f>'GF + UG Iteration 4'!A137</f>
        <v>708</v>
      </c>
      <c r="B137" s="34" t="str">
        <f>'GF + UG Iteration 4'!B137</f>
        <v>UG</v>
      </c>
      <c r="C137" s="35">
        <f>'GF + UG Iteration 4'!C137</f>
        <v>22.5</v>
      </c>
      <c r="D137" s="36">
        <f>'GF + UG Iteration 4'!P$16*(C137^'GF + UG Iteration 4'!P$15)</f>
        <v>9.3227780252777261</v>
      </c>
      <c r="E137" s="37">
        <f>'GF + UG Iteration 4'!E137</f>
        <v>1982</v>
      </c>
      <c r="F137" s="35">
        <f>'GF + UG Iteration 4'!F137</f>
        <v>22.5</v>
      </c>
      <c r="G137" s="36">
        <f>'GF + UG Iteration 4'!G137</f>
        <v>6.8374623210633541</v>
      </c>
      <c r="H137" s="38">
        <f>'GF + UG Iteration 4'!H137</f>
        <v>2007</v>
      </c>
      <c r="I137" s="35">
        <f t="shared" si="10"/>
        <v>45</v>
      </c>
      <c r="J137" s="36">
        <f t="shared" si="11"/>
        <v>16.16024034634108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2.7825539258994945</v>
      </c>
    </row>
    <row r="138" spans="1:14" x14ac:dyDescent="0.2">
      <c r="A138" s="33">
        <f>'GF + UG Iteration 4'!A138</f>
        <v>1568</v>
      </c>
      <c r="B138" s="34" t="str">
        <f>'GF + UG Iteration 4'!B138</f>
        <v>UG</v>
      </c>
      <c r="C138" s="35">
        <f>'GF + UG Iteration 4'!C138</f>
        <v>45</v>
      </c>
      <c r="D138" s="36">
        <f>'GF + UG Iteration 4'!P$16*(C138^'GF + UG Iteration 4'!P$15)</f>
        <v>14.428628978126582</v>
      </c>
      <c r="E138" s="37">
        <f>'GF + UG Iteration 4'!E138</f>
        <v>1997</v>
      </c>
      <c r="F138" s="35">
        <f>'GF + UG Iteration 4'!F138</f>
        <v>30.6</v>
      </c>
      <c r="G138" s="36">
        <f>'GF + UG Iteration 4'!G138</f>
        <v>3.5848996641236104</v>
      </c>
      <c r="H138" s="38">
        <f>'GF + UG Iteration 4'!H138</f>
        <v>2015</v>
      </c>
      <c r="I138" s="35">
        <f t="shared" si="10"/>
        <v>75.599999999999994</v>
      </c>
      <c r="J138" s="36">
        <f t="shared" si="11"/>
        <v>18.013528642250193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2.8911230668290355</v>
      </c>
    </row>
    <row r="139" spans="1:14" x14ac:dyDescent="0.2">
      <c r="A139" s="33">
        <f>'GF + UG Iteration 4'!A139</f>
        <v>398</v>
      </c>
      <c r="B139" s="34" t="str">
        <f>'GF + UG Iteration 4'!B139</f>
        <v>UG</v>
      </c>
      <c r="C139" s="35">
        <f>'GF + UG Iteration 4'!C139</f>
        <v>60.300000000000004</v>
      </c>
      <c r="D139" s="36">
        <f>'GF + UG Iteration 4'!P$16*(C139^'GF + UG Iteration 4'!P$15)</f>
        <v>17.350584281021753</v>
      </c>
      <c r="E139" s="37">
        <f>'GF + UG Iteration 4'!E139</f>
        <v>1981</v>
      </c>
      <c r="F139" s="35">
        <f>'GF + UG Iteration 4'!F139</f>
        <v>0</v>
      </c>
      <c r="G139" s="36">
        <f>'GF + UG Iteration 4'!G139</f>
        <v>1.454685054931611</v>
      </c>
      <c r="H139" s="38">
        <f>'GF + UG Iteration 4'!H139</f>
        <v>2004</v>
      </c>
      <c r="I139" s="35">
        <f t="shared" si="10"/>
        <v>60.300000000000004</v>
      </c>
      <c r="J139" s="36">
        <f t="shared" si="11"/>
        <v>18.805269335953366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2.9341371143910364</v>
      </c>
    </row>
    <row r="140" spans="1:14" x14ac:dyDescent="0.2">
      <c r="A140" s="33">
        <f>'GF + UG Iteration 4'!A140</f>
        <v>1642</v>
      </c>
      <c r="B140" s="34" t="str">
        <f>'GF + UG Iteration 4'!B140</f>
        <v>UG</v>
      </c>
      <c r="C140" s="35">
        <f>'GF + UG Iteration 4'!C140</f>
        <v>22.5</v>
      </c>
      <c r="D140" s="36">
        <f>'GF + UG Iteration 4'!P$16*(C140^'GF + UG Iteration 4'!P$15)</f>
        <v>9.3227780252777261</v>
      </c>
      <c r="E140" s="37" t="str">
        <f>'GF + UG Iteration 4'!E140</f>
        <v>unknown</v>
      </c>
      <c r="F140" s="35">
        <f>'GF + UG Iteration 4'!F140</f>
        <v>37.800000000000004</v>
      </c>
      <c r="G140" s="36">
        <f>'GF + UG Iteration 4'!G140</f>
        <v>10.134123990225088</v>
      </c>
      <c r="H140" s="38">
        <f>'GF + UG Iteration 4'!H140</f>
        <v>2015</v>
      </c>
      <c r="I140" s="35">
        <f t="shared" si="10"/>
        <v>60.300000000000004</v>
      </c>
      <c r="J140" s="36">
        <f t="shared" si="11"/>
        <v>19.456902015502813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2.9682018665256313</v>
      </c>
    </row>
    <row r="141" spans="1:14" x14ac:dyDescent="0.2">
      <c r="A141" s="33">
        <f>'GF + UG Iteration 4'!A141</f>
        <v>522</v>
      </c>
      <c r="B141" s="34" t="str">
        <f>'GF + UG Iteration 4'!B141</f>
        <v>UG</v>
      </c>
      <c r="C141" s="35">
        <f>'GF + UG Iteration 4'!C141</f>
        <v>75.600000000000009</v>
      </c>
      <c r="D141" s="36">
        <f>'GF + UG Iteration 4'!P$16*(C141^'GF + UG Iteration 4'!P$15)</f>
        <v>20.007507331632524</v>
      </c>
      <c r="E141" s="37">
        <f>'GF + UG Iteration 4'!E141</f>
        <v>1981</v>
      </c>
      <c r="F141" s="35">
        <f>'GF + UG Iteration 4'!F141</f>
        <v>0</v>
      </c>
      <c r="G141" s="36">
        <f>'GF + UG Iteration 4'!G141</f>
        <v>0.49326793696611254</v>
      </c>
      <c r="H141" s="38">
        <f>'GF + UG Iteration 4'!H141</f>
        <v>2006</v>
      </c>
      <c r="I141" s="35">
        <f t="shared" si="10"/>
        <v>75.600000000000009</v>
      </c>
      <c r="J141" s="36">
        <f t="shared" si="11"/>
        <v>20.500775268598638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3.0204627034097022</v>
      </c>
    </row>
    <row r="142" spans="1:14" x14ac:dyDescent="0.2">
      <c r="A142" s="33">
        <f>'GF + UG Iteration 4'!A142</f>
        <v>170</v>
      </c>
      <c r="B142" s="34" t="str">
        <f>'GF + UG Iteration 4'!B142</f>
        <v>UG</v>
      </c>
      <c r="C142" s="35">
        <f>'GF + UG Iteration 4'!C142</f>
        <v>34.56</v>
      </c>
      <c r="D142" s="36">
        <f>'GF + UG Iteration 4'!P$16*(C142^'GF + UG Iteration 4'!P$15)</f>
        <v>12.217740476449089</v>
      </c>
      <c r="E142" s="37" t="str">
        <f>'GF + UG Iteration 4'!E142</f>
        <v>unknown</v>
      </c>
      <c r="F142" s="35">
        <f>'GF + UG Iteration 4'!F142</f>
        <v>10.440000000000001</v>
      </c>
      <c r="G142" s="36">
        <f>'GF + UG Iteration 4'!G142</f>
        <v>4.433742547698083</v>
      </c>
      <c r="H142" s="38">
        <f>'GF + UG Iteration 4'!H142</f>
        <v>2001</v>
      </c>
      <c r="I142" s="35">
        <f t="shared" si="10"/>
        <v>45</v>
      </c>
      <c r="J142" s="36">
        <f t="shared" si="11"/>
        <v>16.651483024147172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2.8124992829792594</v>
      </c>
    </row>
    <row r="143" spans="1:14" x14ac:dyDescent="0.2">
      <c r="A143" s="33">
        <f>'GF + UG Iteration 4'!A143</f>
        <v>1312</v>
      </c>
      <c r="B143" s="34" t="str">
        <f>'GF + UG Iteration 4'!B143</f>
        <v>UG</v>
      </c>
      <c r="C143" s="35">
        <f>'GF + UG Iteration 4'!C143</f>
        <v>45</v>
      </c>
      <c r="D143" s="36">
        <f>'GF + UG Iteration 4'!P$16*(C143^'GF + UG Iteration 4'!P$15)</f>
        <v>14.428628978126582</v>
      </c>
      <c r="E143" s="37" t="str">
        <f>'GF + UG Iteration 4'!E143</f>
        <v>unknown</v>
      </c>
      <c r="F143" s="35">
        <f>'GF + UG Iteration 4'!F143</f>
        <v>22.5</v>
      </c>
      <c r="G143" s="36">
        <f>'GF + UG Iteration 4'!G143</f>
        <v>6.0245111186360631</v>
      </c>
      <c r="H143" s="38">
        <f>'GF + UG Iteration 4'!H143</f>
        <v>2013</v>
      </c>
      <c r="I143" s="35">
        <f t="shared" si="10"/>
        <v>67.5</v>
      </c>
      <c r="J143" s="36">
        <f t="shared" si="11"/>
        <v>20.453140096762645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3.0181364206651651</v>
      </c>
    </row>
    <row r="144" spans="1:14" x14ac:dyDescent="0.2">
      <c r="A144" s="33">
        <f>'GF + UG Iteration 4'!A144</f>
        <v>170</v>
      </c>
      <c r="B144" s="34" t="str">
        <f>'GF + UG Iteration 4'!B144</f>
        <v>UG</v>
      </c>
      <c r="C144" s="35">
        <f>'GF + UG Iteration 4'!C144</f>
        <v>27.090000000000003</v>
      </c>
      <c r="D144" s="36">
        <f>'GF + UG Iteration 4'!P$16*(C144^'GF + UG Iteration 4'!P$15)</f>
        <v>10.479686395386754</v>
      </c>
      <c r="E144" s="37" t="str">
        <f>'GF + UG Iteration 4'!E144</f>
        <v>unknown</v>
      </c>
      <c r="F144" s="35">
        <f>'GF + UG Iteration 4'!F144</f>
        <v>17.91</v>
      </c>
      <c r="G144" s="36">
        <f>'GF + UG Iteration 4'!G144</f>
        <v>4.8829870198591019</v>
      </c>
      <c r="H144" s="38">
        <f>'GF + UG Iteration 4'!H144</f>
        <v>2001</v>
      </c>
      <c r="I144" s="35">
        <f t="shared" si="10"/>
        <v>45</v>
      </c>
      <c r="J144" s="36">
        <f t="shared" si="11"/>
        <v>15.362673415245855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2.7319407630462353</v>
      </c>
    </row>
    <row r="145" spans="1:14" x14ac:dyDescent="0.2">
      <c r="A145" s="33">
        <f>'GF + UG Iteration 4'!A145</f>
        <v>1366</v>
      </c>
      <c r="B145" s="34" t="str">
        <f>'GF + UG Iteration 4'!B145</f>
        <v>UG</v>
      </c>
      <c r="C145" s="35">
        <f>'GF + UG Iteration 4'!C145</f>
        <v>45</v>
      </c>
      <c r="D145" s="36">
        <f>'GF + UG Iteration 4'!P$16*(C145^'GF + UG Iteration 4'!P$15)</f>
        <v>14.428628978126582</v>
      </c>
      <c r="E145" s="37">
        <f>'GF + UG Iteration 4'!E145</f>
        <v>0</v>
      </c>
      <c r="F145" s="35">
        <f>'GF + UG Iteration 4'!F145</f>
        <v>29.7</v>
      </c>
      <c r="G145" s="36">
        <f>'GF + UG Iteration 4'!G145</f>
        <v>5.5737060104438019</v>
      </c>
      <c r="H145" s="38">
        <f>'GF + UG Iteration 4'!H145</f>
        <v>2013</v>
      </c>
      <c r="I145" s="35">
        <f t="shared" si="10"/>
        <v>74.7</v>
      </c>
      <c r="J145" s="36">
        <f t="shared" si="11"/>
        <v>20.002334988570382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2.995849016167826</v>
      </c>
    </row>
    <row r="146" spans="1:14" x14ac:dyDescent="0.2">
      <c r="A146" s="33">
        <f>'GF + UG Iteration 4'!A146</f>
        <v>170</v>
      </c>
      <c r="B146" s="34" t="str">
        <f>'GF + UG Iteration 4'!B146</f>
        <v>UG</v>
      </c>
      <c r="C146" s="35">
        <f>'GF + UG Iteration 4'!C146</f>
        <v>22.5</v>
      </c>
      <c r="D146" s="36">
        <f>'GF + UG Iteration 4'!P$16*(C146^'GF + UG Iteration 4'!P$15)</f>
        <v>9.3227780252777261</v>
      </c>
      <c r="E146" s="37" t="str">
        <f>'GF + UG Iteration 4'!E146</f>
        <v>unknown</v>
      </c>
      <c r="F146" s="35">
        <f>'GF + UG Iteration 4'!F146</f>
        <v>22.5</v>
      </c>
      <c r="G146" s="36">
        <f>'GF + UG Iteration 4'!G146</f>
        <v>5.2097107088088661</v>
      </c>
      <c r="H146" s="38">
        <f>'GF + UG Iteration 4'!H146</f>
        <v>2001</v>
      </c>
      <c r="I146" s="35">
        <f t="shared" si="10"/>
        <v>45</v>
      </c>
      <c r="J146" s="36">
        <f t="shared" si="11"/>
        <v>14.532488734086591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2.6763867453710892</v>
      </c>
    </row>
    <row r="147" spans="1:14" x14ac:dyDescent="0.2">
      <c r="A147" s="33">
        <f>'GF + UG Iteration 4'!A147</f>
        <v>1350</v>
      </c>
      <c r="B147" s="34" t="str">
        <f>'GF + UG Iteration 4'!B147</f>
        <v>UG</v>
      </c>
      <c r="C147" s="35">
        <f>'GF + UG Iteration 4'!C147</f>
        <v>45</v>
      </c>
      <c r="D147" s="36">
        <f>'GF + UG Iteration 4'!P$16*(C147^'GF + UG Iteration 4'!P$15)</f>
        <v>14.428628978126582</v>
      </c>
      <c r="E147" s="37">
        <f>'GF + UG Iteration 4'!E147</f>
        <v>0</v>
      </c>
      <c r="F147" s="35">
        <f>'GF + UG Iteration 4'!F147</f>
        <v>29.7</v>
      </c>
      <c r="G147" s="36">
        <f>'GF + UG Iteration 4'!G147</f>
        <v>6.5300342953877131</v>
      </c>
      <c r="H147" s="38">
        <f>'GF + UG Iteration 4'!H147</f>
        <v>2013</v>
      </c>
      <c r="I147" s="35">
        <f t="shared" si="10"/>
        <v>74.7</v>
      </c>
      <c r="J147" s="36">
        <f t="shared" si="11"/>
        <v>20.958663273514297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3.0425520823005292</v>
      </c>
    </row>
    <row r="148" spans="1:14" x14ac:dyDescent="0.2">
      <c r="A148" s="33">
        <f>'GF + UG Iteration 4'!A148</f>
        <v>658</v>
      </c>
      <c r="B148" s="34" t="str">
        <f>'GF + UG Iteration 4'!B148</f>
        <v>UG</v>
      </c>
      <c r="C148" s="35">
        <f>'GF + UG Iteration 4'!C148</f>
        <v>6.75</v>
      </c>
      <c r="D148" s="36">
        <f>'GF + UG Iteration 4'!P$16*(C148^'GF + UG Iteration 4'!P$15)</f>
        <v>4.365944317713514</v>
      </c>
      <c r="E148" s="37">
        <f>'GF + UG Iteration 4'!E148</f>
        <v>1996</v>
      </c>
      <c r="F148" s="35">
        <f>'GF + UG Iteration 4'!F148</f>
        <v>15.75</v>
      </c>
      <c r="G148" s="36">
        <f>'GF + UG Iteration 4'!G148</f>
        <v>7.2630990700286144</v>
      </c>
      <c r="H148" s="38">
        <f>'GF + UG Iteration 4'!H148</f>
        <v>2008</v>
      </c>
      <c r="I148" s="35">
        <f t="shared" si="10"/>
        <v>22.5</v>
      </c>
      <c r="J148" s="36">
        <f t="shared" si="11"/>
        <v>11.629043387742129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2.4535057092990558</v>
      </c>
    </row>
    <row r="149" spans="1:14" x14ac:dyDescent="0.2">
      <c r="A149" s="33">
        <f>'GF + UG Iteration 4'!A149</f>
        <v>897</v>
      </c>
      <c r="B149" s="34" t="str">
        <f>'GF + UG Iteration 4'!B149</f>
        <v>UG</v>
      </c>
      <c r="C149" s="35">
        <f>'GF + UG Iteration 4'!C149</f>
        <v>22.5</v>
      </c>
      <c r="D149" s="36">
        <f>'GF + UG Iteration 4'!P$16*(C149^'GF + UG Iteration 4'!P$15)</f>
        <v>9.3227780252777261</v>
      </c>
      <c r="E149" s="37">
        <f>'GF + UG Iteration 4'!E149</f>
        <v>1996</v>
      </c>
      <c r="F149" s="35">
        <f>'GF + UG Iteration 4'!F149</f>
        <v>22.5</v>
      </c>
      <c r="G149" s="36">
        <f>'GF + UG Iteration 4'!G149</f>
        <v>6.2372112776035529</v>
      </c>
      <c r="H149" s="38">
        <f>'GF + UG Iteration 4'!H149</f>
        <v>2010</v>
      </c>
      <c r="I149" s="35">
        <f t="shared" si="10"/>
        <v>45</v>
      </c>
      <c r="J149" s="36">
        <f t="shared" si="11"/>
        <v>15.559989302881279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2.744702831274513</v>
      </c>
    </row>
    <row r="150" spans="1:14" x14ac:dyDescent="0.2">
      <c r="A150" s="33">
        <f>'GF + UG Iteration 4'!A150</f>
        <v>483</v>
      </c>
      <c r="B150" s="34" t="str">
        <f>'GF + UG Iteration 4'!B150</f>
        <v>UG</v>
      </c>
      <c r="C150" s="35">
        <f>'GF + UG Iteration 4'!C150</f>
        <v>37.800000000000004</v>
      </c>
      <c r="D150" s="36">
        <f>'GF + UG Iteration 4'!P$16*(C150^'GF + UG Iteration 4'!P$15)</f>
        <v>12.927461782730324</v>
      </c>
      <c r="E150" s="37">
        <f>'GF + UG Iteration 4'!E150</f>
        <v>1986</v>
      </c>
      <c r="F150" s="35">
        <f>'GF + UG Iteration 4'!F150</f>
        <v>37.800000000000004</v>
      </c>
      <c r="G150" s="36">
        <f>'GF + UG Iteration 4'!G150</f>
        <v>3.6200694377675466</v>
      </c>
      <c r="H150" s="38">
        <f>'GF + UG Iteration 4'!H150</f>
        <v>2005</v>
      </c>
      <c r="I150" s="35">
        <f t="shared" si="10"/>
        <v>75.600000000000009</v>
      </c>
      <c r="J150" s="36">
        <f t="shared" si="11"/>
        <v>16.54753122049787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2.8062369197290806</v>
      </c>
    </row>
    <row r="151" spans="1:14" x14ac:dyDescent="0.2">
      <c r="A151" s="33">
        <f>'GF + UG Iteration 4'!A151</f>
        <v>1494</v>
      </c>
      <c r="B151" s="34" t="str">
        <f>'GF + UG Iteration 4'!B151</f>
        <v>UG</v>
      </c>
      <c r="C151" s="35">
        <f>'GF + UG Iteration 4'!C151</f>
        <v>22.5</v>
      </c>
      <c r="D151" s="36">
        <f>'GF + UG Iteration 4'!P$16*(C151^'GF + UG Iteration 4'!P$15)</f>
        <v>9.3227780252777261</v>
      </c>
      <c r="E151" s="37">
        <f>'GF + UG Iteration 4'!E151</f>
        <v>0</v>
      </c>
      <c r="F151" s="35">
        <f>'GF + UG Iteration 4'!F151</f>
        <v>37.800000000000004</v>
      </c>
      <c r="G151" s="36">
        <f>'GF + UG Iteration 4'!G151</f>
        <v>6.4297485673579153</v>
      </c>
      <c r="H151" s="38">
        <f>'GF + UG Iteration 4'!H151</f>
        <v>2014</v>
      </c>
      <c r="I151" s="35">
        <f t="shared" si="10"/>
        <v>60.300000000000004</v>
      </c>
      <c r="J151" s="36">
        <f t="shared" si="11"/>
        <v>15.752526592635641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2.7570007709859983</v>
      </c>
    </row>
    <row r="152" spans="1:14" x14ac:dyDescent="0.2">
      <c r="A152" s="33">
        <f>'GF + UG Iteration 4'!A152</f>
        <v>488</v>
      </c>
      <c r="B152" s="34" t="str">
        <f>'GF + UG Iteration 4'!B152</f>
        <v>UG</v>
      </c>
      <c r="C152" s="35">
        <f>'GF + UG Iteration 4'!C152</f>
        <v>171.9</v>
      </c>
      <c r="D152" s="36">
        <f>'GF + UG Iteration 4'!P$16*(C152^'GF + UG Iteration 4'!P$15)</f>
        <v>33.572569905179648</v>
      </c>
      <c r="E152" s="37">
        <f>'GF + UG Iteration 4'!E152</f>
        <v>1982</v>
      </c>
      <c r="F152" s="35">
        <f>'GF + UG Iteration 4'!F152</f>
        <v>0</v>
      </c>
      <c r="G152" s="36">
        <f>'GF + UG Iteration 4'!G152</f>
        <v>0.40462675342078769</v>
      </c>
      <c r="H152" s="38">
        <f>'GF + UG Iteration 4'!H152</f>
        <v>2006</v>
      </c>
      <c r="I152" s="35">
        <f t="shared" si="10"/>
        <v>171.9</v>
      </c>
      <c r="J152" s="36">
        <f t="shared" si="11"/>
        <v>33.977196658600434</v>
      </c>
      <c r="K152" s="38">
        <f t="shared" si="12"/>
        <v>2006</v>
      </c>
      <c r="M152" s="21">
        <f t="shared" si="18"/>
        <v>5.146912912388804</v>
      </c>
      <c r="N152" s="21">
        <f t="shared" si="19"/>
        <v>3.5256896130935975</v>
      </c>
    </row>
    <row r="153" spans="1:14" x14ac:dyDescent="0.2">
      <c r="A153" s="33">
        <f>'GF + UG Iteration 4'!A153</f>
        <v>1692</v>
      </c>
      <c r="B153" s="34" t="str">
        <f>'GF + UG Iteration 4'!B153</f>
        <v>UG</v>
      </c>
      <c r="C153" s="35">
        <f>'GF + UG Iteration 4'!C153</f>
        <v>171.9</v>
      </c>
      <c r="D153" s="36">
        <f>'GF + UG Iteration 4'!P$16*(C153^'GF + UG Iteration 4'!P$15)</f>
        <v>33.572569905179648</v>
      </c>
      <c r="E153" s="37">
        <f>'GF + UG Iteration 4'!E153</f>
        <v>0</v>
      </c>
      <c r="F153" s="35">
        <f>'GF + UG Iteration 4'!F153</f>
        <v>0</v>
      </c>
      <c r="G153" s="36">
        <f>'GF + UG Iteration 4'!G153</f>
        <v>2.2188176481219593</v>
      </c>
      <c r="H153" s="38">
        <f>'GF + UG Iteration 4'!H153</f>
        <v>2016</v>
      </c>
      <c r="I153" s="35">
        <f t="shared" si="10"/>
        <v>171.9</v>
      </c>
      <c r="J153" s="36">
        <f t="shared" si="11"/>
        <v>35.791387553301604</v>
      </c>
      <c r="K153" s="38">
        <f t="shared" si="12"/>
        <v>2016</v>
      </c>
      <c r="M153" s="21">
        <f t="shared" si="18"/>
        <v>5.146912912388804</v>
      </c>
      <c r="N153" s="21">
        <f t="shared" si="19"/>
        <v>3.5777072933279501</v>
      </c>
    </row>
    <row r="154" spans="1:14" x14ac:dyDescent="0.2">
      <c r="A154" s="33">
        <f>'GF + UG Iteration 4'!A154</f>
        <v>318</v>
      </c>
      <c r="B154" s="34" t="str">
        <f>'GF + UG Iteration 4'!B154</f>
        <v>UG</v>
      </c>
      <c r="C154" s="35">
        <f>'GF + UG Iteration 4'!C154</f>
        <v>42.300000000000004</v>
      </c>
      <c r="D154" s="36">
        <f>'GF + UG Iteration 4'!P$16*(C154^'GF + UG Iteration 4'!P$15)</f>
        <v>13.876912890277664</v>
      </c>
      <c r="E154" s="37">
        <f>'GF + UG Iteration 4'!E154</f>
        <v>1996</v>
      </c>
      <c r="F154" s="35">
        <f>'GF + UG Iteration 4'!F154</f>
        <v>0</v>
      </c>
      <c r="G154" s="36">
        <f>'GF + UG Iteration 4'!G154</f>
        <v>0.76702040063252341</v>
      </c>
      <c r="H154" s="38">
        <f>'GF + UG Iteration 4'!H154</f>
        <v>2001</v>
      </c>
      <c r="I154" s="35">
        <f t="shared" si="10"/>
        <v>42.300000000000004</v>
      </c>
      <c r="J154" s="36">
        <f t="shared" si="11"/>
        <v>14.643933290910187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2.6840261398604373</v>
      </c>
    </row>
    <row r="155" spans="1:14" x14ac:dyDescent="0.2">
      <c r="A155" s="33">
        <f>'GF + UG Iteration 4'!A155</f>
        <v>806</v>
      </c>
      <c r="B155" s="34" t="str">
        <f>'GF + UG Iteration 4'!B155</f>
        <v>UG</v>
      </c>
      <c r="C155" s="35">
        <f>'GF + UG Iteration 4'!C155</f>
        <v>42.300000000000004</v>
      </c>
      <c r="D155" s="36">
        <f>'GF + UG Iteration 4'!P$16*(C155^'GF + UG Iteration 4'!P$15)</f>
        <v>13.876912890277664</v>
      </c>
      <c r="E155" s="37">
        <f>'GF + UG Iteration 4'!E155</f>
        <v>1996</v>
      </c>
      <c r="F155" s="35">
        <f>'GF + UG Iteration 4'!F155</f>
        <v>0</v>
      </c>
      <c r="G155" s="36">
        <f>'GF + UG Iteration 4'!G155</f>
        <v>0.68947713107767894</v>
      </c>
      <c r="H155" s="38">
        <f>'GF + UG Iteration 4'!H155</f>
        <v>2008</v>
      </c>
      <c r="I155" s="35">
        <f t="shared" si="10"/>
        <v>42.300000000000004</v>
      </c>
      <c r="J155" s="36">
        <f t="shared" si="11"/>
        <v>14.566390021355343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2.6787168215841213</v>
      </c>
    </row>
    <row r="156" spans="1:14" x14ac:dyDescent="0.2">
      <c r="A156" s="33">
        <f>'GF + UG Iteration 4'!A156</f>
        <v>1495</v>
      </c>
      <c r="B156" s="34" t="str">
        <f>'GF + UG Iteration 4'!B156</f>
        <v>UG</v>
      </c>
      <c r="C156" s="35">
        <f>'GF + UG Iteration 4'!C156</f>
        <v>42.300000000000004</v>
      </c>
      <c r="D156" s="36">
        <f>'GF + UG Iteration 4'!P$16*(C156^'GF + UG Iteration 4'!P$15)</f>
        <v>13.876912890277664</v>
      </c>
      <c r="E156" s="37">
        <f>'GF + UG Iteration 4'!E156</f>
        <v>1996</v>
      </c>
      <c r="F156" s="35">
        <f>'GF + UG Iteration 4'!F156</f>
        <v>37.800000000000004</v>
      </c>
      <c r="G156" s="36">
        <f>'GF + UG Iteration 4'!G156</f>
        <v>5.142810508174632</v>
      </c>
      <c r="H156" s="38">
        <f>'GF + UG Iteration 4'!H156</f>
        <v>2014</v>
      </c>
      <c r="I156" s="35">
        <f t="shared" si="10"/>
        <v>80.100000000000009</v>
      </c>
      <c r="J156" s="36">
        <f t="shared" si="11"/>
        <v>19.019723398452296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2.9454765143433752</v>
      </c>
    </row>
    <row r="157" spans="1:14" x14ac:dyDescent="0.2">
      <c r="A157" s="33">
        <f>'GF + UG Iteration 4'!A157</f>
        <v>1386</v>
      </c>
      <c r="B157" s="34" t="str">
        <f>'GF + UG Iteration 4'!B157</f>
        <v>UG</v>
      </c>
      <c r="C157" s="35">
        <f>'GF + UG Iteration 4'!C157</f>
        <v>84.600000000000009</v>
      </c>
      <c r="D157" s="36">
        <f>'GF + UG Iteration 4'!P$16*(C157^'GF + UG Iteration 4'!P$15)</f>
        <v>21.476948921524272</v>
      </c>
      <c r="E157" s="37">
        <f>'GF + UG Iteration 4'!E157</f>
        <v>0</v>
      </c>
      <c r="F157" s="35">
        <f>'GF + UG Iteration 4'!F157</f>
        <v>0</v>
      </c>
      <c r="G157" s="36">
        <f>'GF + UG Iteration 4'!G157</f>
        <v>0.85934464632152285</v>
      </c>
      <c r="H157" s="38">
        <f>'GF + UG Iteration 4'!H157</f>
        <v>2013</v>
      </c>
      <c r="I157" s="35">
        <f t="shared" si="10"/>
        <v>84.600000000000009</v>
      </c>
      <c r="J157" s="36">
        <f t="shared" si="11"/>
        <v>22.336293567845797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3.1062128697531621</v>
      </c>
    </row>
    <row r="158" spans="1:14" x14ac:dyDescent="0.2">
      <c r="A158" s="33">
        <f>'GF + UG Iteration 4'!A158</f>
        <v>928</v>
      </c>
      <c r="B158" s="34" t="str">
        <f>'GF + UG Iteration 4'!B158</f>
        <v>UG</v>
      </c>
      <c r="C158" s="35">
        <f>'GF + UG Iteration 4'!C158</f>
        <v>22.5</v>
      </c>
      <c r="D158" s="36">
        <f>'GF + UG Iteration 4'!P$16*(C158^'GF + UG Iteration 4'!P$15)</f>
        <v>9.3227780252777261</v>
      </c>
      <c r="E158" s="37">
        <f>'GF + UG Iteration 4'!E158</f>
        <v>1992</v>
      </c>
      <c r="F158" s="35">
        <f>'GF + UG Iteration 4'!F158</f>
        <v>37.800000000000004</v>
      </c>
      <c r="G158" s="36">
        <f>'GF + UG Iteration 4'!G158</f>
        <v>10.364367944955573</v>
      </c>
      <c r="H158" s="38">
        <f>'GF + UG Iteration 4'!H158</f>
        <v>2010</v>
      </c>
      <c r="I158" s="35">
        <f t="shared" si="10"/>
        <v>60.300000000000004</v>
      </c>
      <c r="J158" s="36">
        <f t="shared" si="11"/>
        <v>19.687145970233299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2.979965933959825</v>
      </c>
    </row>
    <row r="159" spans="1:14" x14ac:dyDescent="0.2">
      <c r="A159" s="33">
        <f>'GF + UG Iteration 4'!A159</f>
        <v>1450</v>
      </c>
      <c r="B159" s="34" t="str">
        <f>'GF + UG Iteration 4'!B159</f>
        <v>UG</v>
      </c>
      <c r="C159" s="35">
        <f>'GF + UG Iteration 4'!C159</f>
        <v>60.300000000000004</v>
      </c>
      <c r="D159" s="36">
        <f>'GF + UG Iteration 4'!P$16*(C159^'GF + UG Iteration 4'!P$15)</f>
        <v>17.350584281021753</v>
      </c>
      <c r="E159" s="37">
        <f>'GF + UG Iteration 4'!E159</f>
        <v>1992</v>
      </c>
      <c r="F159" s="35">
        <f>'GF + UG Iteration 4'!F159</f>
        <v>24.3</v>
      </c>
      <c r="G159" s="36">
        <f>'GF + UG Iteration 4'!G159</f>
        <v>5.1529943993409928</v>
      </c>
      <c r="H159" s="38">
        <f>'GF + UG Iteration 4'!H159</f>
        <v>2014</v>
      </c>
      <c r="I159" s="35">
        <f t="shared" si="10"/>
        <v>84.600000000000009</v>
      </c>
      <c r="J159" s="36">
        <f t="shared" si="11"/>
        <v>22.503578680362747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3.1136743490234395</v>
      </c>
    </row>
    <row r="160" spans="1:14" x14ac:dyDescent="0.2">
      <c r="A160" s="33">
        <f>'GF + UG Iteration 4'!A160</f>
        <v>170</v>
      </c>
      <c r="B160" s="34" t="str">
        <f>'GF + UG Iteration 4'!B160</f>
        <v>UG</v>
      </c>
      <c r="C160" s="35">
        <f>'GF + UG Iteration 4'!C160</f>
        <v>59.94</v>
      </c>
      <c r="D160" s="36">
        <f>'GF + UG Iteration 4'!P$16*(C160^'GF + UG Iteration 4'!P$15)</f>
        <v>17.285242494101745</v>
      </c>
      <c r="E160" s="37" t="str">
        <f>'GF + UG Iteration 4'!E160</f>
        <v>unknown</v>
      </c>
      <c r="F160" s="35">
        <f>'GF + UG Iteration 4'!F160</f>
        <v>0</v>
      </c>
      <c r="G160" s="36">
        <f>'GF + UG Iteration 4'!G160</f>
        <v>1.1342290648673055</v>
      </c>
      <c r="H160" s="38">
        <f>'GF + UG Iteration 4'!H160</f>
        <v>2001</v>
      </c>
      <c r="I160" s="35">
        <f t="shared" si="10"/>
        <v>59.94</v>
      </c>
      <c r="J160" s="36">
        <f t="shared" si="11"/>
        <v>18.41947155896905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2.9134083419774774</v>
      </c>
    </row>
    <row r="161" spans="1:14" x14ac:dyDescent="0.2">
      <c r="A161" s="33">
        <f>'GF + UG Iteration 4'!A161</f>
        <v>649</v>
      </c>
      <c r="B161" s="34" t="str">
        <f>'GF + UG Iteration 4'!B161</f>
        <v>UG</v>
      </c>
      <c r="C161" s="35">
        <f>'GF + UG Iteration 4'!C161</f>
        <v>59.94</v>
      </c>
      <c r="D161" s="36">
        <f>'GF + UG Iteration 4'!P$16*(C161^'GF + UG Iteration 4'!P$15)</f>
        <v>17.285242494101745</v>
      </c>
      <c r="E161" s="37">
        <f>'GF + UG Iteration 4'!E161</f>
        <v>1997</v>
      </c>
      <c r="F161" s="35">
        <f>'GF + UG Iteration 4'!F161</f>
        <v>22.5</v>
      </c>
      <c r="G161" s="36">
        <f>'GF + UG Iteration 4'!G161</f>
        <v>5.0180795362586865</v>
      </c>
      <c r="H161" s="38">
        <f>'GF + UG Iteration 4'!H161</f>
        <v>2007</v>
      </c>
      <c r="I161" s="35">
        <f t="shared" si="10"/>
        <v>82.44</v>
      </c>
      <c r="J161" s="36">
        <f t="shared" si="11"/>
        <v>22.30332203036043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3.1047356373424684</v>
      </c>
    </row>
    <row r="162" spans="1:14" x14ac:dyDescent="0.2">
      <c r="A162" s="33">
        <f>'GF + UG Iteration 4'!A162</f>
        <v>1203</v>
      </c>
      <c r="B162" s="34" t="str">
        <f>'GF + UG Iteration 4'!B162</f>
        <v>UG</v>
      </c>
      <c r="C162" s="35">
        <f>'GF + UG Iteration 4'!C162</f>
        <v>22.5</v>
      </c>
      <c r="D162" s="36">
        <f>'GF + UG Iteration 4'!P$16*(C162^'GF + UG Iteration 4'!P$15)</f>
        <v>9.3227780252777261</v>
      </c>
      <c r="E162" s="37">
        <f>'GF + UG Iteration 4'!E162</f>
        <v>1977</v>
      </c>
      <c r="F162" s="35">
        <f>'GF + UG Iteration 4'!F162</f>
        <v>37.800000000000004</v>
      </c>
      <c r="G162" s="36">
        <f>'GF + UG Iteration 4'!G162</f>
        <v>12.443615523285567</v>
      </c>
      <c r="H162" s="38">
        <f>'GF + UG Iteration 4'!H162</f>
        <v>2012</v>
      </c>
      <c r="I162" s="35">
        <f t="shared" si="10"/>
        <v>60.300000000000004</v>
      </c>
      <c r="J162" s="36">
        <f t="shared" si="11"/>
        <v>21.766393548563293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3.0803671999963491</v>
      </c>
    </row>
    <row r="163" spans="1:14" x14ac:dyDescent="0.2">
      <c r="A163" s="33">
        <f>'GF + UG Iteration 4'!A163</f>
        <v>170</v>
      </c>
      <c r="B163" s="34" t="str">
        <f>'GF + UG Iteration 4'!B163</f>
        <v>UG</v>
      </c>
      <c r="C163" s="35">
        <f>'GF + UG Iteration 4'!C163</f>
        <v>13.5</v>
      </c>
      <c r="D163" s="36">
        <f>'GF + UG Iteration 4'!P$16*(C163^'GF + UG Iteration 4'!P$15)</f>
        <v>6.7570621684486234</v>
      </c>
      <c r="E163" s="37">
        <f>'GF + UG Iteration 4'!E163</f>
        <v>1972</v>
      </c>
      <c r="F163" s="35">
        <f>'GF + UG Iteration 4'!F163</f>
        <v>0</v>
      </c>
      <c r="G163" s="36">
        <f>'GF + UG Iteration 4'!G163</f>
        <v>2.9004939377112939</v>
      </c>
      <c r="H163" s="38">
        <f>'GF + UG Iteration 4'!H163</f>
        <v>2001</v>
      </c>
      <c r="I163" s="35">
        <f t="shared" si="10"/>
        <v>13.5</v>
      </c>
      <c r="J163" s="36">
        <f t="shared" si="11"/>
        <v>9.6575561061599178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2.2677406251360308</v>
      </c>
    </row>
    <row r="164" spans="1:14" x14ac:dyDescent="0.2">
      <c r="A164" s="33">
        <f>'GF + UG Iteration 4'!A164</f>
        <v>363</v>
      </c>
      <c r="B164" s="34" t="str">
        <f>'GF + UG Iteration 4'!B164</f>
        <v>UG</v>
      </c>
      <c r="C164" s="35">
        <f>'GF + UG Iteration 4'!C164</f>
        <v>37.800000000000004</v>
      </c>
      <c r="D164" s="36">
        <f>'GF + UG Iteration 4'!P$16*(C164^'GF + UG Iteration 4'!P$15)</f>
        <v>12.927461782730324</v>
      </c>
      <c r="E164" s="37">
        <f>'GF + UG Iteration 4'!E164</f>
        <v>1975</v>
      </c>
      <c r="F164" s="35">
        <f>'GF + UG Iteration 4'!F164</f>
        <v>0</v>
      </c>
      <c r="G164" s="36">
        <f>'GF + UG Iteration 4'!G164</f>
        <v>0.82194253395528394</v>
      </c>
      <c r="H164" s="38">
        <f>'GF + UG Iteration 4'!H164</f>
        <v>2004</v>
      </c>
      <c r="I164" s="35">
        <f t="shared" si="10"/>
        <v>37.800000000000004</v>
      </c>
      <c r="J164" s="36">
        <f t="shared" si="11"/>
        <v>13.749404316685608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2.6209955007512722</v>
      </c>
    </row>
    <row r="165" spans="1:14" x14ac:dyDescent="0.2">
      <c r="A165" s="33">
        <f>'GF + UG Iteration 4'!A165</f>
        <v>493</v>
      </c>
      <c r="B165" s="34" t="str">
        <f>'GF + UG Iteration 4'!B165</f>
        <v>UG</v>
      </c>
      <c r="C165" s="35">
        <f>'GF + UG Iteration 4'!C165</f>
        <v>37.800000000000004</v>
      </c>
      <c r="D165" s="36">
        <f>'GF + UG Iteration 4'!P$16*(C165^'GF + UG Iteration 4'!P$15)</f>
        <v>12.927461782730324</v>
      </c>
      <c r="E165" s="37">
        <f>'GF + UG Iteration 4'!E165</f>
        <v>1975</v>
      </c>
      <c r="F165" s="35">
        <f>'GF + UG Iteration 4'!F165</f>
        <v>37.800000000000004</v>
      </c>
      <c r="G165" s="36">
        <f>'GF + UG Iteration 4'!G165</f>
        <v>3.4002692913337142</v>
      </c>
      <c r="H165" s="38">
        <f>'GF + UG Iteration 4'!H165</f>
        <v>2006</v>
      </c>
      <c r="I165" s="35">
        <f t="shared" si="10"/>
        <v>75.600000000000009</v>
      </c>
      <c r="J165" s="36">
        <f t="shared" si="11"/>
        <v>16.32773107406404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2.7928649551406513</v>
      </c>
    </row>
    <row r="166" spans="1:14" x14ac:dyDescent="0.2">
      <c r="A166" s="33">
        <f>'GF + UG Iteration 4'!A166</f>
        <v>685</v>
      </c>
      <c r="B166" s="34" t="str">
        <f>'GF + UG Iteration 4'!B166</f>
        <v>UG</v>
      </c>
      <c r="C166" s="35">
        <f>'GF + UG Iteration 4'!C166</f>
        <v>75.600000000000009</v>
      </c>
      <c r="D166" s="36">
        <f>'GF + UG Iteration 4'!P$16*(C166^'GF + UG Iteration 4'!P$15)</f>
        <v>20.007507331632524</v>
      </c>
      <c r="E166" s="37">
        <f>'GF + UG Iteration 4'!E166</f>
        <v>1975</v>
      </c>
      <c r="F166" s="35">
        <f>'GF + UG Iteration 4'!F166</f>
        <v>0</v>
      </c>
      <c r="G166" s="36">
        <f>'GF + UG Iteration 4'!G166</f>
        <v>0.94606982488538283</v>
      </c>
      <c r="H166" s="38">
        <f>'GF + UG Iteration 4'!H166</f>
        <v>2007</v>
      </c>
      <c r="I166" s="35">
        <f t="shared" si="10"/>
        <v>75.600000000000009</v>
      </c>
      <c r="J166" s="36">
        <f t="shared" si="11"/>
        <v>20.953577156517909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3.0423093791203049</v>
      </c>
    </row>
    <row r="167" spans="1:14" x14ac:dyDescent="0.2">
      <c r="A167" s="33">
        <f>'GF + UG Iteration 4'!A167</f>
        <v>1574</v>
      </c>
      <c r="B167" s="34" t="str">
        <f>'GF + UG Iteration 4'!B167</f>
        <v>UG</v>
      </c>
      <c r="C167" s="35">
        <f>'GF + UG Iteration 4'!C167</f>
        <v>37.800000000000004</v>
      </c>
      <c r="D167" s="36">
        <f>'GF + UG Iteration 4'!P$16*(C167^'GF + UG Iteration 4'!P$15)</f>
        <v>12.927461782730324</v>
      </c>
      <c r="E167" s="37">
        <f>'GF + UG Iteration 4'!E167</f>
        <v>2013</v>
      </c>
      <c r="F167" s="35">
        <f>'GF + UG Iteration 4'!F167</f>
        <v>37.800000000000004</v>
      </c>
      <c r="G167" s="36">
        <f>'GF + UG Iteration 4'!G167</f>
        <v>6.2662260340537754</v>
      </c>
      <c r="H167" s="38">
        <f>'GF + UG Iteration 4'!H167</f>
        <v>2015</v>
      </c>
      <c r="I167" s="35">
        <f t="shared" si="10"/>
        <v>75.600000000000009</v>
      </c>
      <c r="J167" s="36">
        <f t="shared" si="11"/>
        <v>19.193687816784099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2.9545814654379754</v>
      </c>
    </row>
    <row r="168" spans="1:14" x14ac:dyDescent="0.2">
      <c r="A168" s="33">
        <f>'GF + UG Iteration 4'!A168</f>
        <v>435</v>
      </c>
      <c r="B168" s="34" t="str">
        <f>'GF + UG Iteration 4'!B168</f>
        <v>UG</v>
      </c>
      <c r="C168" s="35">
        <f>'GF + UG Iteration 4'!C168</f>
        <v>15.03</v>
      </c>
      <c r="D168" s="36">
        <f>'GF + UG Iteration 4'!P$16*(C168^'GF + UG Iteration 4'!P$15)</f>
        <v>7.2299712883153182</v>
      </c>
      <c r="E168" s="37">
        <f>'GF + UG Iteration 4'!E168</f>
        <v>1990</v>
      </c>
      <c r="F168" s="35">
        <f>'GF + UG Iteration 4'!F168</f>
        <v>29.7</v>
      </c>
      <c r="G168" s="36">
        <f>'GF + UG Iteration 4'!G168</f>
        <v>3.0773639102073269</v>
      </c>
      <c r="H168" s="38">
        <f>'GF + UG Iteration 4'!H168</f>
        <v>2004</v>
      </c>
      <c r="I168" s="35">
        <f t="shared" si="10"/>
        <v>44.73</v>
      </c>
      <c r="J168" s="36">
        <f t="shared" si="11"/>
        <v>10.307335198522646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2.3328557969697807</v>
      </c>
    </row>
    <row r="169" spans="1:14" x14ac:dyDescent="0.2">
      <c r="A169" s="33">
        <f>'GF + UG Iteration 4'!A169</f>
        <v>652</v>
      </c>
      <c r="B169" s="34" t="str">
        <f>'GF + UG Iteration 4'!B169</f>
        <v>UG</v>
      </c>
      <c r="C169" s="35">
        <f>'GF + UG Iteration 4'!C169</f>
        <v>12.15</v>
      </c>
      <c r="D169" s="36">
        <f>'GF + UG Iteration 4'!P$16*(C169^'GF + UG Iteration 4'!P$15)</f>
        <v>6.3230411784882756</v>
      </c>
      <c r="E169" s="37">
        <f>'GF + UG Iteration 4'!E169</f>
        <v>1986</v>
      </c>
      <c r="F169" s="35">
        <f>'GF + UG Iteration 4'!F169</f>
        <v>10.35</v>
      </c>
      <c r="G169" s="36">
        <f>'GF + UG Iteration 4'!G169</f>
        <v>4.380227937072533</v>
      </c>
      <c r="H169" s="38">
        <f>'GF + UG Iteration 4'!H169</f>
        <v>2007</v>
      </c>
      <c r="I169" s="35">
        <f t="shared" si="10"/>
        <v>22.5</v>
      </c>
      <c r="J169" s="36">
        <f t="shared" si="11"/>
        <v>10.703269115560808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2.3705492196234244</v>
      </c>
    </row>
    <row r="170" spans="1:14" x14ac:dyDescent="0.2">
      <c r="A170" s="33">
        <f>'GF + UG Iteration 4'!A170</f>
        <v>366</v>
      </c>
      <c r="B170" s="34" t="str">
        <f>'GF + UG Iteration 4'!B170</f>
        <v>UG</v>
      </c>
      <c r="C170" s="35">
        <f>'GF + UG Iteration 4'!C170</f>
        <v>22.5</v>
      </c>
      <c r="D170" s="36">
        <f>'GF + UG Iteration 4'!P$16*(C170^'GF + UG Iteration 4'!P$15)</f>
        <v>9.3227780252777261</v>
      </c>
      <c r="E170" s="37">
        <f>'GF + UG Iteration 4'!E170</f>
        <v>1981</v>
      </c>
      <c r="F170" s="35">
        <f>'GF + UG Iteration 4'!F170</f>
        <v>0</v>
      </c>
      <c r="G170" s="36">
        <f>'GF + UG Iteration 4'!G170</f>
        <v>0.60207988766843201</v>
      </c>
      <c r="H170" s="38">
        <f>'GF + UG Iteration 4'!H170</f>
        <v>2003</v>
      </c>
      <c r="I170" s="35">
        <f t="shared" si="10"/>
        <v>22.5</v>
      </c>
      <c r="J170" s="36">
        <f t="shared" si="11"/>
        <v>9.9248579129461589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2.2950425103948242</v>
      </c>
    </row>
    <row r="171" spans="1:14" x14ac:dyDescent="0.2">
      <c r="A171" s="33">
        <f>'GF + UG Iteration 4'!A171</f>
        <v>1640</v>
      </c>
      <c r="B171" s="34" t="str">
        <f>'GF + UG Iteration 4'!B171</f>
        <v>UG</v>
      </c>
      <c r="C171" s="35">
        <f>'GF + UG Iteration 4'!C171</f>
        <v>22.5</v>
      </c>
      <c r="D171" s="36">
        <f>'GF + UG Iteration 4'!P$16*(C171^'GF + UG Iteration 4'!P$15)</f>
        <v>9.3227780252777261</v>
      </c>
      <c r="E171" s="37">
        <f>'GF + UG Iteration 4'!E171</f>
        <v>1981</v>
      </c>
      <c r="F171" s="35">
        <f>'GF + UG Iteration 4'!F171</f>
        <v>37.800000000000004</v>
      </c>
      <c r="G171" s="36">
        <f>'GF + UG Iteration 4'!G171</f>
        <v>8.3244002844443177</v>
      </c>
      <c r="H171" s="38">
        <f>'GF + UG Iteration 4'!H171</f>
        <v>2015</v>
      </c>
      <c r="I171" s="35">
        <f t="shared" si="10"/>
        <v>60.300000000000004</v>
      </c>
      <c r="J171" s="36">
        <f t="shared" si="11"/>
        <v>17.647178309722044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2.8705759014613119</v>
      </c>
    </row>
    <row r="172" spans="1:14" x14ac:dyDescent="0.2">
      <c r="A172" s="33">
        <f>'GF + UG Iteration 4'!A172</f>
        <v>367</v>
      </c>
      <c r="B172" s="34" t="str">
        <f>'GF + UG Iteration 4'!B172</f>
        <v>UG</v>
      </c>
      <c r="C172" s="35">
        <f>'GF + UG Iteration 4'!C172</f>
        <v>63</v>
      </c>
      <c r="D172" s="36">
        <f>'GF + UG Iteration 4'!P$16*(C172^'GF + UG Iteration 4'!P$15)</f>
        <v>17.836132571550166</v>
      </c>
      <c r="E172" s="37">
        <f>'GF + UG Iteration 4'!E172</f>
        <v>1988</v>
      </c>
      <c r="F172" s="35">
        <f>'GF + UG Iteration 4'!F172</f>
        <v>0</v>
      </c>
      <c r="G172" s="36">
        <f>'GF + UG Iteration 4'!G172</f>
        <v>0.55588557988620213</v>
      </c>
      <c r="H172" s="38">
        <f>'GF + UG Iteration 4'!H172</f>
        <v>2004</v>
      </c>
      <c r="I172" s="35">
        <f t="shared" si="10"/>
        <v>63</v>
      </c>
      <c r="J172" s="36">
        <f t="shared" si="11"/>
        <v>18.392018151436368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2.9119167743805963</v>
      </c>
    </row>
    <row r="173" spans="1:14" x14ac:dyDescent="0.2">
      <c r="A173" s="33">
        <f>'GF + UG Iteration 4'!A173</f>
        <v>650</v>
      </c>
      <c r="B173" s="34" t="str">
        <f>'GF + UG Iteration 4'!B173</f>
        <v>UG</v>
      </c>
      <c r="C173" s="35">
        <f>'GF + UG Iteration 4'!C173</f>
        <v>37.800000000000004</v>
      </c>
      <c r="D173" s="36">
        <f>'GF + UG Iteration 4'!P$16*(C173^'GF + UG Iteration 4'!P$15)</f>
        <v>12.927461782730324</v>
      </c>
      <c r="E173" s="37">
        <f>'GF + UG Iteration 4'!E173</f>
        <v>1981</v>
      </c>
      <c r="F173" s="35">
        <f>'GF + UG Iteration 4'!F173</f>
        <v>37.800000000000004</v>
      </c>
      <c r="G173" s="36">
        <f>'GF + UG Iteration 4'!G173</f>
        <v>11.89537586181191</v>
      </c>
      <c r="H173" s="38">
        <f>'GF + UG Iteration 4'!H173</f>
        <v>2007</v>
      </c>
      <c r="I173" s="35">
        <f t="shared" si="10"/>
        <v>75.600000000000009</v>
      </c>
      <c r="J173" s="36">
        <f t="shared" si="11"/>
        <v>24.822837644542233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3.2117641021915349</v>
      </c>
    </row>
    <row r="174" spans="1:14" x14ac:dyDescent="0.2">
      <c r="A174" s="33">
        <f>'GF + UG Iteration 4'!A174</f>
        <v>902</v>
      </c>
      <c r="B174" s="34" t="str">
        <f>'GF + UG Iteration 4'!B174</f>
        <v>UG</v>
      </c>
      <c r="C174" s="35">
        <f>'GF + UG Iteration 4'!C174</f>
        <v>37.800000000000004</v>
      </c>
      <c r="D174" s="36">
        <f>'GF + UG Iteration 4'!P$16*(C174^'GF + UG Iteration 4'!P$15)</f>
        <v>12.927461782730324</v>
      </c>
      <c r="E174" s="37">
        <f>'GF + UG Iteration 4'!E174</f>
        <v>2002</v>
      </c>
      <c r="F174" s="35">
        <f>'GF + UG Iteration 4'!F174</f>
        <v>0</v>
      </c>
      <c r="G174" s="36">
        <f>'GF + UG Iteration 4'!G174</f>
        <v>0.54699963688402187</v>
      </c>
      <c r="H174" s="38">
        <f>'GF + UG Iteration 4'!H174</f>
        <v>2009</v>
      </c>
      <c r="I174" s="35">
        <f t="shared" si="10"/>
        <v>37.800000000000004</v>
      </c>
      <c r="J174" s="36">
        <f t="shared" si="11"/>
        <v>13.474461419614347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2.6007961471364958</v>
      </c>
    </row>
    <row r="175" spans="1:14" x14ac:dyDescent="0.2">
      <c r="A175" s="33">
        <f>'GF + UG Iteration 4'!A175</f>
        <v>1202</v>
      </c>
      <c r="B175" s="34" t="str">
        <f>'GF + UG Iteration 4'!B175</f>
        <v>UG</v>
      </c>
      <c r="C175" s="35">
        <f>'GF + UG Iteration 4'!C175</f>
        <v>22.5</v>
      </c>
      <c r="D175" s="36">
        <f>'GF + UG Iteration 4'!P$16*(C175^'GF + UG Iteration 4'!P$15)</f>
        <v>9.3227780252777261</v>
      </c>
      <c r="E175" s="37">
        <f>'GF + UG Iteration 4'!E175</f>
        <v>1989</v>
      </c>
      <c r="F175" s="35">
        <f>'GF + UG Iteration 4'!F175</f>
        <v>37.800000000000004</v>
      </c>
      <c r="G175" s="36">
        <f>'GF + UG Iteration 4'!G175</f>
        <v>10.745042225505973</v>
      </c>
      <c r="H175" s="38">
        <f>'GF + UG Iteration 4'!H175</f>
        <v>2012</v>
      </c>
      <c r="I175" s="35">
        <f t="shared" si="10"/>
        <v>60.300000000000004</v>
      </c>
      <c r="J175" s="36">
        <f t="shared" si="11"/>
        <v>20.067820250783697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2.9991175495749007</v>
      </c>
    </row>
    <row r="176" spans="1:14" x14ac:dyDescent="0.2">
      <c r="A176" s="33">
        <f>'GF + UG Iteration 4'!A176</f>
        <v>1338</v>
      </c>
      <c r="B176" s="34" t="str">
        <f>'GF + UG Iteration 4'!B176</f>
        <v>UG</v>
      </c>
      <c r="C176" s="35">
        <f>'GF + UG Iteration 4'!C176</f>
        <v>13.23</v>
      </c>
      <c r="D176" s="36">
        <f>'GF + UG Iteration 4'!P$16*(C176^'GF + UG Iteration 4'!P$15)</f>
        <v>6.6715914575383204</v>
      </c>
      <c r="E176" s="37" t="str">
        <f>'GF + UG Iteration 4'!E176</f>
        <v>unknown</v>
      </c>
      <c r="F176" s="35">
        <f>'GF + UG Iteration 4'!F176</f>
        <v>22.500000000000004</v>
      </c>
      <c r="G176" s="36">
        <f>'GF + UG Iteration 4'!G176</f>
        <v>6.6635813355623759</v>
      </c>
      <c r="H176" s="38">
        <f>'GF + UG Iteration 4'!H176</f>
        <v>2013</v>
      </c>
      <c r="I176" s="35">
        <f t="shared" si="10"/>
        <v>35.730000000000004</v>
      </c>
      <c r="J176" s="36">
        <f t="shared" si="11"/>
        <v>13.335172793100696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2.5904051154128447</v>
      </c>
    </row>
    <row r="177" spans="1:14" x14ac:dyDescent="0.2">
      <c r="A177" s="33">
        <f>'GF + UG Iteration 4'!A177</f>
        <v>212</v>
      </c>
      <c r="B177" s="34" t="str">
        <f>'GF + UG Iteration 4'!B177</f>
        <v>UG</v>
      </c>
      <c r="C177" s="35">
        <f>'GF + UG Iteration 4'!C177</f>
        <v>69.12</v>
      </c>
      <c r="D177" s="36">
        <f>'GF + UG Iteration 4'!P$16*(C177^'GF + UG Iteration 4'!P$15)</f>
        <v>18.909089523288511</v>
      </c>
      <c r="E177" s="37">
        <f>'GF + UG Iteration 4'!E177</f>
        <v>1978</v>
      </c>
      <c r="F177" s="35">
        <f>'GF + UG Iteration 4'!F177</f>
        <v>45</v>
      </c>
      <c r="G177" s="36">
        <f>'GF + UG Iteration 4'!G177</f>
        <v>4.6264535731184777</v>
      </c>
      <c r="H177" s="38">
        <f>'GF + UG Iteration 4'!H177</f>
        <v>2003</v>
      </c>
      <c r="I177" s="35">
        <f t="shared" si="10"/>
        <v>114.12</v>
      </c>
      <c r="J177" s="36">
        <f t="shared" si="11"/>
        <v>23.53554309640699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3.1585117507035756</v>
      </c>
    </row>
    <row r="178" spans="1:14" x14ac:dyDescent="0.2">
      <c r="A178" s="33">
        <f>'GF + UG Iteration 4'!A178</f>
        <v>653</v>
      </c>
      <c r="B178" s="34" t="str">
        <f>'GF + UG Iteration 4'!B178</f>
        <v>UG</v>
      </c>
      <c r="C178" s="35">
        <f>'GF + UG Iteration 4'!C178</f>
        <v>114.12</v>
      </c>
      <c r="D178" s="36">
        <f>'GF + UG Iteration 4'!P$16*(C178^'GF + UG Iteration 4'!P$15)</f>
        <v>25.934655119497652</v>
      </c>
      <c r="E178" s="37">
        <f>'GF + UG Iteration 4'!E178</f>
        <v>1977</v>
      </c>
      <c r="F178" s="35">
        <f>'GF + UG Iteration 4'!F178</f>
        <v>0</v>
      </c>
      <c r="G178" s="36">
        <f>'GF + UG Iteration 4'!G178</f>
        <v>0.56894692945086811</v>
      </c>
      <c r="H178" s="38">
        <f>'GF + UG Iteration 4'!H178</f>
        <v>2007</v>
      </c>
      <c r="I178" s="35">
        <f t="shared" si="10"/>
        <v>114.12</v>
      </c>
      <c r="J178" s="36">
        <f t="shared" si="11"/>
        <v>26.503602048948519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3.2772806501304395</v>
      </c>
    </row>
    <row r="179" spans="1:14" x14ac:dyDescent="0.2">
      <c r="A179" s="33">
        <f>'GF + UG Iteration 4'!A179</f>
        <v>1679</v>
      </c>
      <c r="B179" s="34" t="str">
        <f>'GF + UG Iteration 4'!B179</f>
        <v>UG</v>
      </c>
      <c r="C179" s="35">
        <f>'GF + UG Iteration 4'!C179</f>
        <v>114.12</v>
      </c>
      <c r="D179" s="36">
        <f>'GF + UG Iteration 4'!P$16*(C179^'GF + UG Iteration 4'!P$15)</f>
        <v>25.934655119497652</v>
      </c>
      <c r="E179" s="37">
        <f>'GF + UG Iteration 4'!E179</f>
        <v>1977</v>
      </c>
      <c r="F179" s="35">
        <f>'GF + UG Iteration 4'!F179</f>
        <v>0</v>
      </c>
      <c r="G179" s="36">
        <f>'GF + UG Iteration 4'!G179</f>
        <v>3.0359489017822221</v>
      </c>
      <c r="H179" s="38">
        <f>'GF + UG Iteration 4'!H179</f>
        <v>2016</v>
      </c>
      <c r="I179" s="35">
        <f t="shared" si="10"/>
        <v>114.12</v>
      </c>
      <c r="J179" s="36">
        <f t="shared" si="11"/>
        <v>28.970604021279875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3.3662816614527493</v>
      </c>
    </row>
    <row r="180" spans="1:14" x14ac:dyDescent="0.2">
      <c r="A180" s="33">
        <f>'GF + UG Iteration 4'!A180</f>
        <v>1382</v>
      </c>
      <c r="B180" s="34" t="str">
        <f>'GF + UG Iteration 4'!B180</f>
        <v>UG</v>
      </c>
      <c r="C180" s="35">
        <f>'GF + UG Iteration 4'!C180</f>
        <v>60.300000000000004</v>
      </c>
      <c r="D180" s="36">
        <f>'GF + UG Iteration 4'!P$16*(C180^'GF + UG Iteration 4'!P$15)</f>
        <v>17.350584281021753</v>
      </c>
      <c r="E180" s="37" t="str">
        <f>'GF + UG Iteration 4'!E180</f>
        <v>unknown</v>
      </c>
      <c r="F180" s="35">
        <f>'GF + UG Iteration 4'!F180</f>
        <v>0</v>
      </c>
      <c r="G180" s="36">
        <f>'GF + UG Iteration 4'!G180</f>
        <v>2.4484361075925429</v>
      </c>
      <c r="H180" s="38">
        <f>'GF + UG Iteration 4'!H180</f>
        <v>2013</v>
      </c>
      <c r="I180" s="35">
        <f t="shared" si="10"/>
        <v>60.300000000000004</v>
      </c>
      <c r="J180" s="36">
        <f t="shared" si="11"/>
        <v>19.799020388614295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2.9856324611540352</v>
      </c>
    </row>
    <row r="181" spans="1:14" x14ac:dyDescent="0.2">
      <c r="A181" s="33">
        <f>'GF + UG Iteration 4'!A181</f>
        <v>1638</v>
      </c>
      <c r="B181" s="34" t="str">
        <f>'GF + UG Iteration 4'!B181</f>
        <v>UG</v>
      </c>
      <c r="C181" s="35">
        <f>'GF + UG Iteration 4'!C181</f>
        <v>60.300000000000004</v>
      </c>
      <c r="D181" s="36">
        <f>'GF + UG Iteration 4'!P$16*(C181^'GF + UG Iteration 4'!P$15)</f>
        <v>17.350584281021753</v>
      </c>
      <c r="E181" s="37" t="str">
        <f>'GF + UG Iteration 4'!E181</f>
        <v>unknown</v>
      </c>
      <c r="F181" s="35">
        <f>'GF + UG Iteration 4'!F181</f>
        <v>15.3</v>
      </c>
      <c r="G181" s="36">
        <f>'GF + UG Iteration 4'!G181</f>
        <v>1.4307693737810239</v>
      </c>
      <c r="H181" s="38">
        <f>'GF + UG Iteration 4'!H181</f>
        <v>2015</v>
      </c>
      <c r="I181" s="35">
        <f t="shared" si="10"/>
        <v>75.600000000000009</v>
      </c>
      <c r="J181" s="36">
        <f t="shared" si="11"/>
        <v>18.781353654802778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2.9328645507779698</v>
      </c>
    </row>
    <row r="182" spans="1:14" x14ac:dyDescent="0.2">
      <c r="A182" s="33">
        <f>'GF + UG Iteration 4'!A182</f>
        <v>874</v>
      </c>
      <c r="B182" s="34" t="str">
        <f>'GF + UG Iteration 4'!B182</f>
        <v>UG</v>
      </c>
      <c r="C182" s="35">
        <f>'GF + UG Iteration 4'!C182</f>
        <v>7.5600000000000005</v>
      </c>
      <c r="D182" s="36">
        <f>'GF + UG Iteration 4'!P$16*(C182^'GF + UG Iteration 4'!P$15)</f>
        <v>4.6891117904071757</v>
      </c>
      <c r="E182" s="37">
        <f>'GF + UG Iteration 4'!E182</f>
        <v>1997</v>
      </c>
      <c r="F182" s="35">
        <f>'GF + UG Iteration 4'!F182</f>
        <v>14.940000000000001</v>
      </c>
      <c r="G182" s="36">
        <f>'GF + UG Iteration 4'!G182</f>
        <v>3.6333602061432981</v>
      </c>
      <c r="H182" s="38">
        <f>'GF + UG Iteration 4'!H182</f>
        <v>2009</v>
      </c>
      <c r="I182" s="35">
        <f t="shared" si="10"/>
        <v>22.5</v>
      </c>
      <c r="J182" s="36">
        <f t="shared" si="11"/>
        <v>8.3224719965504743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2.1189593256732144</v>
      </c>
    </row>
    <row r="183" spans="1:14" x14ac:dyDescent="0.2">
      <c r="A183" s="33">
        <f>'GF + UG Iteration 4'!A183</f>
        <v>491</v>
      </c>
      <c r="B183" s="34" t="str">
        <f>'GF + UG Iteration 4'!B183</f>
        <v>UG</v>
      </c>
      <c r="C183" s="35">
        <f>'GF + UG Iteration 4'!C183</f>
        <v>75.600000000000009</v>
      </c>
      <c r="D183" s="36">
        <f>'GF + UG Iteration 4'!P$16*(C183^'GF + UG Iteration 4'!P$15)</f>
        <v>20.007507331632524</v>
      </c>
      <c r="E183" s="37">
        <f>'GF + UG Iteration 4'!E183</f>
        <v>1984</v>
      </c>
      <c r="F183" s="35">
        <f>'GF + UG Iteration 4'!F183</f>
        <v>0</v>
      </c>
      <c r="G183" s="36">
        <f>'GF + UG Iteration 4'!G183</f>
        <v>0.19252271805052243</v>
      </c>
      <c r="H183" s="38">
        <f>'GF + UG Iteration 4'!H183</f>
        <v>2006</v>
      </c>
      <c r="I183" s="35">
        <f t="shared" si="10"/>
        <v>75.600000000000009</v>
      </c>
      <c r="J183" s="36">
        <f t="shared" si="11"/>
        <v>20.200030049683047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3.0056840920141243</v>
      </c>
    </row>
    <row r="184" spans="1:14" x14ac:dyDescent="0.2">
      <c r="A184" s="33">
        <f>'GF + UG Iteration 4'!A184</f>
        <v>1396</v>
      </c>
      <c r="B184" s="34" t="str">
        <f>'GF + UG Iteration 4'!B184</f>
        <v>UG</v>
      </c>
      <c r="C184" s="35">
        <f>'GF + UG Iteration 4'!C184</f>
        <v>37.800000000000004</v>
      </c>
      <c r="D184" s="36">
        <f>'GF + UG Iteration 4'!P$16*(C184^'GF + UG Iteration 4'!P$15)</f>
        <v>12.927461782730324</v>
      </c>
      <c r="E184" s="37">
        <f>'GF + UG Iteration 4'!E184</f>
        <v>2009</v>
      </c>
      <c r="F184" s="35">
        <f>'GF + UG Iteration 4'!F184</f>
        <v>0</v>
      </c>
      <c r="G184" s="36">
        <f>'GF + UG Iteration 4'!G184</f>
        <v>0.37351117224616898</v>
      </c>
      <c r="H184" s="38">
        <f>'GF + UG Iteration 4'!H184</f>
        <v>2013</v>
      </c>
      <c r="I184" s="35">
        <f t="shared" ref="I184:I246" si="20">C184+F184</f>
        <v>37.800000000000004</v>
      </c>
      <c r="J184" s="36">
        <f t="shared" ref="J184:J246" si="21">D184+G184</f>
        <v>13.300972954976492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2.5878371870615582</v>
      </c>
    </row>
    <row r="185" spans="1:14" x14ac:dyDescent="0.2">
      <c r="A185" s="33">
        <f>'GF + UG Iteration 4'!A185</f>
        <v>1597</v>
      </c>
      <c r="B185" s="34" t="str">
        <f>'GF + UG Iteration 4'!B185</f>
        <v>UG</v>
      </c>
      <c r="C185" s="35">
        <f>'GF + UG Iteration 4'!C185</f>
        <v>37.800000000000004</v>
      </c>
      <c r="D185" s="36">
        <f>'GF + UG Iteration 4'!P$16*(C185^'GF + UG Iteration 4'!P$15)</f>
        <v>12.927461782730324</v>
      </c>
      <c r="E185" s="37">
        <f>'GF + UG Iteration 4'!E185</f>
        <v>2009</v>
      </c>
      <c r="F185" s="35">
        <f>'GF + UG Iteration 4'!F185</f>
        <v>37.800000000000004</v>
      </c>
      <c r="G185" s="36">
        <f>'GF + UG Iteration 4'!G185</f>
        <v>4.2355817632178319</v>
      </c>
      <c r="H185" s="38">
        <f>'GF + UG Iteration 4'!H185</f>
        <v>2015</v>
      </c>
      <c r="I185" s="35">
        <f t="shared" si="20"/>
        <v>75.600000000000009</v>
      </c>
      <c r="J185" s="36">
        <f t="shared" si="21"/>
        <v>17.163043545948156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2.8427584411503828</v>
      </c>
    </row>
    <row r="186" spans="1:14" x14ac:dyDescent="0.2">
      <c r="A186" s="33">
        <f>'GF + UG Iteration 4'!A186</f>
        <v>1292</v>
      </c>
      <c r="B186" s="34" t="str">
        <f>'GF + UG Iteration 4'!B186</f>
        <v>UG</v>
      </c>
      <c r="C186" s="35">
        <f>'GF + UG Iteration 4'!C186</f>
        <v>25.290000000000003</v>
      </c>
      <c r="D186" s="36">
        <f>'GF + UG Iteration 4'!P$16*(C186^'GF + UG Iteration 4'!P$15)</f>
        <v>10.035368356886904</v>
      </c>
      <c r="E186" s="37" t="str">
        <f>'GF + UG Iteration 4'!E186</f>
        <v>unknown</v>
      </c>
      <c r="F186" s="35">
        <f>'GF + UG Iteration 4'!F186</f>
        <v>12.51</v>
      </c>
      <c r="G186" s="36">
        <f>'GF + UG Iteration 4'!G186</f>
        <v>4.47116983018676</v>
      </c>
      <c r="H186" s="38">
        <f>'GF + UG Iteration 4'!H186</f>
        <v>2013</v>
      </c>
      <c r="I186" s="35">
        <f t="shared" si="20"/>
        <v>37.800000000000004</v>
      </c>
      <c r="J186" s="36">
        <f t="shared" si="21"/>
        <v>14.506538187073664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2.6745994572507663</v>
      </c>
    </row>
    <row r="187" spans="1:14" x14ac:dyDescent="0.2">
      <c r="A187" s="33">
        <f>'GF + UG Iteration 4'!A187</f>
        <v>364</v>
      </c>
      <c r="B187" s="34" t="str">
        <f>'GF + UG Iteration 4'!B187</f>
        <v>UG</v>
      </c>
      <c r="C187" s="35">
        <f>'GF + UG Iteration 4'!C187</f>
        <v>80.100000000000009</v>
      </c>
      <c r="D187" s="36">
        <f>'GF + UG Iteration 4'!P$16*(C187^'GF + UG Iteration 4'!P$15)</f>
        <v>20.749866646398491</v>
      </c>
      <c r="E187" s="37">
        <f>'GF + UG Iteration 4'!E187</f>
        <v>1975</v>
      </c>
      <c r="F187" s="35">
        <f>'GF + UG Iteration 4'!F187</f>
        <v>0</v>
      </c>
      <c r="G187" s="36">
        <f>'GF + UG Iteration 4'!G187</f>
        <v>1.3174901179839253</v>
      </c>
      <c r="H187" s="38">
        <f>'GF + UG Iteration 4'!H187</f>
        <v>2004</v>
      </c>
      <c r="I187" s="35">
        <f t="shared" si="20"/>
        <v>80.100000000000009</v>
      </c>
      <c r="J187" s="36">
        <f t="shared" si="21"/>
        <v>22.067356764382417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3.0940994470962346</v>
      </c>
    </row>
    <row r="188" spans="1:14" x14ac:dyDescent="0.2">
      <c r="A188" s="33">
        <f>'GF + UG Iteration 4'!A188</f>
        <v>1306</v>
      </c>
      <c r="B188" s="34" t="str">
        <f>'GF + UG Iteration 4'!B188</f>
        <v>UG</v>
      </c>
      <c r="C188" s="35">
        <f>'GF + UG Iteration 4'!C188</f>
        <v>37.800000000000004</v>
      </c>
      <c r="D188" s="36">
        <f>'GF + UG Iteration 4'!P$16*(C188^'GF + UG Iteration 4'!P$15)</f>
        <v>12.927461782730324</v>
      </c>
      <c r="E188" s="37">
        <f>'GF + UG Iteration 4'!E188</f>
        <v>1985</v>
      </c>
      <c r="F188" s="35">
        <f>'GF + UG Iteration 4'!F188</f>
        <v>37.800000000000004</v>
      </c>
      <c r="G188" s="36">
        <f>'GF + UG Iteration 4'!G188</f>
        <v>5.9848606370399509</v>
      </c>
      <c r="H188" s="38">
        <f>'GF + UG Iteration 4'!H188</f>
        <v>2013</v>
      </c>
      <c r="I188" s="35">
        <f t="shared" si="20"/>
        <v>75.600000000000009</v>
      </c>
      <c r="J188" s="36">
        <f t="shared" si="21"/>
        <v>18.912322419770277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2.939813689501074</v>
      </c>
    </row>
    <row r="189" spans="1:14" x14ac:dyDescent="0.2">
      <c r="A189" s="33">
        <f>'GF + UG Iteration 4'!A189</f>
        <v>858</v>
      </c>
      <c r="B189" s="34" t="str">
        <f>'GF + UG Iteration 4'!B189</f>
        <v>UG</v>
      </c>
      <c r="C189" s="35">
        <f>'GF + UG Iteration 4'!C189</f>
        <v>37.800000000000004</v>
      </c>
      <c r="D189" s="36">
        <f>'GF + UG Iteration 4'!P$16*(C189^'GF + UG Iteration 4'!P$15)</f>
        <v>12.927461782730324</v>
      </c>
      <c r="E189" s="37">
        <f>'GF + UG Iteration 4'!E189</f>
        <v>2009</v>
      </c>
      <c r="F189" s="35">
        <f>'GF + UG Iteration 4'!F189</f>
        <v>37.800000000000004</v>
      </c>
      <c r="G189" s="36">
        <f>'GF + UG Iteration 4'!G189</f>
        <v>5.4358775042665943</v>
      </c>
      <c r="H189" s="38">
        <f>'GF + UG Iteration 4'!H189</f>
        <v>2010</v>
      </c>
      <c r="I189" s="35">
        <f t="shared" si="20"/>
        <v>75.600000000000009</v>
      </c>
      <c r="J189" s="36">
        <f t="shared" si="21"/>
        <v>18.363339286996919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2.9103562470312161</v>
      </c>
    </row>
    <row r="190" spans="1:14" x14ac:dyDescent="0.2">
      <c r="A190" s="33">
        <f>'GF + UG Iteration 4'!A190</f>
        <v>1454</v>
      </c>
      <c r="B190" s="34" t="str">
        <f>'GF + UG Iteration 4'!B190</f>
        <v>UG</v>
      </c>
      <c r="C190" s="35">
        <f>'GF + UG Iteration 4'!C190</f>
        <v>75.600000000000009</v>
      </c>
      <c r="D190" s="36">
        <f>'GF + UG Iteration 4'!P$16*(C190^'GF + UG Iteration 4'!P$15)</f>
        <v>20.007507331632524</v>
      </c>
      <c r="E190" s="37">
        <f>'GF + UG Iteration 4'!E190</f>
        <v>2009</v>
      </c>
      <c r="F190" s="35">
        <f>'GF + UG Iteration 4'!F190</f>
        <v>0</v>
      </c>
      <c r="G190" s="36">
        <f>'GF + UG Iteration 4'!G190</f>
        <v>0.45762240995573644</v>
      </c>
      <c r="H190" s="38">
        <f>'GF + UG Iteration 4'!H190</f>
        <v>2013</v>
      </c>
      <c r="I190" s="35">
        <f t="shared" si="20"/>
        <v>75.600000000000009</v>
      </c>
      <c r="J190" s="36">
        <f t="shared" si="21"/>
        <v>20.46512974158826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3.0187224496060816</v>
      </c>
    </row>
    <row r="191" spans="1:14" x14ac:dyDescent="0.2">
      <c r="A191" s="33">
        <f>'GF + UG Iteration 4'!A191</f>
        <v>637</v>
      </c>
      <c r="B191" s="34" t="str">
        <f>'GF + UG Iteration 4'!B191</f>
        <v>UG</v>
      </c>
      <c r="C191" s="35">
        <f>'GF + UG Iteration 4'!C191</f>
        <v>22.5</v>
      </c>
      <c r="D191" s="36">
        <f>'GF + UG Iteration 4'!P$16*(C191^'GF + UG Iteration 4'!P$15)</f>
        <v>9.3227780252777261</v>
      </c>
      <c r="E191" s="37">
        <f>'GF + UG Iteration 4'!E191</f>
        <v>1989</v>
      </c>
      <c r="F191" s="35">
        <f>'GF + UG Iteration 4'!F191</f>
        <v>22.5</v>
      </c>
      <c r="G191" s="36">
        <f>'GF + UG Iteration 4'!G191</f>
        <v>6.7668934628874311</v>
      </c>
      <c r="H191" s="38">
        <f>'GF + UG Iteration 4'!H191</f>
        <v>2007</v>
      </c>
      <c r="I191" s="35">
        <f t="shared" si="20"/>
        <v>45</v>
      </c>
      <c r="J191" s="36">
        <f t="shared" si="21"/>
        <v>16.089671488165159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2.7781775436526122</v>
      </c>
    </row>
    <row r="192" spans="1:14" x14ac:dyDescent="0.2">
      <c r="A192" s="33">
        <f>'GF + UG Iteration 4'!A192</f>
        <v>1254</v>
      </c>
      <c r="B192" s="34" t="str">
        <f>'GF + UG Iteration 4'!B192</f>
        <v>UG</v>
      </c>
      <c r="C192" s="35">
        <f>'GF + UG Iteration 4'!C192</f>
        <v>45</v>
      </c>
      <c r="D192" s="36">
        <f>'GF + UG Iteration 4'!P$16*(C192^'GF + UG Iteration 4'!P$15)</f>
        <v>14.428628978126582</v>
      </c>
      <c r="E192" s="37">
        <f>'GF + UG Iteration 4'!E192</f>
        <v>1989</v>
      </c>
      <c r="F192" s="35">
        <f>'GF + UG Iteration 4'!F192</f>
        <v>30.6</v>
      </c>
      <c r="G192" s="36">
        <f>'GF + UG Iteration 4'!G192</f>
        <v>6.528436764593768</v>
      </c>
      <c r="H192" s="38">
        <f>'GF + UG Iteration 4'!H192</f>
        <v>2012</v>
      </c>
      <c r="I192" s="35">
        <f t="shared" si="20"/>
        <v>75.599999999999994</v>
      </c>
      <c r="J192" s="36">
        <f t="shared" si="21"/>
        <v>20.957065742720349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3.0424758564620569</v>
      </c>
    </row>
    <row r="193" spans="1:14" x14ac:dyDescent="0.2">
      <c r="A193" s="33">
        <f>'GF + UG Iteration 4'!A193</f>
        <v>734</v>
      </c>
      <c r="B193" s="34" t="str">
        <f>'GF + UG Iteration 4'!B193</f>
        <v>UG</v>
      </c>
      <c r="C193" s="35">
        <f>'GF + UG Iteration 4'!C193</f>
        <v>37.800000000000004</v>
      </c>
      <c r="D193" s="36">
        <f>'GF + UG Iteration 4'!P$16*(C193^'GF + UG Iteration 4'!P$15)</f>
        <v>12.927461782730324</v>
      </c>
      <c r="E193" s="37">
        <f>'GF + UG Iteration 4'!E193</f>
        <v>1974</v>
      </c>
      <c r="F193" s="35">
        <f>'GF + UG Iteration 4'!F193</f>
        <v>37.800000000000004</v>
      </c>
      <c r="G193" s="36">
        <f>'GF + UG Iteration 4'!G193</f>
        <v>11.261124599264825</v>
      </c>
      <c r="H193" s="38">
        <f>'GF + UG Iteration 4'!H193</f>
        <v>2011</v>
      </c>
      <c r="I193" s="35">
        <f t="shared" ref="I193" si="25">C193+F193</f>
        <v>75.600000000000009</v>
      </c>
      <c r="J193" s="36">
        <f t="shared" ref="J193" si="26">D193+G193</f>
        <v>24.188586381995151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3.1858808847992388</v>
      </c>
    </row>
    <row r="194" spans="1:14" x14ac:dyDescent="0.2">
      <c r="A194" s="33">
        <f>'GF + UG Iteration 4'!A194</f>
        <v>1594</v>
      </c>
      <c r="B194" s="34" t="str">
        <f>'GF + UG Iteration 4'!B194</f>
        <v>UG</v>
      </c>
      <c r="C194" s="35">
        <f>'GF + UG Iteration 4'!C194</f>
        <v>75.600000000000009</v>
      </c>
      <c r="D194" s="36">
        <f>'GF + UG Iteration 4'!P$16*(C194^'GF + UG Iteration 4'!P$15)</f>
        <v>20.007507331632524</v>
      </c>
      <c r="E194" s="37">
        <f>'GF + UG Iteration 4'!E194</f>
        <v>1974</v>
      </c>
      <c r="F194" s="35">
        <f>'GF + UG Iteration 4'!F194</f>
        <v>0</v>
      </c>
      <c r="G194" s="36">
        <f>'GF + UG Iteration 4'!G194</f>
        <v>17.2334453477478</v>
      </c>
      <c r="H194" s="38">
        <f>'GF + UG Iteration 4'!H194</f>
        <v>2017</v>
      </c>
      <c r="I194" s="35">
        <f t="shared" si="20"/>
        <v>75.600000000000009</v>
      </c>
      <c r="J194" s="36">
        <f t="shared" si="21"/>
        <v>37.240952679380328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3.6174090342347185</v>
      </c>
    </row>
    <row r="195" spans="1:14" x14ac:dyDescent="0.2">
      <c r="A195" s="33">
        <f>'GF + UG Iteration 4'!A195</f>
        <v>1674</v>
      </c>
      <c r="B195" s="34" t="str">
        <f>'GF + UG Iteration 4'!B195</f>
        <v>UG</v>
      </c>
      <c r="C195" s="35">
        <f>'GF + UG Iteration 4'!C195</f>
        <v>25.2</v>
      </c>
      <c r="D195" s="36">
        <f>'GF + UG Iteration 4'!P$16*(C195^'GF + UG Iteration 4'!P$15)</f>
        <v>10.012850640425244</v>
      </c>
      <c r="E195" s="37">
        <f>'GF + UG Iteration 4'!E195</f>
        <v>0</v>
      </c>
      <c r="F195" s="35">
        <f>'GF + UG Iteration 4'!F195</f>
        <v>37.800000000000004</v>
      </c>
      <c r="G195" s="36">
        <f>'GF + UG Iteration 4'!G195</f>
        <v>10.327278566796926</v>
      </c>
      <c r="H195" s="38">
        <f>'GF + UG Iteration 4'!H195</f>
        <v>2016</v>
      </c>
      <c r="I195" s="35">
        <f t="shared" si="20"/>
        <v>63</v>
      </c>
      <c r="J195" s="36">
        <f t="shared" si="21"/>
        <v>20.340129207222169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3.0125957429710426</v>
      </c>
    </row>
    <row r="196" spans="1:14" x14ac:dyDescent="0.2">
      <c r="A196" s="33">
        <f>'GF + UG Iteration 4'!A196</f>
        <v>711</v>
      </c>
      <c r="B196" s="34" t="str">
        <f>'GF + UG Iteration 4'!B196</f>
        <v>UG</v>
      </c>
      <c r="C196" s="35">
        <f>'GF + UG Iteration 4'!C196</f>
        <v>22.5</v>
      </c>
      <c r="D196" s="36">
        <f>'GF + UG Iteration 4'!P$16*(C196^'GF + UG Iteration 4'!P$15)</f>
        <v>9.3227780252777261</v>
      </c>
      <c r="E196" s="37">
        <f>'GF + UG Iteration 4'!E196</f>
        <v>1976</v>
      </c>
      <c r="F196" s="35">
        <f>'GF + UG Iteration 4'!F196</f>
        <v>22.5</v>
      </c>
      <c r="G196" s="36">
        <f>'GF + UG Iteration 4'!G196</f>
        <v>9.2617881543087019</v>
      </c>
      <c r="H196" s="38">
        <f>'GF + UG Iteration 4'!H196</f>
        <v>2009</v>
      </c>
      <c r="I196" s="35">
        <f t="shared" si="20"/>
        <v>45</v>
      </c>
      <c r="J196" s="36">
        <f t="shared" si="21"/>
        <v>18.584566179586428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2.9223314609740272</v>
      </c>
    </row>
    <row r="197" spans="1:14" x14ac:dyDescent="0.2">
      <c r="A197" s="33">
        <f>'GF + UG Iteration 4'!A197</f>
        <v>408</v>
      </c>
      <c r="B197" s="34" t="str">
        <f>'GF + UG Iteration 4'!B197</f>
        <v>UG</v>
      </c>
      <c r="C197" s="35">
        <f>'GF + UG Iteration 4'!C197</f>
        <v>84.600000000000009</v>
      </c>
      <c r="D197" s="36">
        <f>'GF + UG Iteration 4'!P$16*(C197^'GF + UG Iteration 4'!P$15)</f>
        <v>21.476948921524272</v>
      </c>
      <c r="E197" s="37">
        <f>'GF + UG Iteration 4'!E197</f>
        <v>1976</v>
      </c>
      <c r="F197" s="35">
        <f>'GF + UG Iteration 4'!F197</f>
        <v>0</v>
      </c>
      <c r="G197" s="36">
        <f>'GF + UG Iteration 4'!G197</f>
        <v>0.58015876995711901</v>
      </c>
      <c r="H197" s="38">
        <f>'GF + UG Iteration 4'!H197</f>
        <v>2004</v>
      </c>
      <c r="I197" s="35">
        <f t="shared" si="20"/>
        <v>84.600000000000009</v>
      </c>
      <c r="J197" s="36">
        <f t="shared" si="21"/>
        <v>22.057107691481391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3.0936348942359682</v>
      </c>
    </row>
    <row r="198" spans="1:14" x14ac:dyDescent="0.2">
      <c r="A198" s="33">
        <f>'GF + UG Iteration 4'!A198</f>
        <v>698</v>
      </c>
      <c r="B198" s="34" t="str">
        <f>'GF + UG Iteration 4'!B198</f>
        <v>UG</v>
      </c>
      <c r="C198" s="35">
        <f>'GF + UG Iteration 4'!C198</f>
        <v>84.600000000000009</v>
      </c>
      <c r="D198" s="36">
        <f>'GF + UG Iteration 4'!P$16*(C198^'GF + UG Iteration 4'!P$15)</f>
        <v>21.476948921524272</v>
      </c>
      <c r="E198" s="37">
        <f>'GF + UG Iteration 4'!E198</f>
        <v>1976</v>
      </c>
      <c r="F198" s="35">
        <f>'GF + UG Iteration 4'!F198</f>
        <v>0</v>
      </c>
      <c r="G198" s="36">
        <f>'GF + UG Iteration 4'!G198</f>
        <v>1.4406821685518079</v>
      </c>
      <c r="H198" s="38">
        <f>'GF + UG Iteration 4'!H198</f>
        <v>2007</v>
      </c>
      <c r="I198" s="35">
        <f t="shared" si="20"/>
        <v>84.600000000000009</v>
      </c>
      <c r="J198" s="36">
        <f t="shared" si="21"/>
        <v>22.917631090076078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3.1319065309236596</v>
      </c>
    </row>
    <row r="199" spans="1:14" x14ac:dyDescent="0.2">
      <c r="A199" s="33">
        <f>'GF + UG Iteration 4'!A199</f>
        <v>696</v>
      </c>
      <c r="B199" s="34" t="str">
        <f>'GF + UG Iteration 4'!B199</f>
        <v>UG</v>
      </c>
      <c r="C199" s="35">
        <f>'GF + UG Iteration 4'!C199</f>
        <v>25.2</v>
      </c>
      <c r="D199" s="36">
        <f>'GF + UG Iteration 4'!P$16*(C199^'GF + UG Iteration 4'!P$15)</f>
        <v>10.012850640425244</v>
      </c>
      <c r="E199" s="37">
        <f>'GF + UG Iteration 4'!E199</f>
        <v>1981</v>
      </c>
      <c r="F199" s="35">
        <f>'GF + UG Iteration 4'!F199</f>
        <v>0</v>
      </c>
      <c r="G199" s="36">
        <f>'GF + UG Iteration 4'!G199</f>
        <v>0.26810351472539734</v>
      </c>
      <c r="H199" s="38">
        <f>'GF + UG Iteration 4'!H199</f>
        <v>2007</v>
      </c>
      <c r="I199" s="35">
        <f t="shared" si="20"/>
        <v>25.2</v>
      </c>
      <c r="J199" s="36">
        <f t="shared" si="21"/>
        <v>10.28095415515064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2.3302930723687152</v>
      </c>
    </row>
    <row r="200" spans="1:14" x14ac:dyDescent="0.2">
      <c r="A200" s="33">
        <f>'GF + UG Iteration 4'!A200</f>
        <v>1636</v>
      </c>
      <c r="B200" s="34" t="str">
        <f>'GF + UG Iteration 4'!B200</f>
        <v>UG</v>
      </c>
      <c r="C200" s="35">
        <f>'GF + UG Iteration 4'!C200</f>
        <v>22.5</v>
      </c>
      <c r="D200" s="36">
        <f>'GF + UG Iteration 4'!P$16*(C200^'GF + UG Iteration 4'!P$15)</f>
        <v>9.3227780252777261</v>
      </c>
      <c r="E200" s="37">
        <f>'GF + UG Iteration 4'!E200</f>
        <v>1981</v>
      </c>
      <c r="F200" s="35">
        <f>'GF + UG Iteration 4'!F200</f>
        <v>37.800000000000004</v>
      </c>
      <c r="G200" s="36">
        <f>'GF + UG Iteration 4'!G200</f>
        <v>6.6058972937468434</v>
      </c>
      <c r="H200" s="38">
        <f>'GF + UG Iteration 4'!H200</f>
        <v>2015</v>
      </c>
      <c r="I200" s="35">
        <f t="shared" si="20"/>
        <v>60.300000000000004</v>
      </c>
      <c r="J200" s="36">
        <f t="shared" si="21"/>
        <v>15.92867531902457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2.7681209640941913</v>
      </c>
    </row>
    <row r="201" spans="1:14" x14ac:dyDescent="0.2">
      <c r="A201" s="33">
        <f>'GF + UG Iteration 4'!A201</f>
        <v>1185</v>
      </c>
      <c r="B201" s="34" t="str">
        <f>'GF + UG Iteration 4'!B201</f>
        <v>UG</v>
      </c>
      <c r="C201" s="35">
        <f>'GF + UG Iteration 4'!C201</f>
        <v>63</v>
      </c>
      <c r="D201" s="36">
        <f>'GF + UG Iteration 4'!P$16*(C201^'GF + UG Iteration 4'!P$15)</f>
        <v>17.836132571550166</v>
      </c>
      <c r="E201" s="37">
        <f>'GF + UG Iteration 4'!E201</f>
        <v>1988</v>
      </c>
      <c r="F201" s="35">
        <f>'GF + UG Iteration 4'!F201</f>
        <v>0</v>
      </c>
      <c r="G201" s="36">
        <f>'GF + UG Iteration 4'!G201</f>
        <v>2.8087836612562955</v>
      </c>
      <c r="H201" s="38">
        <f>'GF + UG Iteration 4'!H201</f>
        <v>2011</v>
      </c>
      <c r="I201" s="35">
        <f t="shared" si="20"/>
        <v>63</v>
      </c>
      <c r="J201" s="36">
        <f t="shared" si="21"/>
        <v>20.644916232806462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3.0274691018246855</v>
      </c>
    </row>
    <row r="202" spans="1:14" x14ac:dyDescent="0.2">
      <c r="A202" s="33">
        <f>'GF + UG Iteration 4'!A202</f>
        <v>568</v>
      </c>
      <c r="B202" s="34" t="str">
        <f>'GF + UG Iteration 4'!B202</f>
        <v>UG</v>
      </c>
      <c r="C202" s="35">
        <f>'GF + UG Iteration 4'!C202</f>
        <v>75.600000000000009</v>
      </c>
      <c r="D202" s="36">
        <f>'GF + UG Iteration 4'!P$16*(C202^'GF + UG Iteration 4'!P$15)</f>
        <v>20.007507331632524</v>
      </c>
      <c r="E202" s="37">
        <f>'GF + UG Iteration 4'!E202</f>
        <v>1978</v>
      </c>
      <c r="F202" s="35">
        <f>'GF + UG Iteration 4'!F202</f>
        <v>0</v>
      </c>
      <c r="G202" s="36">
        <f>'GF + UG Iteration 4'!G202</f>
        <v>2.8818936071529556E-2</v>
      </c>
      <c r="H202" s="38">
        <f>'GF + UG Iteration 4'!H202</f>
        <v>2006</v>
      </c>
      <c r="I202" s="35">
        <f t="shared" si="20"/>
        <v>75.600000000000009</v>
      </c>
      <c r="J202" s="36">
        <f t="shared" si="21"/>
        <v>20.036326267704055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2.9975469394366563</v>
      </c>
    </row>
    <row r="203" spans="1:14" x14ac:dyDescent="0.2">
      <c r="A203" s="33">
        <f>'GF + UG Iteration 4'!A203</f>
        <v>853</v>
      </c>
      <c r="B203" s="34" t="str">
        <f>'GF + UG Iteration 4'!B203</f>
        <v>UG</v>
      </c>
      <c r="C203" s="35">
        <f>'GF + UG Iteration 4'!C203</f>
        <v>45</v>
      </c>
      <c r="D203" s="36">
        <f>'GF + UG Iteration 4'!P$16*(C203^'GF + UG Iteration 4'!P$15)</f>
        <v>14.428628978126582</v>
      </c>
      <c r="E203" s="37">
        <f>'GF + UG Iteration 4'!E203</f>
        <v>1991</v>
      </c>
      <c r="F203" s="35">
        <f>'GF + UG Iteration 4'!F203</f>
        <v>30.6</v>
      </c>
      <c r="G203" s="36">
        <f>'GF + UG Iteration 4'!G203</f>
        <v>4.2556245512411124</v>
      </c>
      <c r="H203" s="38">
        <f>'GF + UG Iteration 4'!H203</f>
        <v>2009</v>
      </c>
      <c r="I203" s="35">
        <f t="shared" si="20"/>
        <v>75.599999999999994</v>
      </c>
      <c r="J203" s="36">
        <f t="shared" si="21"/>
        <v>18.684253529367695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2.927681111878119</v>
      </c>
    </row>
    <row r="204" spans="1:14" x14ac:dyDescent="0.2">
      <c r="A204" s="33">
        <f>'GF + UG Iteration 4'!A204</f>
        <v>1201</v>
      </c>
      <c r="B204" s="34" t="str">
        <f>'GF + UG Iteration 4'!B204</f>
        <v>UG</v>
      </c>
      <c r="C204" s="35">
        <f>'GF + UG Iteration 4'!C204</f>
        <v>25.2</v>
      </c>
      <c r="D204" s="36">
        <f>'GF + UG Iteration 4'!P$16*(C204^'GF + UG Iteration 4'!P$15)</f>
        <v>10.012850640425244</v>
      </c>
      <c r="E204" s="37" t="str">
        <f>'GF + UG Iteration 4'!E204</f>
        <v>unknown</v>
      </c>
      <c r="F204" s="35">
        <f>'GF + UG Iteration 4'!F204</f>
        <v>37.800000000000004</v>
      </c>
      <c r="G204" s="36">
        <f>'GF + UG Iteration 4'!G204</f>
        <v>7.6364894321569698</v>
      </c>
      <c r="H204" s="38">
        <f>'GF + UG Iteration 4'!H204</f>
        <v>2012</v>
      </c>
      <c r="I204" s="35">
        <f t="shared" si="20"/>
        <v>63</v>
      </c>
      <c r="J204" s="36">
        <f t="shared" si="21"/>
        <v>17.649340072582213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2.8706983930248966</v>
      </c>
    </row>
    <row r="205" spans="1:14" x14ac:dyDescent="0.2">
      <c r="A205" s="33">
        <f>'GF + UG Iteration 4'!A205</f>
        <v>654</v>
      </c>
      <c r="B205" s="34" t="str">
        <f>'GF + UG Iteration 4'!B205</f>
        <v>UG</v>
      </c>
      <c r="C205" s="35">
        <f>'GF + UG Iteration 4'!C205</f>
        <v>22.5</v>
      </c>
      <c r="D205" s="36">
        <f>'GF + UG Iteration 4'!P$16*(C205^'GF + UG Iteration 4'!P$15)</f>
        <v>9.3227780252777261</v>
      </c>
      <c r="E205" s="37">
        <f>'GF + UG Iteration 4'!E205</f>
        <v>1976</v>
      </c>
      <c r="F205" s="35">
        <f>'GF + UG Iteration 4'!F205</f>
        <v>0</v>
      </c>
      <c r="G205" s="36">
        <f>'GF + UG Iteration 4'!G205</f>
        <v>0.73672544554632269</v>
      </c>
      <c r="H205" s="38">
        <f>'GF + UG Iteration 4'!H205</f>
        <v>2007</v>
      </c>
      <c r="I205" s="35">
        <f t="shared" si="20"/>
        <v>22.5</v>
      </c>
      <c r="J205" s="36">
        <f t="shared" si="21"/>
        <v>10.059503470824049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2.3085178066765737</v>
      </c>
    </row>
    <row r="206" spans="1:14" x14ac:dyDescent="0.2">
      <c r="A206" s="33">
        <f>'GF + UG Iteration 4'!A206</f>
        <v>1394</v>
      </c>
      <c r="B206" s="34" t="str">
        <f>'GF + UG Iteration 4'!B206</f>
        <v>UG</v>
      </c>
      <c r="C206" s="35">
        <f>'GF + UG Iteration 4'!C206</f>
        <v>22.5</v>
      </c>
      <c r="D206" s="36">
        <f>'GF + UG Iteration 4'!P$16*(C206^'GF + UG Iteration 4'!P$15)</f>
        <v>9.3227780252777261</v>
      </c>
      <c r="E206" s="37">
        <f>'GF + UG Iteration 4'!E206</f>
        <v>1976</v>
      </c>
      <c r="F206" s="35">
        <f>'GF + UG Iteration 4'!F206</f>
        <v>37.800000000000004</v>
      </c>
      <c r="G206" s="36">
        <f>'GF + UG Iteration 4'!G206</f>
        <v>5.0057806862702598</v>
      </c>
      <c r="H206" s="38">
        <f>'GF + UG Iteration 4'!H206</f>
        <v>2014</v>
      </c>
      <c r="I206" s="35">
        <f t="shared" si="20"/>
        <v>60.300000000000004</v>
      </c>
      <c r="J206" s="36">
        <f t="shared" si="21"/>
        <v>14.328558711547986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2.6622546583831288</v>
      </c>
    </row>
    <row r="207" spans="1:14" x14ac:dyDescent="0.2">
      <c r="A207" s="33">
        <f>'GF + UG Iteration 4'!A207</f>
        <v>1294</v>
      </c>
      <c r="B207" s="34" t="str">
        <f>'GF + UG Iteration 4'!B207</f>
        <v>UG</v>
      </c>
      <c r="C207" s="35">
        <f>'GF + UG Iteration 4'!C207</f>
        <v>13.41</v>
      </c>
      <c r="D207" s="36">
        <f>'GF + UG Iteration 4'!P$16*(C207^'GF + UG Iteration 4'!P$15)</f>
        <v>6.7286427900606229</v>
      </c>
      <c r="E207" s="37">
        <f>'GF + UG Iteration 4'!E207</f>
        <v>0</v>
      </c>
      <c r="F207" s="35">
        <f>'GF + UG Iteration 4'!F207</f>
        <v>22.5</v>
      </c>
      <c r="G207" s="36">
        <f>'GF + UG Iteration 4'!G207</f>
        <v>4.5619922667121129</v>
      </c>
      <c r="H207" s="38">
        <f>'GF + UG Iteration 4'!H207</f>
        <v>2014</v>
      </c>
      <c r="I207" s="35">
        <f t="shared" si="20"/>
        <v>35.909999999999997</v>
      </c>
      <c r="J207" s="36">
        <f t="shared" si="21"/>
        <v>11.290635056772736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2.4239736260723408</v>
      </c>
    </row>
    <row r="208" spans="1:14" x14ac:dyDescent="0.2">
      <c r="A208" s="33">
        <f>'GF + UG Iteration 4'!A208</f>
        <v>1670</v>
      </c>
      <c r="B208" s="34" t="str">
        <f>'GF + UG Iteration 4'!B208</f>
        <v>UG</v>
      </c>
      <c r="C208" s="35">
        <f>'GF + UG Iteration 4'!C208</f>
        <v>75.600000000000009</v>
      </c>
      <c r="D208" s="36">
        <f>'GF + UG Iteration 4'!P$16*(C208^'GF + UG Iteration 4'!P$15)</f>
        <v>20.007507331632524</v>
      </c>
      <c r="E208" s="37">
        <f>'GF + UG Iteration 4'!E208</f>
        <v>0</v>
      </c>
      <c r="F208" s="35">
        <f>'GF + UG Iteration 4'!F208</f>
        <v>0</v>
      </c>
      <c r="G208" s="36">
        <f>'GF + UG Iteration 4'!G208</f>
        <v>2.7943521582603679</v>
      </c>
      <c r="H208" s="38">
        <f>'GF + UG Iteration 4'!H208</f>
        <v>2016</v>
      </c>
      <c r="I208" s="35">
        <f t="shared" si="20"/>
        <v>75.600000000000009</v>
      </c>
      <c r="J208" s="36">
        <f t="shared" si="21"/>
        <v>22.801859489892891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3.126842089209088</v>
      </c>
    </row>
    <row r="209" spans="1:14" x14ac:dyDescent="0.2">
      <c r="A209" s="33">
        <f>'GF + UG Iteration 4'!A209</f>
        <v>579</v>
      </c>
      <c r="B209" s="34" t="str">
        <f>'GF + UG Iteration 4'!B209</f>
        <v>UG</v>
      </c>
      <c r="C209" s="35">
        <f>'GF + UG Iteration 4'!C209</f>
        <v>27</v>
      </c>
      <c r="D209" s="36">
        <f>'GF + UG Iteration 4'!P$16*(C209^'GF + UG Iteration 4'!P$15)</f>
        <v>10.457735102813016</v>
      </c>
      <c r="E209" s="37" t="str">
        <f>'GF + UG Iteration 4'!E209</f>
        <v>unknown</v>
      </c>
      <c r="F209" s="35">
        <f>'GF + UG Iteration 4'!F209</f>
        <v>27</v>
      </c>
      <c r="G209" s="36">
        <f>'GF + UG Iteration 4'!G209</f>
        <v>3.6516230200538073</v>
      </c>
      <c r="H209" s="38">
        <f>'GF + UG Iteration 4'!H209</f>
        <v>2008</v>
      </c>
      <c r="I209" s="35">
        <f t="shared" si="20"/>
        <v>54</v>
      </c>
      <c r="J209" s="36">
        <f t="shared" si="21"/>
        <v>14.109358122866823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2.6468382738921203</v>
      </c>
    </row>
    <row r="210" spans="1:14" x14ac:dyDescent="0.2">
      <c r="A210" s="33">
        <f>'GF + UG Iteration 4'!A210</f>
        <v>1670</v>
      </c>
      <c r="B210" s="34" t="str">
        <f>'GF + UG Iteration 4'!B210</f>
        <v>UG</v>
      </c>
      <c r="C210" s="35">
        <f>'GF + UG Iteration 4'!C210</f>
        <v>63.089999999999996</v>
      </c>
      <c r="D210" s="36">
        <f>'GF + UG Iteration 4'!P$16*(C210^'GF + UG Iteration 4'!P$15)</f>
        <v>17.852183460785188</v>
      </c>
      <c r="E210" s="37">
        <f>'GF + UG Iteration 4'!E210</f>
        <v>0</v>
      </c>
      <c r="F210" s="35">
        <f>'GF + UG Iteration 4'!F210</f>
        <v>37.800000000000004</v>
      </c>
      <c r="G210" s="36">
        <f>'GF + UG Iteration 4'!G210</f>
        <v>18.363697996227653</v>
      </c>
      <c r="H210" s="38">
        <f>'GF + UG Iteration 4'!H210</f>
        <v>2016</v>
      </c>
      <c r="I210" s="35">
        <f t="shared" si="20"/>
        <v>100.89</v>
      </c>
      <c r="J210" s="36">
        <f t="shared" si="21"/>
        <v>36.215881457012841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3.5894977369068748</v>
      </c>
    </row>
    <row r="211" spans="1:14" x14ac:dyDescent="0.2">
      <c r="A211" s="33">
        <f>'GF + UG Iteration 4'!A211</f>
        <v>1083</v>
      </c>
      <c r="B211" s="34" t="str">
        <f>'GF + UG Iteration 4'!B211</f>
        <v>UG</v>
      </c>
      <c r="C211" s="35">
        <f>'GF + UG Iteration 4'!C211</f>
        <v>37.800000000000004</v>
      </c>
      <c r="D211" s="36">
        <f>'GF + UG Iteration 4'!P$16*(C211^'GF + UG Iteration 4'!P$15)</f>
        <v>12.927461782730324</v>
      </c>
      <c r="E211" s="37">
        <f>'GF + UG Iteration 4'!E211</f>
        <v>1981</v>
      </c>
      <c r="F211" s="35">
        <f>'GF + UG Iteration 4'!F211</f>
        <v>45</v>
      </c>
      <c r="G211" s="36">
        <f>'GF + UG Iteration 4'!G211</f>
        <v>7.4125108979310461</v>
      </c>
      <c r="H211" s="38">
        <f>'GF + UG Iteration 4'!H211</f>
        <v>2011</v>
      </c>
      <c r="I211" s="35">
        <f t="shared" si="20"/>
        <v>82.800000000000011</v>
      </c>
      <c r="J211" s="36">
        <f t="shared" si="21"/>
        <v>20.339972680661369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3.0125880474858526</v>
      </c>
    </row>
    <row r="212" spans="1:14" x14ac:dyDescent="0.2">
      <c r="A212" s="33">
        <f>'GF + UG Iteration 4'!A212</f>
        <v>552</v>
      </c>
      <c r="B212" s="34" t="str">
        <f>'GF + UG Iteration 4'!B212</f>
        <v>UG</v>
      </c>
      <c r="C212" s="35">
        <f>'GF + UG Iteration 4'!C212</f>
        <v>37.800000000000004</v>
      </c>
      <c r="D212" s="36">
        <f>'GF + UG Iteration 4'!P$16*(C212^'GF + UG Iteration 4'!P$15)</f>
        <v>12.927461782730324</v>
      </c>
      <c r="E212" s="37">
        <f>'GF + UG Iteration 4'!E212</f>
        <v>1991</v>
      </c>
      <c r="F212" s="35">
        <f>'GF + UG Iteration 4'!F212</f>
        <v>0</v>
      </c>
      <c r="G212" s="36">
        <f>'GF + UG Iteration 4'!G212</f>
        <v>1.1457716756011658</v>
      </c>
      <c r="H212" s="38">
        <f>'GF + UG Iteration 4'!H212</f>
        <v>2006</v>
      </c>
      <c r="I212" s="35">
        <f t="shared" si="20"/>
        <v>37.800000000000004</v>
      </c>
      <c r="J212" s="36">
        <f t="shared" si="21"/>
        <v>14.07323345833149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2.6442746569716595</v>
      </c>
    </row>
    <row r="213" spans="1:14" x14ac:dyDescent="0.2">
      <c r="A213" s="33">
        <f>'GF + UG Iteration 4'!A213</f>
        <v>1311</v>
      </c>
      <c r="B213" s="34" t="str">
        <f>'GF + UG Iteration 4'!B213</f>
        <v>UG</v>
      </c>
      <c r="C213" s="35">
        <f>'GF + UG Iteration 4'!C213</f>
        <v>37.800000000000004</v>
      </c>
      <c r="D213" s="36">
        <f>'GF + UG Iteration 4'!P$16*(C213^'GF + UG Iteration 4'!P$15)</f>
        <v>12.927461782730324</v>
      </c>
      <c r="E213" s="37">
        <f>'GF + UG Iteration 4'!E213</f>
        <v>1991</v>
      </c>
      <c r="F213" s="35">
        <f>'GF + UG Iteration 4'!F213</f>
        <v>37.800000000000004</v>
      </c>
      <c r="G213" s="36">
        <f>'GF + UG Iteration 4'!G213</f>
        <v>5.9841430822776953</v>
      </c>
      <c r="H213" s="38">
        <f>'GF + UG Iteration 4'!H213</f>
        <v>2013</v>
      </c>
      <c r="I213" s="35">
        <f t="shared" si="20"/>
        <v>75.600000000000009</v>
      </c>
      <c r="J213" s="36">
        <f t="shared" si="21"/>
        <v>18.91160486500802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2.9397757476577038</v>
      </c>
    </row>
    <row r="214" spans="1:14" x14ac:dyDescent="0.2">
      <c r="A214" s="33">
        <f>'GF + UG Iteration 4'!A214</f>
        <v>1078</v>
      </c>
      <c r="B214" s="34" t="str">
        <f>'GF + UG Iteration 4'!B214</f>
        <v>UG</v>
      </c>
      <c r="C214" s="35">
        <f>'GF + UG Iteration 4'!C214</f>
        <v>64.350000000000009</v>
      </c>
      <c r="D214" s="36">
        <f>'GF + UG Iteration 4'!P$16*(C214^'GF + UG Iteration 4'!P$15)</f>
        <v>18.076014277897386</v>
      </c>
      <c r="E214" s="37">
        <f>'GF + UG Iteration 4'!E214</f>
        <v>1957</v>
      </c>
      <c r="F214" s="35">
        <f>'GF + UG Iteration 4'!F214</f>
        <v>0</v>
      </c>
      <c r="G214" s="36">
        <f>'GF + UG Iteration 4'!G214</f>
        <v>1.0936387702296273</v>
      </c>
      <c r="H214" s="38">
        <f>'GF + UG Iteration 4'!H214</f>
        <v>2011</v>
      </c>
      <c r="I214" s="35">
        <f t="shared" si="20"/>
        <v>64.350000000000009</v>
      </c>
      <c r="J214" s="36">
        <f t="shared" si="21"/>
        <v>19.169653048127014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2.9533284582045165</v>
      </c>
    </row>
    <row r="215" spans="1:14" x14ac:dyDescent="0.2">
      <c r="A215" s="33">
        <f>'GF + UG Iteration 4'!A215</f>
        <v>495</v>
      </c>
      <c r="B215" s="34" t="str">
        <f>'GF + UG Iteration 4'!B215</f>
        <v>UG</v>
      </c>
      <c r="C215" s="35">
        <f>'GF + UG Iteration 4'!C215</f>
        <v>37.440000000000005</v>
      </c>
      <c r="D215" s="36">
        <f>'GF + UG Iteration 4'!P$16*(C215^'GF + UG Iteration 4'!P$15)</f>
        <v>12.849747161160089</v>
      </c>
      <c r="E215" s="37">
        <f>'GF + UG Iteration 4'!E215</f>
        <v>1982</v>
      </c>
      <c r="F215" s="35">
        <f>'GF + UG Iteration 4'!F215</f>
        <v>37.440000000000005</v>
      </c>
      <c r="G215" s="36">
        <f>'GF + UG Iteration 4'!G215</f>
        <v>3.5907902166068872</v>
      </c>
      <c r="H215" s="38">
        <f>'GF + UG Iteration 4'!H215</f>
        <v>2006</v>
      </c>
      <c r="I215" s="35">
        <f t="shared" si="20"/>
        <v>74.88000000000001</v>
      </c>
      <c r="J215" s="36">
        <f t="shared" si="21"/>
        <v>16.440537377766976</v>
      </c>
      <c r="K215" s="38">
        <f t="shared" si="22"/>
        <v>2006</v>
      </c>
      <c r="M215" s="21">
        <f t="shared" si="23"/>
        <v>4.3158868321693369</v>
      </c>
      <c r="N215" s="21">
        <f t="shared" si="24"/>
        <v>2.7997500763059215</v>
      </c>
    </row>
    <row r="216" spans="1:14" x14ac:dyDescent="0.2">
      <c r="A216" s="33">
        <f>'GF + UG Iteration 4'!A216</f>
        <v>383</v>
      </c>
      <c r="B216" s="34" t="str">
        <f>'GF + UG Iteration 4'!B216</f>
        <v>UG</v>
      </c>
      <c r="C216" s="35">
        <f>'GF + UG Iteration 4'!C216</f>
        <v>54</v>
      </c>
      <c r="D216" s="36">
        <f>'GF + UG Iteration 4'!P$16*(C216^'GF + UG Iteration 4'!P$15)</f>
        <v>16.185173490229523</v>
      </c>
      <c r="E216" s="37">
        <f>'GF + UG Iteration 4'!E216</f>
        <v>1984</v>
      </c>
      <c r="F216" s="35">
        <f>'GF + UG Iteration 4'!F216</f>
        <v>45</v>
      </c>
      <c r="G216" s="36">
        <f>'GF + UG Iteration 4'!G216</f>
        <v>3.9501723720469593</v>
      </c>
      <c r="H216" s="38">
        <f>'GF + UG Iteration 4'!H216</f>
        <v>2005</v>
      </c>
      <c r="I216" s="35">
        <f t="shared" si="20"/>
        <v>99</v>
      </c>
      <c r="J216" s="36">
        <f t="shared" si="21"/>
        <v>20.135345862276484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3.0024767713238321</v>
      </c>
    </row>
    <row r="217" spans="1:14" x14ac:dyDescent="0.2">
      <c r="A217" s="33">
        <f>'GF + UG Iteration 4'!A217</f>
        <v>1020</v>
      </c>
      <c r="B217" s="34" t="str">
        <f>'GF + UG Iteration 4'!B217</f>
        <v>UG</v>
      </c>
      <c r="C217" s="35">
        <f>'GF + UG Iteration 4'!C217</f>
        <v>29.97</v>
      </c>
      <c r="D217" s="36">
        <f>'GF + UG Iteration 4'!P$16*(C217^'GF + UG Iteration 4'!P$15)</f>
        <v>11.168523296974524</v>
      </c>
      <c r="E217" s="37">
        <f>'GF + UG Iteration 4'!E217</f>
        <v>1977</v>
      </c>
      <c r="F217" s="35">
        <f>'GF + UG Iteration 4'!F217</f>
        <v>45</v>
      </c>
      <c r="G217" s="36">
        <f>'GF + UG Iteration 4'!G217</f>
        <v>7.3449786888029998</v>
      </c>
      <c r="H217" s="38">
        <f>'GF + UG Iteration 4'!H217</f>
        <v>2010</v>
      </c>
      <c r="I217" s="35">
        <f t="shared" si="20"/>
        <v>74.97</v>
      </c>
      <c r="J217" s="36">
        <f t="shared" si="21"/>
        <v>18.513501985777523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2.9185003029517755</v>
      </c>
    </row>
    <row r="218" spans="1:14" x14ac:dyDescent="0.2">
      <c r="A218" s="33">
        <f>'GF + UG Iteration 4'!A218</f>
        <v>1364</v>
      </c>
      <c r="B218" s="34" t="str">
        <f>'GF + UG Iteration 4'!B218</f>
        <v>UG</v>
      </c>
      <c r="C218" s="35">
        <f>'GF + UG Iteration 4'!C218</f>
        <v>29.7</v>
      </c>
      <c r="D218" s="36">
        <f>'GF + UG Iteration 4'!P$16*(C218^'GF + UG Iteration 4'!P$15)</f>
        <v>11.105018004920833</v>
      </c>
      <c r="E218" s="37">
        <f>'GF + UG Iteration 4'!E218</f>
        <v>0</v>
      </c>
      <c r="F218" s="35">
        <f>'GF + UG Iteration 4'!F218</f>
        <v>45</v>
      </c>
      <c r="G218" s="36">
        <f>'GF + UG Iteration 4'!G218</f>
        <v>8.7951197470845859</v>
      </c>
      <c r="H218" s="38">
        <f>'GF + UG Iteration 4'!H218</f>
        <v>2013</v>
      </c>
      <c r="I218" s="35">
        <f t="shared" si="20"/>
        <v>74.7</v>
      </c>
      <c r="J218" s="36">
        <f t="shared" si="21"/>
        <v>19.900137752005421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2.9907266539178159</v>
      </c>
    </row>
    <row r="219" spans="1:14" x14ac:dyDescent="0.2">
      <c r="A219" s="33">
        <f>'GF + UG Iteration 4'!A219</f>
        <v>503</v>
      </c>
      <c r="B219" s="34" t="str">
        <f>'GF + UG Iteration 4'!B219</f>
        <v>UG</v>
      </c>
      <c r="C219" s="35">
        <f>'GF + UG Iteration 4'!C219</f>
        <v>45</v>
      </c>
      <c r="D219" s="36">
        <f>'GF + UG Iteration 4'!P$16*(C219^'GF + UG Iteration 4'!P$15)</f>
        <v>14.428628978126582</v>
      </c>
      <c r="E219" s="37">
        <f>'GF + UG Iteration 4'!E219</f>
        <v>1972</v>
      </c>
      <c r="F219" s="35">
        <f>'GF + UG Iteration 4'!F219</f>
        <v>45</v>
      </c>
      <c r="G219" s="36">
        <f>'GF + UG Iteration 4'!G219</f>
        <v>3.8033222269089473</v>
      </c>
      <c r="H219" s="38">
        <f>'GF + UG Iteration 4'!H219</f>
        <v>2007</v>
      </c>
      <c r="I219" s="35">
        <f t="shared" si="20"/>
        <v>90</v>
      </c>
      <c r="J219" s="36">
        <f t="shared" si="21"/>
        <v>18.231951205035529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2.9031756156034443</v>
      </c>
    </row>
    <row r="220" spans="1:14" x14ac:dyDescent="0.2">
      <c r="A220" s="33">
        <f>'GF + UG Iteration 4'!A220</f>
        <v>925</v>
      </c>
      <c r="B220" s="34" t="str">
        <f>'GF + UG Iteration 4'!B220</f>
        <v>UG</v>
      </c>
      <c r="C220" s="35">
        <f>'GF + UG Iteration 4'!C220</f>
        <v>90</v>
      </c>
      <c r="D220" s="36">
        <f>'GF + UG Iteration 4'!P$16*(C220^'GF + UG Iteration 4'!P$15)</f>
        <v>22.330826028889852</v>
      </c>
      <c r="E220" s="37">
        <f>'GF + UG Iteration 4'!E220</f>
        <v>1972</v>
      </c>
      <c r="F220" s="35">
        <f>'GF + UG Iteration 4'!F220</f>
        <v>0</v>
      </c>
      <c r="G220" s="36">
        <f>'GF + UG Iteration 4'!G220</f>
        <v>3.3164697860941139</v>
      </c>
      <c r="H220" s="38">
        <f>'GF + UG Iteration 4'!H220</f>
        <v>2011</v>
      </c>
      <c r="I220" s="35">
        <f t="shared" si="20"/>
        <v>90</v>
      </c>
      <c r="J220" s="36">
        <f t="shared" si="21"/>
        <v>25.647295814983966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3.2444381397426194</v>
      </c>
    </row>
    <row r="221" spans="1:14" x14ac:dyDescent="0.2">
      <c r="A221" s="33">
        <f>'GF + UG Iteration 4'!A221</f>
        <v>821</v>
      </c>
      <c r="B221" s="34" t="str">
        <f>'GF + UG Iteration 4'!B221</f>
        <v>UG</v>
      </c>
      <c r="C221" s="35">
        <f>'GF + UG Iteration 4'!C221</f>
        <v>45</v>
      </c>
      <c r="D221" s="36">
        <f>'GF + UG Iteration 4'!P$16*(C221^'GF + UG Iteration 4'!P$15)</f>
        <v>14.428628978126582</v>
      </c>
      <c r="E221" s="37">
        <f>'GF + UG Iteration 4'!E221</f>
        <v>2006</v>
      </c>
      <c r="F221" s="35">
        <f>'GF + UG Iteration 4'!F221</f>
        <v>45</v>
      </c>
      <c r="G221" s="36">
        <f>'GF + UG Iteration 4'!G221</f>
        <v>9.4177371403666275</v>
      </c>
      <c r="H221" s="38">
        <f>'GF + UG Iteration 4'!H221</f>
        <v>2011</v>
      </c>
      <c r="I221" s="35">
        <f t="shared" si="20"/>
        <v>90</v>
      </c>
      <c r="J221" s="36">
        <f t="shared" si="21"/>
        <v>23.846366118493208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3.1716318417212985</v>
      </c>
    </row>
    <row r="222" spans="1:14" x14ac:dyDescent="0.2">
      <c r="A222" s="33">
        <f>'GF + UG Iteration 4'!A222</f>
        <v>486</v>
      </c>
      <c r="B222" s="34" t="str">
        <f>'GF + UG Iteration 4'!B222</f>
        <v>UG</v>
      </c>
      <c r="C222" s="35">
        <f>'GF + UG Iteration 4'!C222</f>
        <v>11.97</v>
      </c>
      <c r="D222" s="36">
        <f>'GF + UG Iteration 4'!P$16*(C222^'GF + UG Iteration 4'!P$15)</f>
        <v>6.2638537051395229</v>
      </c>
      <c r="E222" s="37">
        <f>'GF + UG Iteration 4'!E222</f>
        <v>1993</v>
      </c>
      <c r="F222" s="35">
        <f>'GF + UG Iteration 4'!F222</f>
        <v>2.4299999999999993</v>
      </c>
      <c r="G222" s="36">
        <f>'GF + UG Iteration 4'!G222</f>
        <v>0.34692120274319505</v>
      </c>
      <c r="H222" s="38">
        <f>'GF + UG Iteration 4'!H222</f>
        <v>2005</v>
      </c>
      <c r="I222" s="35">
        <f t="shared" si="20"/>
        <v>14.4</v>
      </c>
      <c r="J222" s="36">
        <f t="shared" si="21"/>
        <v>6.6107749078827176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1.8887008796524014</v>
      </c>
    </row>
    <row r="223" spans="1:14" x14ac:dyDescent="0.2">
      <c r="A223" s="33">
        <f>'GF + UG Iteration 4'!A223</f>
        <v>779</v>
      </c>
      <c r="B223" s="34" t="str">
        <f>'GF + UG Iteration 4'!B223</f>
        <v>UG</v>
      </c>
      <c r="C223" s="35">
        <f>'GF + UG Iteration 4'!C223</f>
        <v>14.4</v>
      </c>
      <c r="D223" s="36">
        <f>'GF + UG Iteration 4'!P$16*(C223^'GF + UG Iteration 4'!P$15)</f>
        <v>7.0375076610173855</v>
      </c>
      <c r="E223" s="37">
        <f>'GF + UG Iteration 4'!E223</f>
        <v>1993</v>
      </c>
      <c r="F223" s="35">
        <f>'GF + UG Iteration 4'!F223</f>
        <v>23.040000000000003</v>
      </c>
      <c r="G223" s="36">
        <f>'GF + UG Iteration 4'!G223</f>
        <v>0.91575874480529229</v>
      </c>
      <c r="H223" s="38">
        <f>'GF + UG Iteration 4'!H223</f>
        <v>2008</v>
      </c>
      <c r="I223" s="35">
        <f t="shared" si="20"/>
        <v>37.440000000000005</v>
      </c>
      <c r="J223" s="36">
        <f t="shared" si="21"/>
        <v>7.9532664058226779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2.0735827129397673</v>
      </c>
    </row>
    <row r="224" spans="1:14" x14ac:dyDescent="0.2">
      <c r="A224" s="33">
        <f>'GF + UG Iteration 4'!A224</f>
        <v>1416</v>
      </c>
      <c r="B224" s="34" t="str">
        <f>'GF + UG Iteration 4'!B224</f>
        <v>UG</v>
      </c>
      <c r="C224" s="35">
        <f>'GF + UG Iteration 4'!C224</f>
        <v>37.440000000000005</v>
      </c>
      <c r="D224" s="36">
        <f>'GF + UG Iteration 4'!P$16*(C224^'GF + UG Iteration 4'!P$15)</f>
        <v>12.849747161160089</v>
      </c>
      <c r="E224" s="37">
        <f>'GF + UG Iteration 4'!E224</f>
        <v>1993</v>
      </c>
      <c r="F224" s="35">
        <f>'GF + UG Iteration 4'!F224</f>
        <v>0</v>
      </c>
      <c r="G224" s="36">
        <f>'GF + UG Iteration 4'!G224</f>
        <v>1.4181567457767223</v>
      </c>
      <c r="H224" s="38">
        <f>'GF + UG Iteration 4'!H224</f>
        <v>2014</v>
      </c>
      <c r="I224" s="35">
        <f t="shared" si="20"/>
        <v>37.440000000000005</v>
      </c>
      <c r="J224" s="36">
        <f t="shared" si="21"/>
        <v>14.267903906936811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2.6580125326083093</v>
      </c>
    </row>
    <row r="225" spans="1:14" x14ac:dyDescent="0.2">
      <c r="A225" s="33">
        <f>'GF + UG Iteration 4'!A225</f>
        <v>554</v>
      </c>
      <c r="B225" s="34" t="str">
        <f>'GF + UG Iteration 4'!B225</f>
        <v>UG</v>
      </c>
      <c r="C225" s="35">
        <f>'GF + UG Iteration 4'!C225</f>
        <v>119.88</v>
      </c>
      <c r="D225" s="36">
        <f>'GF + UG Iteration 4'!P$16*(C225^'GF + UG Iteration 4'!P$15)</f>
        <v>26.751934891950999</v>
      </c>
      <c r="E225" s="37">
        <f>'GF + UG Iteration 4'!E225</f>
        <v>1968</v>
      </c>
      <c r="F225" s="35">
        <f>'GF + UG Iteration 4'!F225</f>
        <v>0</v>
      </c>
      <c r="G225" s="36">
        <f>'GF + UG Iteration 4'!G225</f>
        <v>1.061095708813089</v>
      </c>
      <c r="H225" s="38">
        <f>'GF + UG Iteration 4'!H225</f>
        <v>2006</v>
      </c>
      <c r="I225" s="35">
        <f t="shared" si="20"/>
        <v>119.88</v>
      </c>
      <c r="J225" s="36">
        <f t="shared" si="21"/>
        <v>27.813030600764087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3.3255046375247623</v>
      </c>
    </row>
    <row r="226" spans="1:14" x14ac:dyDescent="0.2">
      <c r="A226" s="33">
        <f>'GF + UG Iteration 4'!A226</f>
        <v>1581</v>
      </c>
      <c r="B226" s="34" t="str">
        <f>'GF + UG Iteration 4'!B226</f>
        <v>UG</v>
      </c>
      <c r="C226" s="35">
        <f>'GF + UG Iteration 4'!C226</f>
        <v>11.700000000000001</v>
      </c>
      <c r="D226" s="36">
        <f>'GF + UG Iteration 4'!P$16*(C226^'GF + UG Iteration 4'!P$15)</f>
        <v>6.1744513007081423</v>
      </c>
      <c r="E226" s="37" t="str">
        <f>'GF + UG Iteration 4'!E226</f>
        <v>unknown</v>
      </c>
      <c r="F226" s="35">
        <f>'GF + UG Iteration 4'!F226</f>
        <v>33.300000000000004</v>
      </c>
      <c r="G226" s="36">
        <f>'GF + UG Iteration 4'!G226</f>
        <v>5.3848313505476417</v>
      </c>
      <c r="H226" s="38">
        <f>'GF + UG Iteration 4'!H226</f>
        <v>2015</v>
      </c>
      <c r="I226" s="35">
        <f t="shared" si="20"/>
        <v>45.000000000000007</v>
      </c>
      <c r="J226" s="36">
        <f t="shared" si="21"/>
        <v>11.559282651255785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2.4474888069291403</v>
      </c>
    </row>
    <row r="227" spans="1:14" x14ac:dyDescent="0.2">
      <c r="A227" s="33">
        <f>'GF + UG Iteration 4'!A227</f>
        <v>880</v>
      </c>
      <c r="B227" s="34" t="str">
        <f>'GF + UG Iteration 4'!B227</f>
        <v>UG</v>
      </c>
      <c r="C227" s="35">
        <f>'GF + UG Iteration 4'!C227</f>
        <v>29.7</v>
      </c>
      <c r="D227" s="36">
        <f>'GF + UG Iteration 4'!P$16*(C227^'GF + UG Iteration 4'!P$15)</f>
        <v>11.105018004920833</v>
      </c>
      <c r="E227" s="37">
        <f>'GF + UG Iteration 4'!E227</f>
        <v>1966</v>
      </c>
      <c r="F227" s="35">
        <f>'GF + UG Iteration 4'!F227</f>
        <v>30.239999999999995</v>
      </c>
      <c r="G227" s="36">
        <f>'GF + UG Iteration 4'!G227</f>
        <v>4.5763928166345611</v>
      </c>
      <c r="H227" s="38">
        <f>'GF + UG Iteration 4'!H227</f>
        <v>2010</v>
      </c>
      <c r="I227" s="35">
        <f t="shared" si="20"/>
        <v>59.94</v>
      </c>
      <c r="J227" s="36">
        <f t="shared" si="21"/>
        <v>15.681410821555394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2.7524759867391788</v>
      </c>
    </row>
    <row r="228" spans="1:14" x14ac:dyDescent="0.2">
      <c r="A228" s="33">
        <f>'GF + UG Iteration 4'!A228</f>
        <v>1047</v>
      </c>
      <c r="B228" s="34" t="str">
        <f>'GF + UG Iteration 4'!B228</f>
        <v>UG</v>
      </c>
      <c r="C228" s="35">
        <f>'GF + UG Iteration 4'!C228</f>
        <v>14.4</v>
      </c>
      <c r="D228" s="36">
        <f>'GF + UG Iteration 4'!P$16*(C228^'GF + UG Iteration 4'!P$15)</f>
        <v>7.0375076610173855</v>
      </c>
      <c r="E228" s="37">
        <f>'GF + UG Iteration 4'!E228</f>
        <v>1965</v>
      </c>
      <c r="F228" s="35">
        <f>'GF + UG Iteration 4'!F228</f>
        <v>15.3</v>
      </c>
      <c r="G228" s="36">
        <f>'GF + UG Iteration 4'!G228</f>
        <v>6.2586429220605622</v>
      </c>
      <c r="H228" s="38">
        <f>'GF + UG Iteration 4'!H228</f>
        <v>2012</v>
      </c>
      <c r="I228" s="35">
        <f t="shared" si="20"/>
        <v>29.700000000000003</v>
      </c>
      <c r="J228" s="36">
        <f t="shared" si="21"/>
        <v>13.296150583077948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2.5874745634910439</v>
      </c>
    </row>
    <row r="229" spans="1:14" x14ac:dyDescent="0.2">
      <c r="A229" s="33">
        <f>'GF + UG Iteration 4'!A229</f>
        <v>1045</v>
      </c>
      <c r="B229" s="34" t="str">
        <f>'GF + UG Iteration 4'!B229</f>
        <v>UG</v>
      </c>
      <c r="C229" s="35">
        <f>'GF + UG Iteration 4'!C229</f>
        <v>69.84</v>
      </c>
      <c r="D229" s="36">
        <f>'GF + UG Iteration 4'!P$16*(C229^'GF + UG Iteration 4'!P$15)</f>
        <v>19.032962616780996</v>
      </c>
      <c r="E229" s="37">
        <f>'GF + UG Iteration 4'!E229</f>
        <v>1971</v>
      </c>
      <c r="F229" s="35">
        <f>'GF + UG Iteration 4'!F229</f>
        <v>21.6</v>
      </c>
      <c r="G229" s="36">
        <f>'GF + UG Iteration 4'!G229</f>
        <v>3.8009199870921253</v>
      </c>
      <c r="H229" s="38">
        <f>'GF + UG Iteration 4'!H229</f>
        <v>2011</v>
      </c>
      <c r="I229" s="35">
        <f t="shared" si="20"/>
        <v>91.44</v>
      </c>
      <c r="J229" s="36">
        <f t="shared" si="21"/>
        <v>22.833882603873121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3.128245511954816</v>
      </c>
    </row>
    <row r="230" spans="1:14" x14ac:dyDescent="0.2">
      <c r="A230" s="33">
        <f>'GF + UG Iteration 4'!A230</f>
        <v>1616</v>
      </c>
      <c r="B230" s="34" t="str">
        <f>'GF + UG Iteration 4'!B230</f>
        <v>UG</v>
      </c>
      <c r="C230" s="35">
        <f>'GF + UG Iteration 4'!C230</f>
        <v>74.88000000000001</v>
      </c>
      <c r="D230" s="36">
        <f>'GF + UG Iteration 4'!P$16*(C230^'GF + UG Iteration 4'!P$15)</f>
        <v>19.887230367215682</v>
      </c>
      <c r="E230" s="37" t="str">
        <f>'GF + UG Iteration 4'!E230</f>
        <v>unknown</v>
      </c>
      <c r="F230" s="35">
        <f>'GF + UG Iteration 4'!F230</f>
        <v>0</v>
      </c>
      <c r="G230" s="36">
        <f>'GF + UG Iteration 4'!G230</f>
        <v>0.84818580502502572</v>
      </c>
      <c r="H230" s="38">
        <f>'GF + UG Iteration 4'!H230</f>
        <v>2015</v>
      </c>
      <c r="I230" s="35">
        <f t="shared" si="20"/>
        <v>74.88000000000001</v>
      </c>
      <c r="J230" s="36">
        <f t="shared" si="21"/>
        <v>20.735416172240708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3.0318431644996116</v>
      </c>
    </row>
    <row r="231" spans="1:14" x14ac:dyDescent="0.2">
      <c r="A231" s="33">
        <f>'GF + UG Iteration 4'!A231</f>
        <v>362</v>
      </c>
      <c r="B231" s="34" t="str">
        <f>'GF + UG Iteration 4'!B231</f>
        <v>UG</v>
      </c>
      <c r="C231" s="35">
        <f>'GF + UG Iteration 4'!C231</f>
        <v>84.600000000000009</v>
      </c>
      <c r="D231" s="36">
        <f>'GF + UG Iteration 4'!P$16*(C231^'GF + UG Iteration 4'!P$15)</f>
        <v>21.476948921524272</v>
      </c>
      <c r="E231" s="37">
        <f>'GF + UG Iteration 4'!E231</f>
        <v>1971</v>
      </c>
      <c r="F231" s="35">
        <f>'GF + UG Iteration 4'!F231</f>
        <v>0</v>
      </c>
      <c r="G231" s="36">
        <f>'GF + UG Iteration 4'!G231</f>
        <v>0.78848028183233532</v>
      </c>
      <c r="H231" s="38">
        <f>'GF + UG Iteration 4'!H231</f>
        <v>2004</v>
      </c>
      <c r="I231" s="35">
        <f t="shared" si="20"/>
        <v>84.600000000000009</v>
      </c>
      <c r="J231" s="36">
        <f t="shared" si="21"/>
        <v>22.265429203356607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3.103035215630606</v>
      </c>
    </row>
    <row r="232" spans="1:14" x14ac:dyDescent="0.2">
      <c r="A232" s="33">
        <f>'GF + UG Iteration 4'!A232</f>
        <v>924</v>
      </c>
      <c r="B232" s="34" t="str">
        <f>'GF + UG Iteration 4'!B232</f>
        <v>UG</v>
      </c>
      <c r="C232" s="35">
        <f>'GF + UG Iteration 4'!C232</f>
        <v>90</v>
      </c>
      <c r="D232" s="36">
        <f>'GF + UG Iteration 4'!P$16*(C232^'GF + UG Iteration 4'!P$15)</f>
        <v>22.330826028889852</v>
      </c>
      <c r="E232" s="37">
        <f>'GF + UG Iteration 4'!E232</f>
        <v>1982</v>
      </c>
      <c r="F232" s="35">
        <f>'GF + UG Iteration 4'!F232</f>
        <v>0</v>
      </c>
      <c r="G232" s="36">
        <f>'GF + UG Iteration 4'!G232</f>
        <v>1.4264307906682692</v>
      </c>
      <c r="H232" s="38">
        <f>'GF + UG Iteration 4'!H232</f>
        <v>2010</v>
      </c>
      <c r="I232" s="35">
        <f t="shared" si="20"/>
        <v>90</v>
      </c>
      <c r="J232" s="36">
        <f t="shared" si="21"/>
        <v>23.757256819558123</v>
      </c>
      <c r="K232" s="38">
        <f t="shared" si="22"/>
        <v>2010</v>
      </c>
      <c r="M232" s="21">
        <f t="shared" si="23"/>
        <v>4.499809670330265</v>
      </c>
      <c r="N232" s="21">
        <f t="shared" si="24"/>
        <v>3.1678880341068489</v>
      </c>
    </row>
    <row r="233" spans="1:14" x14ac:dyDescent="0.2">
      <c r="A233" s="33">
        <f>'GF + UG Iteration 4'!A233</f>
        <v>1241</v>
      </c>
      <c r="B233" s="34" t="str">
        <f>'GF + UG Iteration 4'!B233</f>
        <v>UG</v>
      </c>
      <c r="C233" s="35">
        <f>'GF + UG Iteration 4'!C233</f>
        <v>37.440000000000005</v>
      </c>
      <c r="D233" s="36">
        <f>'GF + UG Iteration 4'!P$16*(C233^'GF + UG Iteration 4'!P$15)</f>
        <v>12.849747161160089</v>
      </c>
      <c r="E233" s="37" t="str">
        <f>'GF + UG Iteration 4'!E233</f>
        <v>unknown</v>
      </c>
      <c r="F233" s="35">
        <f>'GF + UG Iteration 4'!F233</f>
        <v>0</v>
      </c>
      <c r="G233" s="36">
        <f>'GF + UG Iteration 4'!G233</f>
        <v>2.625007735639064</v>
      </c>
      <c r="H233" s="38">
        <f>'GF + UG Iteration 4'!H233</f>
        <v>2012</v>
      </c>
      <c r="I233" s="35">
        <f t="shared" si="20"/>
        <v>37.440000000000005</v>
      </c>
      <c r="J233" s="36">
        <f t="shared" si="21"/>
        <v>15.474754896799153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2.7392099797892757</v>
      </c>
    </row>
    <row r="234" spans="1:14" x14ac:dyDescent="0.2">
      <c r="A234" s="33">
        <f>'GF + UG Iteration 4'!A234</f>
        <v>438</v>
      </c>
      <c r="B234" s="34" t="str">
        <f>'GF + UG Iteration 4'!B234</f>
        <v>UG</v>
      </c>
      <c r="C234" s="35">
        <f>'GF + UG Iteration 4'!C234</f>
        <v>27</v>
      </c>
      <c r="D234" s="36">
        <f>'GF + UG Iteration 4'!P$16*(C234^'GF + UG Iteration 4'!P$15)</f>
        <v>10.457735102813016</v>
      </c>
      <c r="E234" s="37">
        <f>'GF + UG Iteration 4'!E234</f>
        <v>1978</v>
      </c>
      <c r="F234" s="35">
        <f>'GF + UG Iteration 4'!F234</f>
        <v>1.5030000000000017</v>
      </c>
      <c r="G234" s="36">
        <f>'GF + UG Iteration 4'!G234</f>
        <v>0.18095315250984781</v>
      </c>
      <c r="H234" s="38">
        <f>'GF + UG Iteration 4'!H234</f>
        <v>2004</v>
      </c>
      <c r="I234" s="35">
        <f t="shared" si="20"/>
        <v>28.503</v>
      </c>
      <c r="J234" s="36">
        <f t="shared" si="21"/>
        <v>10.638688255322863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2.3644971920392006</v>
      </c>
    </row>
    <row r="235" spans="1:14" x14ac:dyDescent="0.2">
      <c r="A235" s="33">
        <f>'GF + UG Iteration 4'!A235</f>
        <v>748</v>
      </c>
      <c r="B235" s="34" t="str">
        <f>'GF + UG Iteration 4'!B235</f>
        <v>UG</v>
      </c>
      <c r="C235" s="35">
        <f>'GF + UG Iteration 4'!C235</f>
        <v>37.53</v>
      </c>
      <c r="D235" s="36">
        <f>'GF + UG Iteration 4'!P$16*(C235^'GF + UG Iteration 4'!P$15)</f>
        <v>12.86920163415674</v>
      </c>
      <c r="E235" s="37">
        <f>'GF + UG Iteration 4'!E235</f>
        <v>1995</v>
      </c>
      <c r="F235" s="35">
        <f>'GF + UG Iteration 4'!F235</f>
        <v>0</v>
      </c>
      <c r="G235" s="36">
        <f>'GF + UG Iteration 4'!G235</f>
        <v>0.38858476644316492</v>
      </c>
      <c r="H235" s="38">
        <f>'GF + UG Iteration 4'!H235</f>
        <v>2008</v>
      </c>
      <c r="I235" s="35">
        <f t="shared" si="20"/>
        <v>37.53</v>
      </c>
      <c r="J235" s="36">
        <f t="shared" si="21"/>
        <v>13.257786400599905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2.584585032707361</v>
      </c>
    </row>
    <row r="236" spans="1:14" x14ac:dyDescent="0.2">
      <c r="A236" s="33">
        <f>'GF + UG Iteration 4'!A236</f>
        <v>1319</v>
      </c>
      <c r="B236" s="34" t="str">
        <f>'GF + UG Iteration 4'!B236</f>
        <v>UG</v>
      </c>
      <c r="C236" s="35">
        <f>'GF + UG Iteration 4'!C236</f>
        <v>36</v>
      </c>
      <c r="D236" s="36">
        <f>'GF + UG Iteration 4'!P$16*(C236^'GF + UG Iteration 4'!P$15)</f>
        <v>12.536082292931821</v>
      </c>
      <c r="E236" s="37">
        <f>'GF + UG Iteration 4'!E236</f>
        <v>0</v>
      </c>
      <c r="F236" s="35">
        <f>'GF + UG Iteration 4'!F236</f>
        <v>19.440000000000001</v>
      </c>
      <c r="G236" s="36">
        <f>'GF + UG Iteration 4'!G236</f>
        <v>3.2376779482440865</v>
      </c>
      <c r="H236" s="38">
        <f>'GF + UG Iteration 4'!H236</f>
        <v>2014</v>
      </c>
      <c r="I236" s="35">
        <f t="shared" si="20"/>
        <v>55.44</v>
      </c>
      <c r="J236" s="36">
        <f t="shared" si="21"/>
        <v>15.773760241175907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2.7583478152391292</v>
      </c>
    </row>
    <row r="237" spans="1:14" x14ac:dyDescent="0.2">
      <c r="A237" s="33">
        <f>'GF + UG Iteration 4'!A237</f>
        <v>892</v>
      </c>
      <c r="B237" s="34" t="str">
        <f>'GF + UG Iteration 4'!B237</f>
        <v>UG</v>
      </c>
      <c r="C237" s="35">
        <f>'GF + UG Iteration 4'!C237</f>
        <v>27</v>
      </c>
      <c r="D237" s="36">
        <f>'GF + UG Iteration 4'!P$16*(C237^'GF + UG Iteration 4'!P$15)</f>
        <v>10.457735102813016</v>
      </c>
      <c r="E237" s="37">
        <f>'GF + UG Iteration 4'!E237</f>
        <v>1972</v>
      </c>
      <c r="F237" s="35">
        <f>'GF + UG Iteration 4'!F237</f>
        <v>13.5</v>
      </c>
      <c r="G237" s="36">
        <f>'GF + UG Iteration 4'!G237</f>
        <v>3.2490818561124843</v>
      </c>
      <c r="H237" s="38">
        <f>'GF + UG Iteration 4'!H237</f>
        <v>2011</v>
      </c>
      <c r="I237" s="35">
        <f t="shared" si="20"/>
        <v>40.5</v>
      </c>
      <c r="J237" s="36">
        <f t="shared" si="21"/>
        <v>13.706816958925501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2.6178932973208382</v>
      </c>
    </row>
    <row r="238" spans="1:14" x14ac:dyDescent="0.2">
      <c r="A238" s="33">
        <f>'GF + UG Iteration 4'!A238</f>
        <v>504</v>
      </c>
      <c r="B238" s="34" t="str">
        <f>'GF + UG Iteration 4'!B238</f>
        <v>UG</v>
      </c>
      <c r="C238" s="35">
        <f>'GF + UG Iteration 4'!C238</f>
        <v>11.97</v>
      </c>
      <c r="D238" s="36">
        <f>'GF + UG Iteration 4'!P$16*(C238^'GF + UG Iteration 4'!P$15)</f>
        <v>6.2638537051395229</v>
      </c>
      <c r="E238" s="37">
        <f>'GF + UG Iteration 4'!E238</f>
        <v>2007</v>
      </c>
      <c r="F238" s="35">
        <f>'GF + UG Iteration 4'!F238</f>
        <v>22.499999999999996</v>
      </c>
      <c r="G238" s="36">
        <f>'GF + UG Iteration 4'!G238</f>
        <v>2.1923137026225539</v>
      </c>
      <c r="H238" s="38">
        <f>'GF + UG Iteration 4'!H238</f>
        <v>2006</v>
      </c>
      <c r="I238" s="35">
        <f t="shared" si="20"/>
        <v>34.47</v>
      </c>
      <c r="J238" s="36">
        <f t="shared" si="21"/>
        <v>8.4561674077620772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2.13489604588404</v>
      </c>
    </row>
    <row r="239" spans="1:14" x14ac:dyDescent="0.2">
      <c r="A239" s="33">
        <f>'GF + UG Iteration 4'!A239</f>
        <v>618</v>
      </c>
      <c r="B239" s="34" t="str">
        <f>'GF + UG Iteration 4'!B239</f>
        <v>UG</v>
      </c>
      <c r="C239" s="35">
        <f>'GF + UG Iteration 4'!C239</f>
        <v>22.5</v>
      </c>
      <c r="D239" s="36">
        <f>'GF + UG Iteration 4'!P$16*(C239^'GF + UG Iteration 4'!P$15)</f>
        <v>9.3227780252777261</v>
      </c>
      <c r="E239" s="37">
        <f>'GF + UG Iteration 4'!E239</f>
        <v>1995</v>
      </c>
      <c r="F239" s="35">
        <f>'GF + UG Iteration 4'!F239</f>
        <v>14.940000000000001</v>
      </c>
      <c r="G239" s="36">
        <f>'GF + UG Iteration 4'!G239</f>
        <v>2.3464649770982668</v>
      </c>
      <c r="H239" s="38">
        <f>'GF + UG Iteration 4'!H239</f>
        <v>2006</v>
      </c>
      <c r="I239" s="35">
        <f t="shared" si="20"/>
        <v>37.44</v>
      </c>
      <c r="J239" s="36">
        <f t="shared" si="21"/>
        <v>11.669243002375993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2.4569565772173041</v>
      </c>
    </row>
    <row r="240" spans="1:14" x14ac:dyDescent="0.2">
      <c r="A240" s="33">
        <f>'GF + UG Iteration 4'!A240</f>
        <v>712</v>
      </c>
      <c r="B240" s="34" t="str">
        <f>'GF + UG Iteration 4'!B240</f>
        <v>UG</v>
      </c>
      <c r="C240" s="35">
        <f>'GF + UG Iteration 4'!C240</f>
        <v>14.940000000000001</v>
      </c>
      <c r="D240" s="36">
        <f>'GF + UG Iteration 4'!P$16*(C240^'GF + UG Iteration 4'!P$15)</f>
        <v>7.2026618192010403</v>
      </c>
      <c r="E240" s="37">
        <f>'GF + UG Iteration 4'!E240</f>
        <v>1980</v>
      </c>
      <c r="F240" s="35">
        <f>'GF + UG Iteration 4'!F240</f>
        <v>14.940000000000001</v>
      </c>
      <c r="G240" s="36">
        <f>'GF + UG Iteration 4'!G240</f>
        <v>7.8904141673966368</v>
      </c>
      <c r="H240" s="38">
        <f>'GF + UG Iteration 4'!H240</f>
        <v>2011</v>
      </c>
      <c r="I240" s="35">
        <f t="shared" si="20"/>
        <v>29.880000000000003</v>
      </c>
      <c r="J240" s="36">
        <f t="shared" si="21"/>
        <v>15.093075986597677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2.7142360947235309</v>
      </c>
    </row>
    <row r="241" spans="1:14" x14ac:dyDescent="0.2">
      <c r="A241" s="33">
        <f>'GF + UG Iteration 4'!A241</f>
        <v>726</v>
      </c>
      <c r="B241" s="34" t="str">
        <f>'GF + UG Iteration 4'!B241</f>
        <v>UG</v>
      </c>
      <c r="C241" s="35">
        <f>'GF + UG Iteration 4'!C241</f>
        <v>119.7</v>
      </c>
      <c r="D241" s="36">
        <f>'GF + UG Iteration 4'!P$16*(C241^'GF + UG Iteration 4'!P$15)</f>
        <v>26.726617861027812</v>
      </c>
      <c r="E241" s="37">
        <f>'GF + UG Iteration 4'!E241</f>
        <v>1982</v>
      </c>
      <c r="F241" s="35">
        <f>'GF + UG Iteration 4'!F241</f>
        <v>0</v>
      </c>
      <c r="G241" s="36">
        <f>'GF + UG Iteration 4'!G241</f>
        <v>1.031633192087684</v>
      </c>
      <c r="H241" s="38">
        <f>'GF + UG Iteration 4'!H241</f>
        <v>2008</v>
      </c>
      <c r="I241" s="35">
        <f t="shared" si="20"/>
        <v>119.7</v>
      </c>
      <c r="J241" s="36">
        <f t="shared" si="21"/>
        <v>27.758251053115497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3.3235331312444845</v>
      </c>
    </row>
    <row r="242" spans="1:14" x14ac:dyDescent="0.2">
      <c r="A242" s="33">
        <f>'GF + UG Iteration 4'!A242</f>
        <v>530</v>
      </c>
      <c r="B242" s="34" t="str">
        <f>'GF + UG Iteration 4'!B242</f>
        <v>UG</v>
      </c>
      <c r="C242" s="35">
        <f>'GF + UG Iteration 4'!C242</f>
        <v>37.440000000000005</v>
      </c>
      <c r="D242" s="36">
        <f>'GF + UG Iteration 4'!P$16*(C242^'GF + UG Iteration 4'!P$15)</f>
        <v>12.849747161160089</v>
      </c>
      <c r="E242" s="37">
        <f>'GF + UG Iteration 4'!E242</f>
        <v>1982</v>
      </c>
      <c r="F242" s="35">
        <f>'GF + UG Iteration 4'!F242</f>
        <v>37.440000000000005</v>
      </c>
      <c r="G242" s="36">
        <f>'GF + UG Iteration 4'!G242</f>
        <v>4.5022608459814819</v>
      </c>
      <c r="H242" s="38">
        <f>'GF + UG Iteration 4'!H242</f>
        <v>2006</v>
      </c>
      <c r="I242" s="35">
        <f t="shared" si="20"/>
        <v>74.88000000000001</v>
      </c>
      <c r="J242" s="36">
        <f t="shared" si="21"/>
        <v>17.352008007141571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2.8537082349779919</v>
      </c>
    </row>
    <row r="243" spans="1:14" x14ac:dyDescent="0.2">
      <c r="A243" s="33">
        <f>'GF + UG Iteration 4'!A243</f>
        <v>755</v>
      </c>
      <c r="B243" s="34" t="str">
        <f>'GF + UG Iteration 4'!B243</f>
        <v>UG</v>
      </c>
      <c r="C243" s="35">
        <f>'GF + UG Iteration 4'!C243</f>
        <v>23.400000000000002</v>
      </c>
      <c r="D243" s="36">
        <f>'GF + UG Iteration 4'!P$16*(C243^'GF + UG Iteration 4'!P$15)</f>
        <v>9.5560429219567222</v>
      </c>
      <c r="E243" s="37">
        <f>'GF + UG Iteration 4'!E243</f>
        <v>1983</v>
      </c>
      <c r="F243" s="35">
        <f>'GF + UG Iteration 4'!F243</f>
        <v>0</v>
      </c>
      <c r="G243" s="36">
        <f>'GF + UG Iteration 4'!G243</f>
        <v>0.74649134624932623</v>
      </c>
      <c r="H243" s="38">
        <f>'GF + UG Iteration 4'!H243</f>
        <v>2008</v>
      </c>
      <c r="I243" s="35">
        <f t="shared" si="20"/>
        <v>23.400000000000002</v>
      </c>
      <c r="J243" s="36">
        <f t="shared" si="21"/>
        <v>10.302534268206049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2.3323899104282688</v>
      </c>
    </row>
    <row r="244" spans="1:14" x14ac:dyDescent="0.2">
      <c r="A244" s="33">
        <f>'GF + UG Iteration 4'!A244</f>
        <v>1081</v>
      </c>
      <c r="B244" s="34" t="str">
        <f>'GF + UG Iteration 4'!B244</f>
        <v>UG</v>
      </c>
      <c r="C244" s="35">
        <f>'GF + UG Iteration 4'!C244</f>
        <v>23.400000000000002</v>
      </c>
      <c r="D244" s="36">
        <f>'GF + UG Iteration 4'!P$16*(C244^'GF + UG Iteration 4'!P$15)</f>
        <v>9.5560429219567222</v>
      </c>
      <c r="E244" s="37">
        <f>'GF + UG Iteration 4'!E244</f>
        <v>1983</v>
      </c>
      <c r="F244" s="35">
        <f>'GF + UG Iteration 4'!F244</f>
        <v>0</v>
      </c>
      <c r="G244" s="36">
        <f>'GF + UG Iteration 4'!G244</f>
        <v>0.74615854172219498</v>
      </c>
      <c r="H244" s="38">
        <f>'GF + UG Iteration 4'!H244</f>
        <v>2010</v>
      </c>
      <c r="I244" s="35">
        <f t="shared" si="20"/>
        <v>23.400000000000002</v>
      </c>
      <c r="J244" s="36">
        <f t="shared" si="21"/>
        <v>10.302201463678918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2.3323576067354197</v>
      </c>
    </row>
    <row r="245" spans="1:14" x14ac:dyDescent="0.2">
      <c r="A245" s="33">
        <f>'GF + UG Iteration 4'!A245</f>
        <v>307</v>
      </c>
      <c r="B245" s="34" t="str">
        <f>'GF + UG Iteration 4'!B245</f>
        <v>UG</v>
      </c>
      <c r="C245" s="35">
        <f>'GF + UG Iteration 4'!C245</f>
        <v>11.97</v>
      </c>
      <c r="D245" s="36">
        <f>'GF + UG Iteration 4'!P$16*(C245^'GF + UG Iteration 4'!P$15)</f>
        <v>6.2638537051395229</v>
      </c>
      <c r="E245" s="37">
        <f>'GF + UG Iteration 4'!E245</f>
        <v>1985</v>
      </c>
      <c r="F245" s="35">
        <f>'GF + UG Iteration 4'!F245</f>
        <v>1.9799999999999993</v>
      </c>
      <c r="G245" s="36">
        <f>'GF + UG Iteration 4'!G245</f>
        <v>2.5230801807757093</v>
      </c>
      <c r="H245" s="38">
        <f>'GF + UG Iteration 4'!H245</f>
        <v>2003</v>
      </c>
      <c r="I245" s="35">
        <f t="shared" si="20"/>
        <v>13.95</v>
      </c>
      <c r="J245" s="36">
        <f t="shared" si="21"/>
        <v>8.7869338859152322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2.1732658324061047</v>
      </c>
    </row>
    <row r="246" spans="1:14" x14ac:dyDescent="0.2">
      <c r="A246" s="33">
        <f>'GF + UG Iteration 4'!A246</f>
        <v>1466</v>
      </c>
      <c r="B246" s="34" t="str">
        <f>'GF + UG Iteration 4'!B246</f>
        <v>UG</v>
      </c>
      <c r="C246" s="35">
        <f>'GF + UG Iteration 4'!C246</f>
        <v>13.950000000000001</v>
      </c>
      <c r="D246" s="36">
        <f>'GF + UG Iteration 4'!P$16*(C246^'GF + UG Iteration 4'!P$15)</f>
        <v>6.8981216583793916</v>
      </c>
      <c r="E246" s="37">
        <f>'GF + UG Iteration 4'!E246</f>
        <v>1985</v>
      </c>
      <c r="F246" s="35">
        <f>'GF + UG Iteration 4'!F246</f>
        <v>8.5500000000000007</v>
      </c>
      <c r="G246" s="36">
        <f>'GF + UG Iteration 4'!G246</f>
        <v>4.634839878669343</v>
      </c>
      <c r="H246" s="38">
        <f>'GF + UG Iteration 4'!H246</f>
        <v>2015</v>
      </c>
      <c r="I246" s="35">
        <f t="shared" si="20"/>
        <v>22.5</v>
      </c>
      <c r="J246" s="36">
        <f t="shared" si="21"/>
        <v>11.532961537048735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2.4452091562038811</v>
      </c>
    </row>
    <row r="247" spans="1:14" x14ac:dyDescent="0.2">
      <c r="A247" s="33">
        <f>'GF + UG Iteration 4'!A247</f>
        <v>1091</v>
      </c>
      <c r="B247" s="34" t="str">
        <f>'GF + UG Iteration 4'!B247</f>
        <v>UG</v>
      </c>
      <c r="C247" s="35">
        <f>'GF + UG Iteration 4'!C247</f>
        <v>22.5</v>
      </c>
      <c r="D247" s="36">
        <f>'GF + UG Iteration 4'!P$16*(C247^'GF + UG Iteration 4'!P$15)</f>
        <v>9.3227780252777261</v>
      </c>
      <c r="E247" s="37">
        <f>'GF + UG Iteration 4'!E247</f>
        <v>1982</v>
      </c>
      <c r="F247" s="35">
        <f>'GF + UG Iteration 4'!F247</f>
        <v>37.800000000000004</v>
      </c>
      <c r="G247" s="36">
        <f>'GF + UG Iteration 4'!G247</f>
        <v>7.6638380518522098</v>
      </c>
      <c r="H247" s="38">
        <f>'GF + UG Iteration 4'!H247</f>
        <v>2011</v>
      </c>
      <c r="I247" s="35">
        <f t="shared" ref="I247:I292" si="30">C247+F247</f>
        <v>60.300000000000004</v>
      </c>
      <c r="J247" s="36">
        <f t="shared" ref="J247:J292" si="31">D247+G247</f>
        <v>16.986616077129938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2.8324257444004255</v>
      </c>
    </row>
    <row r="248" spans="1:14" x14ac:dyDescent="0.2">
      <c r="A248" s="33">
        <f>'GF + UG Iteration 4'!A248</f>
        <v>666</v>
      </c>
      <c r="B248" s="34" t="str">
        <f>'GF + UG Iteration 4'!B248</f>
        <v>UG</v>
      </c>
      <c r="C248" s="35">
        <f>'GF + UG Iteration 4'!C248</f>
        <v>37.440000000000005</v>
      </c>
      <c r="D248" s="36">
        <f>'GF + UG Iteration 4'!P$16*(C248^'GF + UG Iteration 4'!P$15)</f>
        <v>12.849747161160089</v>
      </c>
      <c r="E248" s="37">
        <f>'GF + UG Iteration 4'!E248</f>
        <v>1987</v>
      </c>
      <c r="F248" s="35">
        <f>'GF + UG Iteration 4'!F248</f>
        <v>37.799999999999997</v>
      </c>
      <c r="G248" s="36">
        <f>'GF + UG Iteration 4'!G248</f>
        <v>3.7978038117047683</v>
      </c>
      <c r="H248" s="38">
        <f>'GF + UG Iteration 4'!H248</f>
        <v>2008</v>
      </c>
      <c r="I248" s="35">
        <f t="shared" si="30"/>
        <v>75.240000000000009</v>
      </c>
      <c r="J248" s="36">
        <f t="shared" si="31"/>
        <v>16.647550972864856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2.812263116891021</v>
      </c>
    </row>
    <row r="249" spans="1:14" x14ac:dyDescent="0.2">
      <c r="A249" s="33">
        <f>'GF + UG Iteration 4'!A249</f>
        <v>556</v>
      </c>
      <c r="B249" s="34" t="str">
        <f>'GF + UG Iteration 4'!B249</f>
        <v>UG</v>
      </c>
      <c r="C249" s="35">
        <f>'GF + UG Iteration 4'!C249</f>
        <v>11.97</v>
      </c>
      <c r="D249" s="36">
        <f>'GF + UG Iteration 4'!P$16*(C249^'GF + UG Iteration 4'!P$15)</f>
        <v>6.2638537051395229</v>
      </c>
      <c r="E249" s="37">
        <f>'GF + UG Iteration 4'!E249</f>
        <v>1985</v>
      </c>
      <c r="F249" s="35">
        <f>'GF + UG Iteration 4'!F249</f>
        <v>22.499999999999996</v>
      </c>
      <c r="G249" s="36">
        <f>'GF + UG Iteration 4'!G249</f>
        <v>4.169357216226925</v>
      </c>
      <c r="H249" s="38">
        <f>'GF + UG Iteration 4'!H249</f>
        <v>2007</v>
      </c>
      <c r="I249" s="35">
        <f t="shared" si="30"/>
        <v>34.47</v>
      </c>
      <c r="J249" s="36">
        <f t="shared" si="31"/>
        <v>10.433210921366449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2.3449940760327896</v>
      </c>
    </row>
    <row r="250" spans="1:14" x14ac:dyDescent="0.2">
      <c r="A250" s="33">
        <f>'GF + UG Iteration 4'!A250</f>
        <v>452</v>
      </c>
      <c r="B250" s="34" t="str">
        <f>'GF + UG Iteration 4'!B250</f>
        <v>UG</v>
      </c>
      <c r="C250" s="35">
        <f>'GF + UG Iteration 4'!C250</f>
        <v>14.4</v>
      </c>
      <c r="D250" s="36">
        <f>'GF + UG Iteration 4'!P$16*(C250^'GF + UG Iteration 4'!P$15)</f>
        <v>7.0375076610173855</v>
      </c>
      <c r="E250" s="37">
        <f>'GF + UG Iteration 4'!E250</f>
        <v>1986</v>
      </c>
      <c r="F250" s="35">
        <f>'GF + UG Iteration 4'!F250</f>
        <v>0</v>
      </c>
      <c r="G250" s="36">
        <f>'GF + UG Iteration 4'!G250</f>
        <v>3.4437072461958511</v>
      </c>
      <c r="H250" s="38">
        <f>'GF + UG Iteration 4'!H250</f>
        <v>2005</v>
      </c>
      <c r="I250" s="35">
        <f t="shared" si="30"/>
        <v>14.4</v>
      </c>
      <c r="J250" s="36">
        <f t="shared" si="31"/>
        <v>10.481214907213236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2.3495845984347712</v>
      </c>
    </row>
    <row r="251" spans="1:14" x14ac:dyDescent="0.2">
      <c r="A251" s="33">
        <f>'GF + UG Iteration 4'!A251</f>
        <v>613</v>
      </c>
      <c r="B251" s="34" t="str">
        <f>'GF + UG Iteration 4'!B251</f>
        <v>UG</v>
      </c>
      <c r="C251" s="35">
        <f>'GF + UG Iteration 4'!C251</f>
        <v>22.5</v>
      </c>
      <c r="D251" s="36">
        <f>'GF + UG Iteration 4'!P$16*(C251^'GF + UG Iteration 4'!P$15)</f>
        <v>9.3227780252777261</v>
      </c>
      <c r="E251" s="37">
        <f>'GF + UG Iteration 4'!E251</f>
        <v>1999</v>
      </c>
      <c r="F251" s="35">
        <f>'GF + UG Iteration 4'!F251</f>
        <v>0</v>
      </c>
      <c r="G251" s="36">
        <f>'GF + UG Iteration 4'!G251</f>
        <v>0.43131820582676678</v>
      </c>
      <c r="H251" s="38">
        <f>'GF + UG Iteration 4'!H251</f>
        <v>2006</v>
      </c>
      <c r="I251" s="35">
        <f t="shared" si="30"/>
        <v>22.5</v>
      </c>
      <c r="J251" s="36">
        <f t="shared" si="31"/>
        <v>9.7540962311044925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2.2776873230485535</v>
      </c>
    </row>
    <row r="252" spans="1:14" x14ac:dyDescent="0.2">
      <c r="A252" s="33">
        <f>'GF + UG Iteration 4'!A252</f>
        <v>778</v>
      </c>
      <c r="B252" s="34" t="str">
        <f>'GF + UG Iteration 4'!B252</f>
        <v>UG</v>
      </c>
      <c r="C252" s="35">
        <f>'GF + UG Iteration 4'!C252</f>
        <v>74.88000000000001</v>
      </c>
      <c r="D252" s="36">
        <f>'GF + UG Iteration 4'!P$16*(C252^'GF + UG Iteration 4'!P$15)</f>
        <v>19.887230367215682</v>
      </c>
      <c r="E252" s="37">
        <f>'GF + UG Iteration 4'!E252</f>
        <v>1988</v>
      </c>
      <c r="F252" s="35">
        <f>'GF + UG Iteration 4'!F252</f>
        <v>0</v>
      </c>
      <c r="G252" s="36">
        <f>'GF + UG Iteration 4'!G252</f>
        <v>0.48701021540648831</v>
      </c>
      <c r="H252" s="38">
        <f>'GF + UG Iteration 4'!H252</f>
        <v>2008</v>
      </c>
      <c r="I252" s="35">
        <f t="shared" si="30"/>
        <v>74.88000000000001</v>
      </c>
      <c r="J252" s="36">
        <f t="shared" si="31"/>
        <v>20.374240582622171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3.0142713864137636</v>
      </c>
    </row>
    <row r="253" spans="1:14" x14ac:dyDescent="0.2">
      <c r="A253" s="33">
        <f>'GF + UG Iteration 4'!A253</f>
        <v>1571</v>
      </c>
      <c r="B253" s="34" t="str">
        <f>'GF + UG Iteration 4'!B253</f>
        <v>UG</v>
      </c>
      <c r="C253" s="35">
        <f>'GF + UG Iteration 4'!C253</f>
        <v>74.88000000000001</v>
      </c>
      <c r="D253" s="36">
        <f>'GF + UG Iteration 4'!P$16*(C253^'GF + UG Iteration 4'!P$15)</f>
        <v>19.887230367215682</v>
      </c>
      <c r="E253" s="37">
        <f>'GF + UG Iteration 4'!E253</f>
        <v>1988</v>
      </c>
      <c r="F253" s="35">
        <f>'GF + UG Iteration 4'!F253</f>
        <v>0</v>
      </c>
      <c r="G253" s="36">
        <f>'GF + UG Iteration 4'!G253</f>
        <v>1.5920457896917759</v>
      </c>
      <c r="H253" s="38">
        <f>'GF + UG Iteration 4'!H253</f>
        <v>2016</v>
      </c>
      <c r="I253" s="35">
        <f t="shared" si="30"/>
        <v>74.88000000000001</v>
      </c>
      <c r="J253" s="36">
        <f t="shared" si="31"/>
        <v>21.47927615690746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3.0670885706048625</v>
      </c>
    </row>
    <row r="254" spans="1:14" x14ac:dyDescent="0.2">
      <c r="A254" s="33">
        <f>'GF + UG Iteration 4'!A254</f>
        <v>525</v>
      </c>
      <c r="B254" s="34" t="str">
        <f>'GF + UG Iteration 4'!B254</f>
        <v>UG</v>
      </c>
      <c r="C254" s="35">
        <f>'GF + UG Iteration 4'!C254</f>
        <v>150.30000000000001</v>
      </c>
      <c r="D254" s="36">
        <f>'GF + UG Iteration 4'!P$16*(C254^'GF + UG Iteration 4'!P$15)</f>
        <v>30.848849424828998</v>
      </c>
      <c r="E254" s="37">
        <f>'GF + UG Iteration 4'!E254</f>
        <v>1995</v>
      </c>
      <c r="F254" s="35">
        <f>'GF + UG Iteration 4'!F254</f>
        <v>45</v>
      </c>
      <c r="G254" s="36">
        <f>'GF + UG Iteration 4'!G254</f>
        <v>2.107818995325883</v>
      </c>
      <c r="H254" s="38">
        <f>'GF + UG Iteration 4'!H254</f>
        <v>2006</v>
      </c>
      <c r="I254" s="35">
        <f t="shared" si="30"/>
        <v>195.3</v>
      </c>
      <c r="J254" s="36">
        <f t="shared" si="31"/>
        <v>32.956668420154884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3.4951936204468033</v>
      </c>
    </row>
    <row r="255" spans="1:14" x14ac:dyDescent="0.2">
      <c r="A255" s="33">
        <f>'GF + UG Iteration 4'!A255</f>
        <v>1324</v>
      </c>
      <c r="B255" s="34" t="str">
        <f>'GF + UG Iteration 4'!B255</f>
        <v>UG</v>
      </c>
      <c r="C255" s="35">
        <f>'GF + UG Iteration 4'!C255</f>
        <v>90</v>
      </c>
      <c r="D255" s="36">
        <f>'GF + UG Iteration 4'!P$16*(C255^'GF + UG Iteration 4'!P$15)</f>
        <v>22.330826028889852</v>
      </c>
      <c r="E255" s="37">
        <f>'GF + UG Iteration 4'!E255</f>
        <v>2012</v>
      </c>
      <c r="F255" s="35">
        <f>'GF + UG Iteration 4'!F255</f>
        <v>0</v>
      </c>
      <c r="G255" s="36">
        <f>'GF + UG Iteration 4'!G255</f>
        <v>2.2692987542218521</v>
      </c>
      <c r="H255" s="38">
        <f>'GF + UG Iteration 4'!H255</f>
        <v>2014</v>
      </c>
      <c r="I255" s="35">
        <f t="shared" si="30"/>
        <v>90</v>
      </c>
      <c r="J255" s="36">
        <f t="shared" si="31"/>
        <v>24.600124783111703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3.2027515154096675</v>
      </c>
    </row>
    <row r="256" spans="1:14" x14ac:dyDescent="0.2">
      <c r="A256" s="33">
        <f>'GF + UG Iteration 4'!A256</f>
        <v>511</v>
      </c>
      <c r="B256" s="34" t="str">
        <f>'GF + UG Iteration 4'!B256</f>
        <v>UG</v>
      </c>
      <c r="C256" s="35">
        <f>'GF + UG Iteration 4'!C256</f>
        <v>225</v>
      </c>
      <c r="D256" s="36">
        <f>'GF + UG Iteration 4'!P$16*(C256^'GF + UG Iteration 4'!P$15)</f>
        <v>39.778439506073262</v>
      </c>
      <c r="E256" s="37">
        <f>'GF + UG Iteration 4'!E256</f>
        <v>2004</v>
      </c>
      <c r="F256" s="35">
        <f>'GF + UG Iteration 4'!F256</f>
        <v>0</v>
      </c>
      <c r="G256" s="36">
        <f>'GF + UG Iteration 4'!G256</f>
        <v>0.42903557118440139</v>
      </c>
      <c r="H256" s="38">
        <f>'GF + UG Iteration 4'!H256</f>
        <v>2004</v>
      </c>
      <c r="I256" s="35">
        <f t="shared" si="30"/>
        <v>225</v>
      </c>
      <c r="J256" s="36">
        <f t="shared" si="31"/>
        <v>40.207475077257662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3.6940529255344026</v>
      </c>
    </row>
    <row r="257" spans="1:14" x14ac:dyDescent="0.2">
      <c r="A257" s="33">
        <f>'GF + UG Iteration 4'!A257</f>
        <v>1094</v>
      </c>
      <c r="B257" s="34" t="str">
        <f>'GF + UG Iteration 4'!B257</f>
        <v>UG</v>
      </c>
      <c r="C257" s="35">
        <f>'GF + UG Iteration 4'!C257</f>
        <v>225</v>
      </c>
      <c r="D257" s="36">
        <f>'GF + UG Iteration 4'!P$16*(C257^'GF + UG Iteration 4'!P$15)</f>
        <v>39.778439506073262</v>
      </c>
      <c r="E257" s="37">
        <f>'GF + UG Iteration 4'!E257</f>
        <v>2004</v>
      </c>
      <c r="F257" s="35">
        <f>'GF + UG Iteration 4'!F257</f>
        <v>0</v>
      </c>
      <c r="G257" s="36">
        <f>'GF + UG Iteration 4'!G257</f>
        <v>1.0646458657975095</v>
      </c>
      <c r="H257" s="38">
        <f>'GF + UG Iteration 4'!H257</f>
        <v>2011</v>
      </c>
      <c r="I257" s="35">
        <f t="shared" si="30"/>
        <v>225</v>
      </c>
      <c r="J257" s="36">
        <f t="shared" si="31"/>
        <v>40.843085371870771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3.7097375382359878</v>
      </c>
    </row>
    <row r="258" spans="1:14" x14ac:dyDescent="0.2">
      <c r="A258" s="33">
        <f>'GF + UG Iteration 4'!A258</f>
        <v>775</v>
      </c>
      <c r="B258" s="34" t="str">
        <f>'GF + UG Iteration 4'!B258</f>
        <v>UG</v>
      </c>
      <c r="C258" s="35">
        <f>'GF + UG Iteration 4'!C258</f>
        <v>14.940000000000001</v>
      </c>
      <c r="D258" s="36">
        <f>'GF + UG Iteration 4'!P$16*(C258^'GF + UG Iteration 4'!P$15)</f>
        <v>7.2026618192010403</v>
      </c>
      <c r="E258" s="37">
        <f>'GF + UG Iteration 4'!E258</f>
        <v>2002</v>
      </c>
      <c r="F258" s="35">
        <f>'GF + UG Iteration 4'!F258</f>
        <v>0</v>
      </c>
      <c r="G258" s="36">
        <f>'GF + UG Iteration 4'!G258</f>
        <v>1.4058744428987999</v>
      </c>
      <c r="H258" s="38">
        <f>'GF + UG Iteration 4'!H258</f>
        <v>2008</v>
      </c>
      <c r="I258" s="35">
        <f t="shared" si="30"/>
        <v>14.940000000000001</v>
      </c>
      <c r="J258" s="36">
        <f t="shared" si="31"/>
        <v>8.6085362620998396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2.1527542995853763</v>
      </c>
    </row>
    <row r="259" spans="1:14" x14ac:dyDescent="0.2">
      <c r="A259" s="33">
        <f>'GF + UG Iteration 4'!A259</f>
        <v>1646</v>
      </c>
      <c r="B259" s="34" t="str">
        <f>'GF + UG Iteration 4'!B259</f>
        <v>UG</v>
      </c>
      <c r="C259" s="35">
        <f>'GF + UG Iteration 4'!C259</f>
        <v>7.2</v>
      </c>
      <c r="D259" s="36">
        <f>'GF + UG Iteration 4'!P$16*(C259^'GF + UG Iteration 4'!P$15)</f>
        <v>4.5471487190029087</v>
      </c>
      <c r="E259" s="37" t="str">
        <f>'GF + UG Iteration 4'!E259</f>
        <v>unknown</v>
      </c>
      <c r="F259" s="35">
        <f>'GF + UG Iteration 4'!F259</f>
        <v>14.940000000000001</v>
      </c>
      <c r="G259" s="36">
        <f>'GF + UG Iteration 4'!G259</f>
        <v>6.6895680450065891</v>
      </c>
      <c r="H259" s="38">
        <f>'GF + UG Iteration 4'!H259</f>
        <v>2016</v>
      </c>
      <c r="I259" s="35">
        <f t="shared" si="30"/>
        <v>22.14</v>
      </c>
      <c r="J259" s="36">
        <f t="shared" si="31"/>
        <v>11.236716764009497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2.4191866989490687</v>
      </c>
    </row>
    <row r="260" spans="1:14" x14ac:dyDescent="0.2">
      <c r="A260" s="33">
        <f>'GF + UG Iteration 4'!A260</f>
        <v>467</v>
      </c>
      <c r="B260" s="34" t="str">
        <f>'GF + UG Iteration 4'!B260</f>
        <v>UG</v>
      </c>
      <c r="C260" s="35">
        <f>'GF + UG Iteration 4'!C260</f>
        <v>11.97</v>
      </c>
      <c r="D260" s="36">
        <f>'GF + UG Iteration 4'!P$16*(C260^'GF + UG Iteration 4'!P$15)</f>
        <v>6.2638537051395229</v>
      </c>
      <c r="E260" s="37">
        <f>'GF + UG Iteration 4'!E260</f>
        <v>1996</v>
      </c>
      <c r="F260" s="35">
        <f>'GF + UG Iteration 4'!F260</f>
        <v>31.5</v>
      </c>
      <c r="G260" s="36">
        <f>'GF + UG Iteration 4'!G260</f>
        <v>3.4855022233326953</v>
      </c>
      <c r="H260" s="38">
        <f>'GF + UG Iteration 4'!H260</f>
        <v>2005</v>
      </c>
      <c r="I260" s="35">
        <f t="shared" si="30"/>
        <v>43.47</v>
      </c>
      <c r="J260" s="36">
        <f t="shared" si="31"/>
        <v>9.7493559284722178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2.2772012242095552</v>
      </c>
    </row>
    <row r="261" spans="1:14" x14ac:dyDescent="0.2">
      <c r="A261" s="33">
        <f>'GF + UG Iteration 4'!A261</f>
        <v>437</v>
      </c>
      <c r="B261" s="34" t="str">
        <f>'GF + UG Iteration 4'!B261</f>
        <v>UG</v>
      </c>
      <c r="C261" s="35">
        <f>'GF + UG Iteration 4'!C261</f>
        <v>42.03</v>
      </c>
      <c r="D261" s="36">
        <f>'GF + UG Iteration 4'!P$16*(C261^'GF + UG Iteration 4'!P$15)</f>
        <v>13.821034835073627</v>
      </c>
      <c r="E261" s="37">
        <f>'GF + UG Iteration 4'!E261</f>
        <v>2001</v>
      </c>
      <c r="F261" s="35">
        <f>'GF + UG Iteration 4'!F261</f>
        <v>45</v>
      </c>
      <c r="G261" s="36">
        <f>'GF + UG Iteration 4'!G261</f>
        <v>3.6313804067567292</v>
      </c>
      <c r="H261" s="38">
        <f>'GF + UG Iteration 4'!H261</f>
        <v>2008</v>
      </c>
      <c r="I261" s="35">
        <f t="shared" si="30"/>
        <v>87.03</v>
      </c>
      <c r="J261" s="36">
        <f t="shared" si="31"/>
        <v>17.452415241830355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2.8594780483447022</v>
      </c>
    </row>
    <row r="262" spans="1:14" x14ac:dyDescent="0.2">
      <c r="A262" s="33">
        <f>'GF + UG Iteration 4'!A262</f>
        <v>1233</v>
      </c>
      <c r="B262" s="34" t="str">
        <f>'GF + UG Iteration 4'!B262</f>
        <v>UG</v>
      </c>
      <c r="C262" s="35">
        <f>'GF + UG Iteration 4'!C262</f>
        <v>87.03</v>
      </c>
      <c r="D262" s="36">
        <f>'GF + UG Iteration 4'!P$16*(C262^'GF + UG Iteration 4'!P$15)</f>
        <v>21.863615167644749</v>
      </c>
      <c r="E262" s="37">
        <f>'GF + UG Iteration 4'!E262</f>
        <v>2001</v>
      </c>
      <c r="F262" s="35">
        <f>'GF + UG Iteration 4'!F262</f>
        <v>0</v>
      </c>
      <c r="G262" s="36">
        <f>'GF + UG Iteration 4'!G262</f>
        <v>3.8904117673360803</v>
      </c>
      <c r="H262" s="38">
        <f>'GF + UG Iteration 4'!H262</f>
        <v>2011</v>
      </c>
      <c r="I262" s="35">
        <f t="shared" si="30"/>
        <v>87.03</v>
      </c>
      <c r="J262" s="36">
        <f t="shared" si="31"/>
        <v>25.754026934980828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3.2485910007072549</v>
      </c>
    </row>
    <row r="263" spans="1:14" x14ac:dyDescent="0.2">
      <c r="A263" s="33">
        <f>'GF + UG Iteration 4'!A263</f>
        <v>361</v>
      </c>
      <c r="B263" s="34" t="str">
        <f>'GF + UG Iteration 4'!B263</f>
        <v>UG</v>
      </c>
      <c r="C263" s="35">
        <f>'GF + UG Iteration 4'!C263</f>
        <v>27.900000000000002</v>
      </c>
      <c r="D263" s="36">
        <f>'GF + UG Iteration 4'!P$16*(C263^'GF + UG Iteration 4'!P$15)</f>
        <v>10.676049326163213</v>
      </c>
      <c r="E263" s="37">
        <f>'GF + UG Iteration 4'!E263</f>
        <v>1986</v>
      </c>
      <c r="F263" s="35">
        <f>'GF + UG Iteration 4'!F263</f>
        <v>32.4</v>
      </c>
      <c r="G263" s="36">
        <f>'GF + UG Iteration 4'!G263</f>
        <v>1.1719780512644304</v>
      </c>
      <c r="H263" s="38">
        <f>'GF + UG Iteration 4'!H263</f>
        <v>2002</v>
      </c>
      <c r="I263" s="35">
        <f t="shared" si="30"/>
        <v>60.3</v>
      </c>
      <c r="J263" s="36">
        <f t="shared" si="31"/>
        <v>11.848027377427643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2.4721613876842699</v>
      </c>
    </row>
    <row r="264" spans="1:14" x14ac:dyDescent="0.2">
      <c r="A264" s="33">
        <f>'GF + UG Iteration 4'!A264</f>
        <v>645</v>
      </c>
      <c r="B264" s="34" t="str">
        <f>'GF + UG Iteration 4'!B264</f>
        <v>UG</v>
      </c>
      <c r="C264" s="35">
        <f>'GF + UG Iteration 4'!C264</f>
        <v>60.300000000000004</v>
      </c>
      <c r="D264" s="36">
        <f>'GF + UG Iteration 4'!P$16*(C264^'GF + UG Iteration 4'!P$15)</f>
        <v>17.350584281021753</v>
      </c>
      <c r="E264" s="37">
        <f>'GF + UG Iteration 4'!E264</f>
        <v>1986</v>
      </c>
      <c r="F264" s="35">
        <f>'GF + UG Iteration 4'!F264</f>
        <v>0</v>
      </c>
      <c r="G264" s="36">
        <f>'GF + UG Iteration 4'!G264</f>
        <v>0.22667756309168191</v>
      </c>
      <c r="H264" s="38">
        <f>'GF + UG Iteration 4'!H264</f>
        <v>2006</v>
      </c>
      <c r="I264" s="35">
        <f t="shared" si="30"/>
        <v>60.300000000000004</v>
      </c>
      <c r="J264" s="36">
        <f t="shared" si="31"/>
        <v>17.577261844113433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2.8666061260938842</v>
      </c>
    </row>
    <row r="265" spans="1:14" x14ac:dyDescent="0.2">
      <c r="A265" s="33">
        <f>'GF + UG Iteration 4'!A265</f>
        <v>720</v>
      </c>
      <c r="B265" s="34" t="str">
        <f>'GF + UG Iteration 4'!B265</f>
        <v>UG</v>
      </c>
      <c r="C265" s="35">
        <f>'GF + UG Iteration 4'!C265</f>
        <v>36.9</v>
      </c>
      <c r="D265" s="36">
        <f>'GF + UG Iteration 4'!P$16*(C265^'GF + UG Iteration 4'!P$15)</f>
        <v>12.732654881521926</v>
      </c>
      <c r="E265" s="37">
        <f>'GF + UG Iteration 4'!E265</f>
        <v>1974</v>
      </c>
      <c r="F265" s="35">
        <f>'GF + UG Iteration 4'!F265</f>
        <v>13.5</v>
      </c>
      <c r="G265" s="36">
        <f>'GF + UG Iteration 4'!G265</f>
        <v>3.214674226156069</v>
      </c>
      <c r="H265" s="38">
        <f>'GF + UG Iteration 4'!H265</f>
        <v>2009</v>
      </c>
      <c r="I265" s="35">
        <f t="shared" si="30"/>
        <v>50.4</v>
      </c>
      <c r="J265" s="36">
        <f t="shared" si="31"/>
        <v>15.947329107677994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2.7692913611447807</v>
      </c>
    </row>
    <row r="266" spans="1:14" x14ac:dyDescent="0.2">
      <c r="A266" s="33">
        <f>'GF + UG Iteration 4'!A266</f>
        <v>1554</v>
      </c>
      <c r="B266" s="34" t="str">
        <f>'GF + UG Iteration 4'!B266</f>
        <v>UG</v>
      </c>
      <c r="C266" s="35">
        <f>'GF + UG Iteration 4'!C266</f>
        <v>22.5</v>
      </c>
      <c r="D266" s="36">
        <f>'GF + UG Iteration 4'!P$16*(C266^'GF + UG Iteration 4'!P$15)</f>
        <v>9.3227780252777261</v>
      </c>
      <c r="E266" s="37">
        <f>'GF + UG Iteration 4'!E266</f>
        <v>2013</v>
      </c>
      <c r="F266" s="35">
        <f>'GF + UG Iteration 4'!F266</f>
        <v>22.5</v>
      </c>
      <c r="G266" s="36">
        <f>'GF + UG Iteration 4'!G266</f>
        <v>4.0040929633677633</v>
      </c>
      <c r="H266" s="38">
        <f>'GF + UG Iteration 4'!H266</f>
        <v>2015</v>
      </c>
      <c r="I266" s="35">
        <f t="shared" si="30"/>
        <v>45</v>
      </c>
      <c r="J266" s="36">
        <f t="shared" si="31"/>
        <v>13.326870988645489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2.5897823721009319</v>
      </c>
    </row>
    <row r="267" spans="1:14" x14ac:dyDescent="0.2">
      <c r="A267" s="33">
        <f>'GF + UG Iteration 4'!A267</f>
        <v>1570</v>
      </c>
      <c r="B267" s="34" t="str">
        <f>'GF + UG Iteration 4'!B267</f>
        <v>UG</v>
      </c>
      <c r="C267" s="35">
        <f>'GF + UG Iteration 4'!C267</f>
        <v>22.5</v>
      </c>
      <c r="D267" s="36">
        <f>'GF + UG Iteration 4'!P$16*(C267^'GF + UG Iteration 4'!P$15)</f>
        <v>9.3227780252777261</v>
      </c>
      <c r="E267" s="37">
        <f>'GF + UG Iteration 4'!E267</f>
        <v>0</v>
      </c>
      <c r="F267" s="35">
        <f>'GF + UG Iteration 4'!F267</f>
        <v>22.5</v>
      </c>
      <c r="G267" s="36">
        <f>'GF + UG Iteration 4'!G267</f>
        <v>5.7128729653456798</v>
      </c>
      <c r="H267" s="38">
        <f>'GF + UG Iteration 4'!H267</f>
        <v>2016</v>
      </c>
      <c r="I267" s="35">
        <f t="shared" si="30"/>
        <v>45</v>
      </c>
      <c r="J267" s="36">
        <f t="shared" si="31"/>
        <v>15.035650990623406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2.7104241138485672</v>
      </c>
    </row>
    <row r="268" spans="1:14" x14ac:dyDescent="0.2">
      <c r="A268" s="33">
        <f>'GF + UG Iteration 4'!A268</f>
        <v>1280</v>
      </c>
      <c r="B268" s="34" t="str">
        <f>'GF + UG Iteration 4'!B268</f>
        <v>UG</v>
      </c>
      <c r="C268" s="35">
        <f>'GF + UG Iteration 4'!C268</f>
        <v>22.5</v>
      </c>
      <c r="D268" s="36">
        <f>'GF + UG Iteration 4'!P$16*(C268^'GF + UG Iteration 4'!P$15)</f>
        <v>9.3227780252777261</v>
      </c>
      <c r="E268" s="37">
        <f>'GF + UG Iteration 4'!E268</f>
        <v>0</v>
      </c>
      <c r="F268" s="35">
        <f>'GF + UG Iteration 4'!F268</f>
        <v>22.5</v>
      </c>
      <c r="G268" s="36">
        <f>'GF + UG Iteration 4'!G268</f>
        <v>3.9567117678399111</v>
      </c>
      <c r="H268" s="38">
        <f>'GF + UG Iteration 4'!H268</f>
        <v>2013</v>
      </c>
      <c r="I268" s="35">
        <f t="shared" si="30"/>
        <v>45</v>
      </c>
      <c r="J268" s="36">
        <f t="shared" si="31"/>
        <v>13.279489793117637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2.5862207241173025</v>
      </c>
    </row>
    <row r="269" spans="1:14" x14ac:dyDescent="0.2">
      <c r="A269" s="33">
        <f>'GF + UG Iteration 4'!A269</f>
        <v>659</v>
      </c>
      <c r="B269" s="34" t="str">
        <f>'GF + UG Iteration 4'!B269</f>
        <v>UG</v>
      </c>
      <c r="C269" s="35">
        <f>'GF + UG Iteration 4'!C269</f>
        <v>134.46</v>
      </c>
      <c r="D269" s="36">
        <f>'GF + UG Iteration 4'!P$16*(C269^'GF + UG Iteration 4'!P$15)</f>
        <v>28.758320386496663</v>
      </c>
      <c r="E269" s="37">
        <f>'GF + UG Iteration 4'!E269</f>
        <v>1974</v>
      </c>
      <c r="F269" s="35">
        <f>'GF + UG Iteration 4'!F269</f>
        <v>0</v>
      </c>
      <c r="G269" s="36">
        <f>'GF + UG Iteration 4'!G269</f>
        <v>0.19038861907506671</v>
      </c>
      <c r="H269" s="38">
        <f>'GF + UG Iteration 4'!H269</f>
        <v>2006</v>
      </c>
      <c r="I269" s="35">
        <f t="shared" si="30"/>
        <v>134.46</v>
      </c>
      <c r="J269" s="36">
        <f t="shared" si="31"/>
        <v>28.948709005571729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3.3655256090893189</v>
      </c>
    </row>
    <row r="270" spans="1:14" x14ac:dyDescent="0.2">
      <c r="A270" s="33">
        <f>'GF + UG Iteration 4'!A270</f>
        <v>1240</v>
      </c>
      <c r="B270" s="34" t="str">
        <f>'GF + UG Iteration 4'!B270</f>
        <v>UG</v>
      </c>
      <c r="C270" s="35">
        <f>'GF + UG Iteration 4'!C270</f>
        <v>15.03</v>
      </c>
      <c r="D270" s="36">
        <f>'GF + UG Iteration 4'!P$16*(C270^'GF + UG Iteration 4'!P$15)</f>
        <v>7.2299712883153182</v>
      </c>
      <c r="E270" s="37">
        <f>'GF + UG Iteration 4'!E270</f>
        <v>0</v>
      </c>
      <c r="F270" s="35">
        <f>'GF + UG Iteration 4'!F270</f>
        <v>0</v>
      </c>
      <c r="G270" s="36">
        <f>'GF + UG Iteration 4'!G270</f>
        <v>2.4762389627807444</v>
      </c>
      <c r="H270" s="38">
        <f>'GF + UG Iteration 4'!H270</f>
        <v>2013</v>
      </c>
      <c r="I270" s="35">
        <f t="shared" si="30"/>
        <v>15.03</v>
      </c>
      <c r="J270" s="36">
        <f t="shared" si="31"/>
        <v>9.7062102510960635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2.272765912719978</v>
      </c>
    </row>
    <row r="271" spans="1:14" x14ac:dyDescent="0.2">
      <c r="A271" s="33">
        <f>'GF + UG Iteration 4'!A271</f>
        <v>317</v>
      </c>
      <c r="B271" s="34" t="str">
        <f>'GF + UG Iteration 4'!B271</f>
        <v>UG</v>
      </c>
      <c r="C271" s="35">
        <f>'GF + UG Iteration 4'!C271</f>
        <v>42.300000000000004</v>
      </c>
      <c r="D271" s="36">
        <f>'GF + UG Iteration 4'!P$16*(C271^'GF + UG Iteration 4'!P$15)</f>
        <v>13.876912890277664</v>
      </c>
      <c r="E271" s="37">
        <f>'GF + UG Iteration 4'!E271</f>
        <v>1978</v>
      </c>
      <c r="F271" s="35">
        <f>'GF + UG Iteration 4'!F271</f>
        <v>37.800000000000004</v>
      </c>
      <c r="G271" s="36">
        <f>'GF + UG Iteration 4'!G271</f>
        <v>3.7336154837609361</v>
      </c>
      <c r="H271" s="38">
        <f>'GF + UG Iteration 4'!H271</f>
        <v>2002</v>
      </c>
      <c r="I271" s="35">
        <f t="shared" si="30"/>
        <v>80.100000000000009</v>
      </c>
      <c r="J271" s="36">
        <f t="shared" si="31"/>
        <v>17.610528374038601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2.8684969262623476</v>
      </c>
    </row>
    <row r="272" spans="1:14" x14ac:dyDescent="0.2">
      <c r="A272" s="33">
        <f>'GF + UG Iteration 4'!A272</f>
        <v>1510</v>
      </c>
      <c r="B272" s="34" t="str">
        <f>'GF + UG Iteration 4'!B272</f>
        <v>UG</v>
      </c>
      <c r="C272" s="35">
        <f>'GF + UG Iteration 4'!C272</f>
        <v>80.100000000000009</v>
      </c>
      <c r="D272" s="36">
        <f>'GF + UG Iteration 4'!P$16*(C272^'GF + UG Iteration 4'!P$15)</f>
        <v>20.749866646398491</v>
      </c>
      <c r="E272" s="37">
        <f>'GF + UG Iteration 4'!E272</f>
        <v>1978</v>
      </c>
      <c r="F272" s="35">
        <f>'GF + UG Iteration 4'!F272</f>
        <v>0</v>
      </c>
      <c r="G272" s="36">
        <f>'GF + UG Iteration 4'!G272</f>
        <v>1.0378442790997116</v>
      </c>
      <c r="H272" s="38">
        <f>'GF + UG Iteration 4'!H272</f>
        <v>2014</v>
      </c>
      <c r="I272" s="35">
        <f t="shared" si="30"/>
        <v>80.100000000000009</v>
      </c>
      <c r="J272" s="36">
        <f t="shared" si="31"/>
        <v>21.787710925498203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3.081346091831898</v>
      </c>
    </row>
    <row r="273" spans="1:14" x14ac:dyDescent="0.2">
      <c r="A273" s="33">
        <f>'GF + UG Iteration 4'!A273</f>
        <v>1678</v>
      </c>
      <c r="B273" s="34" t="str">
        <f>'GF + UG Iteration 4'!B273</f>
        <v>UG</v>
      </c>
      <c r="C273" s="35">
        <f>'GF + UG Iteration 4'!C273</f>
        <v>450</v>
      </c>
      <c r="D273" s="36">
        <f>'GF + UG Iteration 4'!P$16*(C273^'GF + UG Iteration 4'!P$15)</f>
        <v>61.564089953207464</v>
      </c>
      <c r="E273" s="37">
        <f>'GF + UG Iteration 4'!E273</f>
        <v>0</v>
      </c>
      <c r="F273" s="35">
        <f>'GF + UG Iteration 4'!F273</f>
        <v>0</v>
      </c>
      <c r="G273" s="36">
        <f>'GF + UG Iteration 4'!G273</f>
        <v>0.1876880715541229</v>
      </c>
      <c r="H273" s="38">
        <f>'GF + UG Iteration 4'!H273</f>
        <v>2015</v>
      </c>
      <c r="I273" s="35">
        <f t="shared" si="30"/>
        <v>450</v>
      </c>
      <c r="J273" s="36">
        <f t="shared" si="31"/>
        <v>61.751778024761585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4.1231227690168142</v>
      </c>
    </row>
    <row r="274" spans="1:14" x14ac:dyDescent="0.2">
      <c r="A274" s="33">
        <f>'GF + UG Iteration 4'!A274</f>
        <v>409</v>
      </c>
      <c r="B274" s="34" t="str">
        <f>'GF + UG Iteration 4'!B274</f>
        <v>UG</v>
      </c>
      <c r="C274" s="35">
        <f>'GF + UG Iteration 4'!C274</f>
        <v>56.7</v>
      </c>
      <c r="D274" s="36">
        <f>'GF + UG Iteration 4'!P$16*(C274^'GF + UG Iteration 4'!P$15)</f>
        <v>16.69047848064729</v>
      </c>
      <c r="E274" s="37" t="str">
        <f>'GF + UG Iteration 4'!E274</f>
        <v>unknown</v>
      </c>
      <c r="F274" s="35">
        <f>'GF + UG Iteration 4'!F274</f>
        <v>56.7</v>
      </c>
      <c r="G274" s="36">
        <f>'GF + UG Iteration 4'!G274</f>
        <v>6.9500275644125207</v>
      </c>
      <c r="H274" s="38">
        <f>'GF + UG Iteration 4'!H274</f>
        <v>2004</v>
      </c>
      <c r="I274" s="35">
        <f t="shared" si="30"/>
        <v>113.4</v>
      </c>
      <c r="J274" s="36">
        <f t="shared" si="31"/>
        <v>23.640506045059809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3.1629615986141921</v>
      </c>
    </row>
    <row r="275" spans="1:14" x14ac:dyDescent="0.2">
      <c r="A275" s="33">
        <f>'GF + UG Iteration 4'!A275</f>
        <v>620</v>
      </c>
      <c r="B275" s="34" t="str">
        <f>'GF + UG Iteration 4'!B275</f>
        <v>UG</v>
      </c>
      <c r="C275" s="35">
        <f>'GF + UG Iteration 4'!C275</f>
        <v>120.06</v>
      </c>
      <c r="D275" s="36">
        <f>'GF + UG Iteration 4'!P$16*(C275^'GF + UG Iteration 4'!P$15)</f>
        <v>26.777237865647358</v>
      </c>
      <c r="E275" s="37" t="str">
        <f>'GF + UG Iteration 4'!E275</f>
        <v>unknown</v>
      </c>
      <c r="F275" s="35">
        <f>'GF + UG Iteration 4'!F275</f>
        <v>0</v>
      </c>
      <c r="G275" s="36">
        <f>'GF + UG Iteration 4'!G275</f>
        <v>5.2327101351069411E-2</v>
      </c>
      <c r="H275" s="38">
        <f>'GF + UG Iteration 4'!H275</f>
        <v>2006</v>
      </c>
      <c r="I275" s="35">
        <f t="shared" si="30"/>
        <v>120.06</v>
      </c>
      <c r="J275" s="36">
        <f t="shared" si="31"/>
        <v>26.829564966998426</v>
      </c>
      <c r="K275" s="38">
        <f t="shared" si="32"/>
        <v>2006</v>
      </c>
      <c r="M275" s="21">
        <f t="shared" si="33"/>
        <v>4.787991617823697</v>
      </c>
      <c r="N275" s="21">
        <f t="shared" si="34"/>
        <v>3.2895044498818669</v>
      </c>
    </row>
    <row r="276" spans="1:14" x14ac:dyDescent="0.2">
      <c r="A276" s="33">
        <f>'GF + UG Iteration 4'!A276</f>
        <v>1085</v>
      </c>
      <c r="B276" s="34" t="str">
        <f>'GF + UG Iteration 4'!B276</f>
        <v>UG</v>
      </c>
      <c r="C276" s="35">
        <f>'GF + UG Iteration 4'!C276</f>
        <v>120.06</v>
      </c>
      <c r="D276" s="36">
        <f>'GF + UG Iteration 4'!P$16*(C276^'GF + UG Iteration 4'!P$15)</f>
        <v>26.777237865647358</v>
      </c>
      <c r="E276" s="37" t="str">
        <f>'GF + UG Iteration 4'!E276</f>
        <v>unknown</v>
      </c>
      <c r="F276" s="35">
        <f>'GF + UG Iteration 4'!F276</f>
        <v>0</v>
      </c>
      <c r="G276" s="36">
        <f>'GF + UG Iteration 4'!G276</f>
        <v>7.9312358901564406E-2</v>
      </c>
      <c r="H276" s="38">
        <f>'GF + UG Iteration 4'!H276</f>
        <v>2010</v>
      </c>
      <c r="I276" s="35">
        <f t="shared" si="30"/>
        <v>120.06</v>
      </c>
      <c r="J276" s="36">
        <f t="shared" si="31"/>
        <v>26.856550224548922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3.2905097474239549</v>
      </c>
    </row>
    <row r="277" spans="1:14" x14ac:dyDescent="0.2">
      <c r="A277" s="33">
        <f>'GF + UG Iteration 4'!A277</f>
        <v>589</v>
      </c>
      <c r="B277" s="34" t="str">
        <f>'GF + UG Iteration 4'!B277</f>
        <v>UG</v>
      </c>
      <c r="C277" s="35">
        <f>'GF + UG Iteration 4'!C277</f>
        <v>81</v>
      </c>
      <c r="D277" s="36">
        <f>'GF + UG Iteration 4'!P$16*(C277^'GF + UG Iteration 4'!P$15)</f>
        <v>20.896467874698669</v>
      </c>
      <c r="E277" s="37">
        <f>'GF + UG Iteration 4'!E277</f>
        <v>1974</v>
      </c>
      <c r="F277" s="35">
        <f>'GF + UG Iteration 4'!F277</f>
        <v>14.4</v>
      </c>
      <c r="G277" s="36">
        <f>'GF + UG Iteration 4'!G277</f>
        <v>3.2007376892660457E-2</v>
      </c>
      <c r="H277" s="38">
        <f>'GF + UG Iteration 4'!H277</f>
        <v>2005</v>
      </c>
      <c r="I277" s="35">
        <f t="shared" si="30"/>
        <v>95.4</v>
      </c>
      <c r="J277" s="36">
        <f t="shared" si="31"/>
        <v>20.92847525159133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3.0411106839041455</v>
      </c>
    </row>
    <row r="278" spans="1:14" x14ac:dyDescent="0.2">
      <c r="A278" s="33">
        <f>'GF + UG Iteration 4'!A278</f>
        <v>836</v>
      </c>
      <c r="B278" s="34" t="str">
        <f>'GF + UG Iteration 4'!B278</f>
        <v>UG</v>
      </c>
      <c r="C278" s="35">
        <f>'GF + UG Iteration 4'!C278</f>
        <v>95.4</v>
      </c>
      <c r="D278" s="36">
        <f>'GF + UG Iteration 4'!P$16*(C278^'GF + UG Iteration 4'!P$15)</f>
        <v>23.16594786010581</v>
      </c>
      <c r="E278" s="37">
        <f>'GF + UG Iteration 4'!E278</f>
        <v>1974</v>
      </c>
      <c r="F278" s="35">
        <f>'GF + UG Iteration 4'!F278</f>
        <v>0</v>
      </c>
      <c r="G278" s="36">
        <f>'GF + UG Iteration 4'!G278</f>
        <v>0.20824846319974696</v>
      </c>
      <c r="H278" s="38">
        <f>'GF + UG Iteration 4'!H278</f>
        <v>2008</v>
      </c>
      <c r="I278" s="35">
        <f t="shared" si="30"/>
        <v>95.4</v>
      </c>
      <c r="J278" s="36">
        <f t="shared" si="31"/>
        <v>23.374196323305558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3.1516326926930085</v>
      </c>
    </row>
    <row r="279" spans="1:14" x14ac:dyDescent="0.2">
      <c r="A279" s="33">
        <f>'GF + UG Iteration 4'!A279</f>
        <v>1417</v>
      </c>
      <c r="B279" s="34" t="str">
        <f>'GF + UG Iteration 4'!B279</f>
        <v>UG</v>
      </c>
      <c r="C279" s="35">
        <f>'GF + UG Iteration 4'!C279</f>
        <v>90</v>
      </c>
      <c r="D279" s="36">
        <f>'GF + UG Iteration 4'!P$16*(C279^'GF + UG Iteration 4'!P$15)</f>
        <v>22.330826028889852</v>
      </c>
      <c r="E279" s="37">
        <f>'GF + UG Iteration 4'!E279</f>
        <v>0</v>
      </c>
      <c r="F279" s="35">
        <f>'GF + UG Iteration 4'!F279</f>
        <v>0</v>
      </c>
      <c r="G279" s="36">
        <f>'GF + UG Iteration 4'!G279</f>
        <v>0.36631755287404399</v>
      </c>
      <c r="H279" s="38">
        <f>'GF + UG Iteration 4'!H279</f>
        <v>2013</v>
      </c>
      <c r="I279" s="35">
        <f t="shared" si="30"/>
        <v>90</v>
      </c>
      <c r="J279" s="36">
        <f t="shared" si="31"/>
        <v>22.697143581763896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3.1222390831671984</v>
      </c>
    </row>
    <row r="280" spans="1:14" x14ac:dyDescent="0.2">
      <c r="A280" s="33">
        <f>'GF + UG Iteration 4'!A280</f>
        <v>1575</v>
      </c>
      <c r="B280" s="34" t="str">
        <f>'GF + UG Iteration 4'!B280</f>
        <v>UG</v>
      </c>
      <c r="C280" s="35">
        <f>'GF + UG Iteration 4'!C280</f>
        <v>261.72000000000003</v>
      </c>
      <c r="D280" s="36">
        <f>'GF + UG Iteration 4'!P$16*(C280^'GF + UG Iteration 4'!P$15)</f>
        <v>43.753896254265008</v>
      </c>
      <c r="E280" s="37">
        <f>'GF + UG Iteration 4'!E280</f>
        <v>0</v>
      </c>
      <c r="F280" s="35">
        <f>'GF + UG Iteration 4'!F280</f>
        <v>0</v>
      </c>
      <c r="G280" s="36">
        <f>'GF + UG Iteration 4'!G280</f>
        <v>8.4606138058298655E-2</v>
      </c>
      <c r="H280" s="38">
        <f>'GF + UG Iteration 4'!H280</f>
        <v>2014</v>
      </c>
      <c r="I280" s="35">
        <f t="shared" si="30"/>
        <v>261.72000000000003</v>
      </c>
      <c r="J280" s="36">
        <f t="shared" si="31"/>
        <v>43.838502392323306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3.7805124812972193</v>
      </c>
    </row>
    <row r="281" spans="1:14" x14ac:dyDescent="0.2">
      <c r="A281" s="33">
        <f>'GF + UG Iteration 4'!A281</f>
        <v>1480</v>
      </c>
      <c r="B281" s="34" t="str">
        <f>'GF + UG Iteration 4'!B281</f>
        <v>UG</v>
      </c>
      <c r="C281" s="35">
        <f>'GF + UG Iteration 4'!C281</f>
        <v>180</v>
      </c>
      <c r="D281" s="36">
        <f>'GF + UG Iteration 4'!P$16*(C281^'GF + UG Iteration 4'!P$15)</f>
        <v>34.560857576177789</v>
      </c>
      <c r="E281" s="37">
        <f>'GF + UG Iteration 4'!E281</f>
        <v>0</v>
      </c>
      <c r="F281" s="35">
        <f>'GF + UG Iteration 4'!F281</f>
        <v>0</v>
      </c>
      <c r="G281" s="36">
        <f>'GF + UG Iteration 4'!G281</f>
        <v>1.4186292000498641</v>
      </c>
      <c r="H281" s="38">
        <f>'GF + UG Iteration 4'!H281</f>
        <v>2015</v>
      </c>
      <c r="I281" s="35">
        <f t="shared" si="30"/>
        <v>180</v>
      </c>
      <c r="J281" s="36">
        <f t="shared" si="31"/>
        <v>35.979486776227652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3.5829489642802321</v>
      </c>
    </row>
    <row r="282" spans="1:14" x14ac:dyDescent="0.2">
      <c r="A282" s="33">
        <f>'GF + UG Iteration 4'!A282</f>
        <v>1644</v>
      </c>
      <c r="B282" s="34" t="str">
        <f>'GF + UG Iteration 4'!B282</f>
        <v>UG</v>
      </c>
      <c r="C282" s="48">
        <f>'GF + UG Iteration 4'!C282</f>
        <v>45</v>
      </c>
      <c r="D282" s="36">
        <f>'GF + UG Iteration 4'!P$16*(C282^'GF + UG Iteration 4'!P$15)</f>
        <v>14.428628978126582</v>
      </c>
      <c r="E282" s="37">
        <f>'GF + UG Iteration 4'!E282</f>
        <v>0</v>
      </c>
      <c r="F282" s="48">
        <f>'GF + UG Iteration 4'!F282</f>
        <v>45</v>
      </c>
      <c r="G282" s="36">
        <f>'GF + UG Iteration 4'!G282</f>
        <v>6.4881768587089867</v>
      </c>
      <c r="H282" s="38">
        <f>'GF + UG Iteration 4'!H282</f>
        <v>2016</v>
      </c>
      <c r="I282" s="35">
        <f t="shared" si="30"/>
        <v>90</v>
      </c>
      <c r="J282" s="36">
        <f t="shared" si="31"/>
        <v>20.916805836835568</v>
      </c>
      <c r="K282" s="38">
        <f t="shared" si="32"/>
        <v>2016</v>
      </c>
      <c r="M282" s="21">
        <f t="shared" si="33"/>
        <v>4.499809670330265</v>
      </c>
      <c r="N282" s="21">
        <f t="shared" si="34"/>
        <v>3.0405529428755407</v>
      </c>
    </row>
    <row r="283" spans="1:14" x14ac:dyDescent="0.2">
      <c r="A283" s="33">
        <f>'GF + UG Iteration 4'!A283</f>
        <v>1276</v>
      </c>
      <c r="B283" s="34" t="str">
        <f>'GF + UG Iteration 4'!B283</f>
        <v>UG</v>
      </c>
      <c r="C283" s="35">
        <f>'GF + UG Iteration 4'!C283</f>
        <v>154.80000000000001</v>
      </c>
      <c r="D283" s="36">
        <f>'GF + UG Iteration 4'!P$16*(C283^'GF + UG Iteration 4'!P$15)</f>
        <v>31.427644172066078</v>
      </c>
      <c r="E283" s="37" t="str">
        <f>'GF + UG Iteration 4'!E283</f>
        <v>unknown</v>
      </c>
      <c r="F283" s="35">
        <f>'GF + UG Iteration 4'!F283</f>
        <v>0</v>
      </c>
      <c r="G283" s="36">
        <f>'GF + UG Iteration 4'!G283</f>
        <v>0.69755192087391271</v>
      </c>
      <c r="H283" s="38">
        <f>'GF + UG Iteration 4'!H283</f>
        <v>2012</v>
      </c>
      <c r="I283" s="35">
        <f t="shared" si="30"/>
        <v>154.80000000000001</v>
      </c>
      <c r="J283" s="36">
        <f t="shared" si="31"/>
        <v>32.125196092939987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3.4696406472571431</v>
      </c>
    </row>
    <row r="284" spans="1:14" x14ac:dyDescent="0.2">
      <c r="A284" s="33">
        <f>'GF + UG Iteration 4'!A284</f>
        <v>823</v>
      </c>
      <c r="B284" s="34" t="str">
        <f>'GF + UG Iteration 4'!B284</f>
        <v>UG</v>
      </c>
      <c r="C284" s="35">
        <f>'GF + UG Iteration 4'!C284</f>
        <v>54</v>
      </c>
      <c r="D284" s="36">
        <f>'GF + UG Iteration 4'!P$16*(C284^'GF + UG Iteration 4'!P$15)</f>
        <v>16.185173490229523</v>
      </c>
      <c r="E284" s="37" t="str">
        <f>'GF + UG Iteration 4'!E284</f>
        <v>unknown</v>
      </c>
      <c r="F284" s="35">
        <f>'GF + UG Iteration 4'!F284</f>
        <v>36</v>
      </c>
      <c r="G284" s="36">
        <f>'GF + UG Iteration 4'!G284</f>
        <v>12.939055822706036</v>
      </c>
      <c r="H284" s="38">
        <f>'GF + UG Iteration 4'!H284</f>
        <v>2009</v>
      </c>
      <c r="I284" s="35">
        <f t="shared" si="30"/>
        <v>90</v>
      </c>
      <c r="J284" s="36">
        <f t="shared" si="31"/>
        <v>29.124229312935562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3.3715704501773209</v>
      </c>
    </row>
    <row r="285" spans="1:14" x14ac:dyDescent="0.2">
      <c r="A285" s="33">
        <f>'GF + UG Iteration 4'!A285</f>
        <v>1601</v>
      </c>
      <c r="B285" s="34" t="str">
        <f>'GF + UG Iteration 4'!B285</f>
        <v>UG</v>
      </c>
      <c r="C285" s="35">
        <f>'GF + UG Iteration 4'!C285</f>
        <v>120.24</v>
      </c>
      <c r="D285" s="36">
        <f>'GF + UG Iteration 4'!P$16*(C285^'GF + UG Iteration 4'!P$15)</f>
        <v>26.80252681097987</v>
      </c>
      <c r="E285" s="37">
        <f>'GF + UG Iteration 4'!E285</f>
        <v>0</v>
      </c>
      <c r="F285" s="35">
        <f>'GF + UG Iteration 4'!F285</f>
        <v>0</v>
      </c>
      <c r="G285" s="36">
        <f>'GF + UG Iteration 4'!G285</f>
        <v>4.0094648670350015</v>
      </c>
      <c r="H285" s="38">
        <f>'GF + UG Iteration 4'!H285</f>
        <v>2015</v>
      </c>
      <c r="I285" s="35">
        <f t="shared" si="30"/>
        <v>120.24</v>
      </c>
      <c r="J285" s="36">
        <f t="shared" si="31"/>
        <v>30.81199167801487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3.4279039544015899</v>
      </c>
    </row>
    <row r="286" spans="1:14" x14ac:dyDescent="0.2">
      <c r="A286" s="33">
        <f>'GF + UG Iteration 4'!A286</f>
        <v>1046</v>
      </c>
      <c r="B286" s="34" t="str">
        <f>'GF + UG Iteration 4'!B286</f>
        <v>UG</v>
      </c>
      <c r="C286" s="35">
        <f>'GF + UG Iteration 4'!C286</f>
        <v>54</v>
      </c>
      <c r="D286" s="36">
        <f>'GF + UG Iteration 4'!P$16*(C286^'GF + UG Iteration 4'!P$15)</f>
        <v>16.185173490229523</v>
      </c>
      <c r="E286" s="37" t="str">
        <f>'GF + UG Iteration 4'!E286</f>
        <v>unknown</v>
      </c>
      <c r="F286" s="35">
        <f>'GF + UG Iteration 4'!F286</f>
        <v>45</v>
      </c>
      <c r="G286" s="36">
        <f>'GF + UG Iteration 4'!G286</f>
        <v>13.838101419471103</v>
      </c>
      <c r="H286" s="38">
        <f>'GF + UG Iteration 4'!H286</f>
        <v>2011</v>
      </c>
      <c r="I286" s="35">
        <f t="shared" si="30"/>
        <v>99</v>
      </c>
      <c r="J286" s="36">
        <f t="shared" si="31"/>
        <v>30.023274909700625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3.4019729111847345</v>
      </c>
    </row>
    <row r="287" spans="1:14" x14ac:dyDescent="0.2">
      <c r="A287" s="33">
        <f>'GF + UG Iteration 4'!A287</f>
        <v>873</v>
      </c>
      <c r="B287" s="34" t="str">
        <f>'GF + UG Iteration 4'!B287</f>
        <v>UG</v>
      </c>
      <c r="C287" s="35">
        <f>'GF + UG Iteration 4'!C287</f>
        <v>69.03</v>
      </c>
      <c r="D287" s="36">
        <f>'GF + UG Iteration 4'!P$16*(C287^'GF + UG Iteration 4'!P$15)</f>
        <v>18.893571901367004</v>
      </c>
      <c r="E287" s="37" t="str">
        <f>'GF + UG Iteration 4'!E287</f>
        <v>unknown</v>
      </c>
      <c r="F287" s="35">
        <f>'GF + UG Iteration 4'!F287</f>
        <v>45</v>
      </c>
      <c r="G287" s="36">
        <f>'GF + UG Iteration 4'!G287</f>
        <v>10.835025062169574</v>
      </c>
      <c r="H287" s="38">
        <f>'GF + UG Iteration 4'!H287</f>
        <v>2011</v>
      </c>
      <c r="I287" s="35">
        <f t="shared" si="30"/>
        <v>114.03</v>
      </c>
      <c r="J287" s="36">
        <f t="shared" si="31"/>
        <v>29.728596963536578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3.392109443280745</v>
      </c>
    </row>
    <row r="288" spans="1:14" x14ac:dyDescent="0.2">
      <c r="A288" s="33">
        <f>'GF + UG Iteration 4'!A288</f>
        <v>630</v>
      </c>
      <c r="B288" s="34" t="str">
        <f>'GF + UG Iteration 4'!B288</f>
        <v>UG</v>
      </c>
      <c r="C288" s="35">
        <f>'GF + UG Iteration 4'!C288</f>
        <v>101.97</v>
      </c>
      <c r="D288" s="36">
        <f>'GF + UG Iteration 4'!P$16*(C288^'GF + UG Iteration 4'!P$15)</f>
        <v>24.158790315507684</v>
      </c>
      <c r="E288" s="37" t="str">
        <f>'GF + UG Iteration 4'!E288</f>
        <v>unknown</v>
      </c>
      <c r="F288" s="35">
        <f>'GF + UG Iteration 4'!F288</f>
        <v>0</v>
      </c>
      <c r="G288" s="36">
        <f>'GF + UG Iteration 4'!G288</f>
        <v>0.76181860016629799</v>
      </c>
      <c r="H288" s="38">
        <f>'GF + UG Iteration 4'!H288</f>
        <v>2007</v>
      </c>
      <c r="I288" s="35">
        <f t="shared" si="30"/>
        <v>101.97</v>
      </c>
      <c r="J288" s="36">
        <f t="shared" si="31"/>
        <v>24.920608915673981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3.2156951284391053</v>
      </c>
    </row>
    <row r="289" spans="1:20" x14ac:dyDescent="0.2">
      <c r="A289" s="33">
        <f>'GF + UG Iteration 4'!A289</f>
        <v>1107</v>
      </c>
      <c r="B289" s="34" t="str">
        <f>'GF + UG Iteration 4'!B289</f>
        <v>UG</v>
      </c>
      <c r="C289" s="35">
        <f>'GF + UG Iteration 4'!C289</f>
        <v>45</v>
      </c>
      <c r="D289" s="36">
        <f>'GF + UG Iteration 4'!P$16*(C289^'GF + UG Iteration 4'!P$15)</f>
        <v>14.428628978126582</v>
      </c>
      <c r="E289" s="37">
        <f>'GF + UG Iteration 4'!E289</f>
        <v>2010</v>
      </c>
      <c r="F289" s="35">
        <f>'GF + UG Iteration 4'!F289</f>
        <v>45</v>
      </c>
      <c r="G289" s="36">
        <f>'GF + UG Iteration 4'!G289</f>
        <v>7.7000094501504579</v>
      </c>
      <c r="H289" s="38">
        <f>'GF + UG Iteration 4'!H289</f>
        <v>2014</v>
      </c>
      <c r="I289" s="35">
        <f t="shared" si="30"/>
        <v>90</v>
      </c>
      <c r="J289" s="36">
        <f t="shared" si="31"/>
        <v>22.128638428277039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3.0968726261094677</v>
      </c>
    </row>
    <row r="290" spans="1:20" x14ac:dyDescent="0.2">
      <c r="A290" s="33">
        <f>'GF + UG Iteration 4'!A290</f>
        <v>682</v>
      </c>
      <c r="B290" s="34" t="str">
        <f>'GF + UG Iteration 4'!B290</f>
        <v>UG</v>
      </c>
      <c r="C290" s="35">
        <f>'GF + UG Iteration 4'!C290</f>
        <v>27</v>
      </c>
      <c r="D290" s="36">
        <f>'GF + UG Iteration 4'!P$16*(C290^'GF + UG Iteration 4'!P$15)</f>
        <v>10.457735102813016</v>
      </c>
      <c r="E290" s="37">
        <f>'GF + UG Iteration 4'!E290</f>
        <v>2005</v>
      </c>
      <c r="F290" s="35">
        <f>'GF + UG Iteration 4'!F290</f>
        <v>27</v>
      </c>
      <c r="G290" s="36">
        <f>'GF + UG Iteration 4'!G290</f>
        <v>4.2252233548626927</v>
      </c>
      <c r="H290" s="38">
        <f>'GF + UG Iteration 4'!H290</f>
        <v>2009</v>
      </c>
      <c r="I290" s="35">
        <f t="shared" si="30"/>
        <v>54</v>
      </c>
      <c r="J290" s="36">
        <f t="shared" si="31"/>
        <v>14.68295845767571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2.6866875326963862</v>
      </c>
    </row>
    <row r="291" spans="1:20" x14ac:dyDescent="0.2">
      <c r="A291" s="33">
        <f>'GF + UG Iteration 4'!A291</f>
        <v>677</v>
      </c>
      <c r="B291" s="34" t="str">
        <f>'GF + UG Iteration 4'!B291</f>
        <v>UG</v>
      </c>
      <c r="C291" s="35">
        <f>'GF + UG Iteration 4'!C291</f>
        <v>279</v>
      </c>
      <c r="D291" s="36">
        <f>'GF + UG Iteration 4'!P$16*(C291^'GF + UG Iteration 4'!P$15)</f>
        <v>45.552578977336118</v>
      </c>
      <c r="E291" s="37" t="str">
        <f>'GF + UG Iteration 4'!E291</f>
        <v>unknown</v>
      </c>
      <c r="F291" s="35">
        <f>'GF + UG Iteration 4'!F291</f>
        <v>45</v>
      </c>
      <c r="G291" s="36">
        <f>'GF + UG Iteration 4'!G291</f>
        <v>5.9672660834890454</v>
      </c>
      <c r="H291" s="38">
        <f>'GF + UG Iteration 4'!H291</f>
        <v>2009</v>
      </c>
      <c r="I291" s="35">
        <f t="shared" ref="I291" si="35">C291+F291</f>
        <v>324</v>
      </c>
      <c r="J291" s="36">
        <f t="shared" ref="J291" si="36">D291+G291</f>
        <v>51.519845060825162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3.9419670744318158</v>
      </c>
    </row>
    <row r="292" spans="1:20" x14ac:dyDescent="0.2">
      <c r="A292" s="33">
        <f>'GF + UG Iteration 4'!A292</f>
        <v>643</v>
      </c>
      <c r="B292" s="34" t="str">
        <f>'GF + UG Iteration 4'!B292</f>
        <v>UG</v>
      </c>
      <c r="C292" s="35">
        <f>'GF + UG Iteration 4'!C292</f>
        <v>77.400000000000006</v>
      </c>
      <c r="D292" s="36">
        <f>'GF + UG Iteration 4'!P$16*(C292^'GF + UG Iteration 4'!P$15)</f>
        <v>20.30636111842329</v>
      </c>
      <c r="E292" s="37" t="str">
        <f>'GF + UG Iteration 4'!E292</f>
        <v>unknown</v>
      </c>
      <c r="F292" s="35">
        <f>'GF + UG Iteration 4'!F292</f>
        <v>42.570000000000014</v>
      </c>
      <c r="G292" s="36">
        <f>'GF + UG Iteration 4'!G292</f>
        <v>4.4086715648995529</v>
      </c>
      <c r="H292" s="38">
        <f>'GF + UG Iteration 4'!H292</f>
        <v>2009</v>
      </c>
      <c r="I292" s="35">
        <f t="shared" si="30"/>
        <v>119.97000000000003</v>
      </c>
      <c r="J292" s="36">
        <f t="shared" si="31"/>
        <v>24.715032683322843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3.2074116691664174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39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87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5'!A8</f>
        <v>476</v>
      </c>
      <c r="B8" s="25" t="str">
        <f>'GF + UG Iteration 5'!B8</f>
        <v>GF</v>
      </c>
      <c r="C8" s="18">
        <f>'GF + UG Iteration 5'!C8</f>
        <v>22.5</v>
      </c>
      <c r="D8" s="19">
        <f>'GF + UG Iteration 5'!D8</f>
        <v>16.861812370959647</v>
      </c>
      <c r="E8" s="30">
        <f>'GF + UG Iteration 5'!E8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0.63229068022649448</v>
      </c>
      <c r="Q8" s="22">
        <v>0.26341147880107618</v>
      </c>
      <c r="R8" s="5" t="s">
        <v>19</v>
      </c>
    </row>
    <row r="9" spans="1:20" x14ac:dyDescent="0.2">
      <c r="A9" s="25">
        <f>'GF + UG Iteration 5'!A9</f>
        <v>478</v>
      </c>
      <c r="B9" s="25" t="str">
        <f>'GF + UG Iteration 5'!B9</f>
        <v>GF</v>
      </c>
      <c r="C9" s="18">
        <f>'GF + UG Iteration 5'!C9</f>
        <v>15.03</v>
      </c>
      <c r="D9" s="19">
        <f>'GF + UG Iteration 5'!D9</f>
        <v>6.0182252638842719</v>
      </c>
      <c r="E9" s="30">
        <f>'GF + UG Iteration 5'!E9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2.9509772217453052E-2</v>
      </c>
      <c r="Q9" s="22">
        <v>0.11746677189852113</v>
      </c>
      <c r="R9" s="5" t="s">
        <v>21</v>
      </c>
    </row>
    <row r="10" spans="1:20" x14ac:dyDescent="0.2">
      <c r="A10" s="25">
        <f>'GF + UG Iteration 5'!A10</f>
        <v>473</v>
      </c>
      <c r="B10" s="25" t="str">
        <f>'GF + UG Iteration 5'!B10</f>
        <v>GF</v>
      </c>
      <c r="C10" s="18">
        <f>'GF + UG Iteration 5'!C10</f>
        <v>45</v>
      </c>
      <c r="D10" s="19">
        <f>'GF + UG Iteration 5'!D10</f>
        <v>14.998991377977235</v>
      </c>
      <c r="E10" s="30">
        <f>'GF + UG Iteration 5'!E10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0.61864681907017582</v>
      </c>
      <c r="Q10" s="22">
        <v>0.35346748061645722</v>
      </c>
      <c r="R10" s="5" t="s">
        <v>22</v>
      </c>
    </row>
    <row r="11" spans="1:20" x14ac:dyDescent="0.2">
      <c r="A11" s="25">
        <f>'GF + UG Iteration 5'!A11</f>
        <v>1042</v>
      </c>
      <c r="B11" s="25" t="str">
        <f>'GF + UG Iteration 5'!B11</f>
        <v>GF</v>
      </c>
      <c r="C11" s="18">
        <f>'GF + UG Iteration 5'!C11</f>
        <v>22.5</v>
      </c>
      <c r="D11" s="19">
        <f>'GF + UG Iteration 5'!D11</f>
        <v>11.164764224012115</v>
      </c>
      <c r="E11" s="30">
        <f>'GF + UG Iteration 5'!E11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459.09424269120518</v>
      </c>
      <c r="Q11" s="22">
        <v>283</v>
      </c>
      <c r="R11" s="5" t="s">
        <v>24</v>
      </c>
    </row>
    <row r="12" spans="1:20" x14ac:dyDescent="0.2">
      <c r="A12" s="25">
        <f>'GF + UG Iteration 5'!A12</f>
        <v>443</v>
      </c>
      <c r="B12" s="25" t="str">
        <f>'GF + UG Iteration 5'!B12</f>
        <v>GF</v>
      </c>
      <c r="C12" s="18">
        <f>'GF + UG Iteration 5'!C12</f>
        <v>35.1</v>
      </c>
      <c r="D12" s="19">
        <f>'GF + UG Iteration 5'!D12</f>
        <v>11.705577131494863</v>
      </c>
      <c r="E12" s="30">
        <f>'GF + UG Iteration 5'!E12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57.358894884771374</v>
      </c>
      <c r="Q12" s="22">
        <v>35.357810538496793</v>
      </c>
      <c r="R12" s="5" t="s">
        <v>26</v>
      </c>
    </row>
    <row r="13" spans="1:20" x14ac:dyDescent="0.2">
      <c r="A13" s="25">
        <f>'GF + UG Iteration 5'!A13</f>
        <v>1195</v>
      </c>
      <c r="B13" s="25" t="str">
        <f>'GF + UG Iteration 5'!B13</f>
        <v>GF</v>
      </c>
      <c r="C13" s="18">
        <f>'GF + UG Iteration 5'!C13</f>
        <v>45</v>
      </c>
      <c r="D13" s="19">
        <f>'GF + UG Iteration 5'!D13</f>
        <v>31.659927445331629</v>
      </c>
      <c r="E13" s="30">
        <f>'GF + UG Iteration 5'!E13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5'!A14</f>
        <v>420</v>
      </c>
      <c r="B14" s="25" t="str">
        <f>'GF + UG Iteration 5'!B14</f>
        <v>GF</v>
      </c>
      <c r="C14" s="18">
        <f>'GF + UG Iteration 5'!C14</f>
        <v>22.5</v>
      </c>
      <c r="D14" s="19">
        <f>'GF + UG Iteration 5'!D14</f>
        <v>9.6396451057157435</v>
      </c>
      <c r="E14" s="30">
        <f>'GF + UG Iteration 5'!E14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5'!A15</f>
        <v>440</v>
      </c>
      <c r="B15" s="25" t="str">
        <f>'GF + UG Iteration 5'!B15</f>
        <v>GF</v>
      </c>
      <c r="C15" s="18">
        <f>'GF + UG Iteration 5'!C15</f>
        <v>37.800000000000004</v>
      </c>
      <c r="D15" s="19">
        <f>'GF + UG Iteration 5'!D15</f>
        <v>17.226881731570497</v>
      </c>
      <c r="E15" s="30">
        <f>'GF + UG Iteration 5'!E15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0.63229068022649448</v>
      </c>
      <c r="Q15" s="31">
        <f>(P15-'GF + UG Iteration 5'!P15)/'GF + UG Iteration 5'!P15</f>
        <v>1.2281616597773475E-3</v>
      </c>
      <c r="R15" s="32" t="s">
        <v>30</v>
      </c>
    </row>
    <row r="16" spans="1:20" x14ac:dyDescent="0.2">
      <c r="A16" s="25">
        <f>'GF + UG Iteration 5'!A16</f>
        <v>1102</v>
      </c>
      <c r="B16" s="25" t="str">
        <f>'GF + UG Iteration 5'!B16</f>
        <v>GF</v>
      </c>
      <c r="C16" s="18">
        <f>'GF + UG Iteration 5'!C16</f>
        <v>45</v>
      </c>
      <c r="D16" s="19">
        <f>'GF + UG Iteration 5'!D16</f>
        <v>16.293644713264708</v>
      </c>
      <c r="E16" s="30">
        <f>'GF + UG Iteration 5'!E16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1.3013620917101629</v>
      </c>
      <c r="Q16" s="31">
        <f>(P16-'GF + UG Iteration 5'!P16)/'GF + UG Iteration 5'!P16</f>
        <v>-2.6432486494584548E-3</v>
      </c>
      <c r="R16" s="32" t="s">
        <v>31</v>
      </c>
    </row>
    <row r="17" spans="1:18" x14ac:dyDescent="0.2">
      <c r="A17" s="25">
        <f>'GF + UG Iteration 5'!A17</f>
        <v>324</v>
      </c>
      <c r="B17" s="25" t="str">
        <f>'GF + UG Iteration 5'!B17</f>
        <v>GF</v>
      </c>
      <c r="C17" s="18">
        <f>'GF + UG Iteration 5'!C17</f>
        <v>22.5</v>
      </c>
      <c r="D17" s="19">
        <f>'GF + UG Iteration 5'!D17</f>
        <v>8.9094125785416409</v>
      </c>
      <c r="E17" s="30">
        <f>'GF + UG Iteration 5'!E17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5'!A18</f>
        <v>1103</v>
      </c>
      <c r="B18" s="25" t="str">
        <f>'GF + UG Iteration 5'!B18</f>
        <v>GF</v>
      </c>
      <c r="C18" s="18">
        <f>'GF + UG Iteration 5'!C18</f>
        <v>23.400000000000002</v>
      </c>
      <c r="D18" s="19">
        <f>'GF + UG Iteration 5'!D18</f>
        <v>17.299482978955592</v>
      </c>
      <c r="E18" s="30">
        <f>'GF + UG Iteration 5'!E18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5'!A19</f>
        <v>386</v>
      </c>
      <c r="B19" s="25" t="str">
        <f>'GF + UG Iteration 5'!B19</f>
        <v>GF</v>
      </c>
      <c r="C19" s="18">
        <f>'GF + UG Iteration 5'!C19</f>
        <v>14.940000000000001</v>
      </c>
      <c r="D19" s="19">
        <f>'GF + UG Iteration 5'!D19</f>
        <v>9.9511250787738224</v>
      </c>
      <c r="E19" s="30">
        <f>'GF + UG Iteration 5'!E19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5'!A20</f>
        <v>80</v>
      </c>
      <c r="B20" s="25" t="str">
        <f>'GF + UG Iteration 5'!B20</f>
        <v>GF</v>
      </c>
      <c r="C20" s="18">
        <f>'GF + UG Iteration 5'!C20</f>
        <v>14.940000000000001</v>
      </c>
      <c r="D20" s="19">
        <f>'GF + UG Iteration 5'!D20</f>
        <v>6.0754029342110369</v>
      </c>
      <c r="E20" s="30">
        <f>'GF + UG Iteration 5'!E20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5'!A21</f>
        <v>1052</v>
      </c>
      <c r="B21" s="25" t="str">
        <f>'GF + UG Iteration 5'!B21</f>
        <v>GF</v>
      </c>
      <c r="C21" s="18">
        <f>'GF + UG Iteration 5'!C21</f>
        <v>37.800000000000004</v>
      </c>
      <c r="D21" s="19">
        <f>'GF + UG Iteration 5'!D21</f>
        <v>10.90270245998838</v>
      </c>
      <c r="E21" s="30">
        <f>'GF + UG Iteration 5'!E21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5'!A22</f>
        <v>347</v>
      </c>
      <c r="B22" s="25" t="str">
        <f>'GF + UG Iteration 5'!B22</f>
        <v>GF</v>
      </c>
      <c r="C22" s="18">
        <f>'GF + UG Iteration 5'!C22</f>
        <v>75.600000000000009</v>
      </c>
      <c r="D22" s="19">
        <f>'GF + UG Iteration 5'!D22</f>
        <v>9.3004925979781259</v>
      </c>
      <c r="E22" s="30">
        <f>'GF + UG Iteration 5'!E22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5'!A23</f>
        <v>1358</v>
      </c>
      <c r="B23" s="25" t="str">
        <f>'GF + UG Iteration 5'!B23</f>
        <v>GF</v>
      </c>
      <c r="C23" s="18">
        <f>'GF + UG Iteration 5'!C23</f>
        <v>59.4</v>
      </c>
      <c r="D23" s="19">
        <f>'GF + UG Iteration 5'!D23</f>
        <v>13.07265503282744</v>
      </c>
      <c r="E23" s="30">
        <f>'GF + UG Iteration 5'!E23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5'!A24</f>
        <v>584</v>
      </c>
      <c r="B24" s="25" t="str">
        <f>'GF + UG Iteration 5'!B24</f>
        <v>GF</v>
      </c>
      <c r="C24" s="18">
        <f>'GF + UG Iteration 5'!C24</f>
        <v>37.800000000000004</v>
      </c>
      <c r="D24" s="19">
        <f>'GF + UG Iteration 5'!D24</f>
        <v>34.903749706800433</v>
      </c>
      <c r="E24" s="30">
        <f>'GF + UG Iteration 5'!E24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5'!A25</f>
        <v>422</v>
      </c>
      <c r="B25" s="25" t="str">
        <f>'GF + UG Iteration 5'!B25</f>
        <v>GF</v>
      </c>
      <c r="C25" s="18">
        <f>'GF + UG Iteration 5'!C25</f>
        <v>45</v>
      </c>
      <c r="D25" s="19">
        <f>'GF + UG Iteration 5'!D25</f>
        <v>13.650794587226329</v>
      </c>
      <c r="E25" s="30">
        <f>'GF + UG Iteration 5'!E25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5'!A26</f>
        <v>944</v>
      </c>
      <c r="B26" s="25" t="str">
        <f>'GF + UG Iteration 5'!B26</f>
        <v>GF</v>
      </c>
      <c r="C26" s="18">
        <f>'GF + UG Iteration 5'!C26</f>
        <v>135</v>
      </c>
      <c r="D26" s="19">
        <f>'GF + UG Iteration 5'!D26</f>
        <v>26.816090615909914</v>
      </c>
      <c r="E26" s="30">
        <f>'GF + UG Iteration 5'!E26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5'!A27</f>
        <v>387</v>
      </c>
      <c r="B27" s="25" t="str">
        <f>'GF + UG Iteration 5'!B27</f>
        <v>GF</v>
      </c>
      <c r="C27" s="18">
        <f>'GF + UG Iteration 5'!C27</f>
        <v>14.940000000000001</v>
      </c>
      <c r="D27" s="19">
        <f>'GF + UG Iteration 5'!D27</f>
        <v>9.5130592102135658</v>
      </c>
      <c r="E27" s="30">
        <f>'GF + UG Iteration 5'!E27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5'!A28</f>
        <v>587</v>
      </c>
      <c r="B28" s="25" t="str">
        <f>'GF + UG Iteration 5'!B28</f>
        <v>GF</v>
      </c>
      <c r="C28" s="18">
        <f>'GF + UG Iteration 5'!C28</f>
        <v>22.5</v>
      </c>
      <c r="D28" s="19">
        <f>'GF + UG Iteration 5'!D28</f>
        <v>20.241468864701357</v>
      </c>
      <c r="E28" s="30">
        <f>'GF + UG Iteration 5'!E28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5'!A29</f>
        <v>585</v>
      </c>
      <c r="B29" s="25" t="str">
        <f>'GF + UG Iteration 5'!B29</f>
        <v>GF</v>
      </c>
      <c r="C29" s="18">
        <f>'GF + UG Iteration 5'!C29</f>
        <v>37.800000000000004</v>
      </c>
      <c r="D29" s="19">
        <f>'GF + UG Iteration 5'!D29</f>
        <v>11.291169205189183</v>
      </c>
      <c r="E29" s="30">
        <f>'GF + UG Iteration 5'!E29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5'!A30</f>
        <v>831</v>
      </c>
      <c r="B30" s="25" t="str">
        <f>'GF + UG Iteration 5'!B30</f>
        <v>GF</v>
      </c>
      <c r="C30" s="18">
        <f>'GF + UG Iteration 5'!C30</f>
        <v>37.800000000000004</v>
      </c>
      <c r="D30" s="19">
        <f>'GF + UG Iteration 5'!D30</f>
        <v>20.965601428070691</v>
      </c>
      <c r="E30" s="30">
        <f>'GF + UG Iteration 5'!E30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5'!A31</f>
        <v>340</v>
      </c>
      <c r="B31" s="25" t="str">
        <f>'GF + UG Iteration 5'!B31</f>
        <v>GF</v>
      </c>
      <c r="C31" s="18">
        <f>'GF + UG Iteration 5'!C31</f>
        <v>45</v>
      </c>
      <c r="D31" s="19">
        <f>'GF + UG Iteration 5'!D31</f>
        <v>13.309615571039751</v>
      </c>
      <c r="E31" s="30">
        <f>'GF + UG Iteration 5'!E31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5'!A32</f>
        <v>334</v>
      </c>
      <c r="B32" s="25" t="str">
        <f>'GF + UG Iteration 5'!B32</f>
        <v>GF</v>
      </c>
      <c r="C32" s="18">
        <f>'GF + UG Iteration 5'!C32</f>
        <v>22.5</v>
      </c>
      <c r="D32" s="19">
        <f>'GF + UG Iteration 5'!D32</f>
        <v>7.9463711126733889</v>
      </c>
      <c r="E32" s="30">
        <f>'GF + UG Iteration 5'!E32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5'!A33</f>
        <v>343</v>
      </c>
      <c r="B33" s="25" t="str">
        <f>'GF + UG Iteration 5'!B33</f>
        <v>GF</v>
      </c>
      <c r="C33" s="18">
        <f>'GF + UG Iteration 5'!C33</f>
        <v>22.5</v>
      </c>
      <c r="D33" s="19">
        <f>'GF + UG Iteration 5'!D33</f>
        <v>13.99971574022935</v>
      </c>
      <c r="E33" s="30">
        <f>'GF + UG Iteration 5'!E33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5'!A34</f>
        <v>358</v>
      </c>
      <c r="B34" s="25" t="str">
        <f>'GF + UG Iteration 5'!B34</f>
        <v>GF</v>
      </c>
      <c r="C34" s="18">
        <f>'GF + UG Iteration 5'!C34</f>
        <v>35.1</v>
      </c>
      <c r="D34" s="19">
        <f>'GF + UG Iteration 5'!D34</f>
        <v>7.2248521864398549</v>
      </c>
      <c r="E34" s="30">
        <f>'GF + UG Iteration 5'!E34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5'!A35</f>
        <v>702</v>
      </c>
      <c r="B35" s="25" t="str">
        <f>'GF + UG Iteration 5'!B35</f>
        <v>GF</v>
      </c>
      <c r="C35" s="18">
        <f>'GF + UG Iteration 5'!C35</f>
        <v>37.800000000000004</v>
      </c>
      <c r="D35" s="19">
        <f>'GF + UG Iteration 5'!D35</f>
        <v>5.2101531080390755</v>
      </c>
      <c r="E35" s="30">
        <f>'GF + UG Iteration 5'!E35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5'!A36</f>
        <v>526</v>
      </c>
      <c r="B36" s="25" t="str">
        <f>'GF + UG Iteration 5'!B36</f>
        <v>GF</v>
      </c>
      <c r="C36" s="18">
        <f>'GF + UG Iteration 5'!C36</f>
        <v>22.5</v>
      </c>
      <c r="D36" s="19">
        <f>'GF + UG Iteration 5'!D36</f>
        <v>13.758834109767626</v>
      </c>
      <c r="E36" s="30">
        <f>'GF + UG Iteration 5'!E36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5'!A37</f>
        <v>288</v>
      </c>
      <c r="B37" s="25" t="str">
        <f>'GF + UG Iteration 5'!B37</f>
        <v>GF</v>
      </c>
      <c r="C37" s="18">
        <f>'GF + UG Iteration 5'!C37</f>
        <v>22.5</v>
      </c>
      <c r="D37" s="19">
        <f>'GF + UG Iteration 5'!D37</f>
        <v>4.4533584840568787</v>
      </c>
      <c r="E37" s="30">
        <f>'GF + UG Iteration 5'!E37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5'!A38</f>
        <v>851</v>
      </c>
      <c r="B38" s="25" t="str">
        <f>'GF + UG Iteration 5'!B38</f>
        <v>GF</v>
      </c>
      <c r="C38" s="18">
        <f>'GF + UG Iteration 5'!C38</f>
        <v>29.97</v>
      </c>
      <c r="D38" s="19">
        <f>'GF + UG Iteration 5'!D38</f>
        <v>12.931754132918639</v>
      </c>
      <c r="E38" s="30">
        <f>'GF + UG Iteration 5'!E38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5'!A39</f>
        <v>648</v>
      </c>
      <c r="B39" s="25" t="str">
        <f>'GF + UG Iteration 5'!B39</f>
        <v>GF</v>
      </c>
      <c r="C39" s="18">
        <f>'GF + UG Iteration 5'!C39</f>
        <v>45</v>
      </c>
      <c r="D39" s="19">
        <f>'GF + UG Iteration 5'!D39</f>
        <v>18.252962343541284</v>
      </c>
      <c r="E39" s="30">
        <f>'GF + UG Iteration 5'!E39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5'!A40</f>
        <v>855</v>
      </c>
      <c r="B40" s="25" t="str">
        <f>'GF + UG Iteration 5'!B40</f>
        <v>GF</v>
      </c>
      <c r="C40" s="18">
        <f>'GF + UG Iteration 5'!C40</f>
        <v>37.800000000000004</v>
      </c>
      <c r="D40" s="19">
        <f>'GF + UG Iteration 5'!D40</f>
        <v>28.66706963950903</v>
      </c>
      <c r="E40" s="30">
        <f>'GF + UG Iteration 5'!E40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5'!A41</f>
        <v>700</v>
      </c>
      <c r="B41" s="25" t="str">
        <f>'GF + UG Iteration 5'!B41</f>
        <v>GF</v>
      </c>
      <c r="C41" s="18">
        <f>'GF + UG Iteration 5'!C41</f>
        <v>37.800000000000004</v>
      </c>
      <c r="D41" s="19">
        <f>'GF + UG Iteration 5'!D41</f>
        <v>7.0657947644327148</v>
      </c>
      <c r="E41" s="30">
        <f>'GF + UG Iteration 5'!E41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5'!A42</f>
        <v>683</v>
      </c>
      <c r="B42" s="25" t="str">
        <f>'GF + UG Iteration 5'!B42</f>
        <v>GF</v>
      </c>
      <c r="C42" s="18">
        <f>'GF + UG Iteration 5'!C42</f>
        <v>90</v>
      </c>
      <c r="D42" s="19">
        <f>'GF + UG Iteration 5'!D42</f>
        <v>16.03232257186292</v>
      </c>
      <c r="E42" s="30">
        <f>'GF + UG Iteration 5'!E42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5'!A43</f>
        <v>559</v>
      </c>
      <c r="B43" s="25" t="str">
        <f>'GF + UG Iteration 5'!B43</f>
        <v>GF</v>
      </c>
      <c r="C43" s="18">
        <f>'GF + UG Iteration 5'!C43</f>
        <v>360</v>
      </c>
      <c r="D43" s="19">
        <f>'GF + UG Iteration 5'!D43</f>
        <v>56.859498956472109</v>
      </c>
      <c r="E43" s="30">
        <f>'GF + UG Iteration 5'!E43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5'!A44</f>
        <v>1074</v>
      </c>
      <c r="B44" s="25" t="str">
        <f>'GF + UG Iteration 5'!B44</f>
        <v>GF</v>
      </c>
      <c r="C44" s="18">
        <f>'GF + UG Iteration 5'!C44</f>
        <v>90</v>
      </c>
      <c r="D44" s="19">
        <f>'GF + UG Iteration 5'!D44</f>
        <v>43.13883453102715</v>
      </c>
      <c r="E44" s="30">
        <f>'GF + UG Iteration 5'!E44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5'!A45</f>
        <v>34</v>
      </c>
      <c r="B45" s="25" t="str">
        <f>'GF + UG Iteration 5'!B45</f>
        <v>GF</v>
      </c>
      <c r="C45" s="18">
        <f>'GF + UG Iteration 5'!C45</f>
        <v>45</v>
      </c>
      <c r="D45" s="19">
        <f>'GF + UG Iteration 5'!D45</f>
        <v>7.5134124542159286</v>
      </c>
      <c r="E45" s="30">
        <f>'GF + UG Iteration 5'!E45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5'!A46</f>
        <v>433</v>
      </c>
      <c r="B46" s="25" t="str">
        <f>'GF + UG Iteration 5'!B46</f>
        <v>GF</v>
      </c>
      <c r="C46" s="18">
        <f>'GF + UG Iteration 5'!C46</f>
        <v>90</v>
      </c>
      <c r="D46" s="19">
        <f>'GF + UG Iteration 5'!D46</f>
        <v>22.308265318441425</v>
      </c>
      <c r="E46" s="30">
        <f>'GF + UG Iteration 5'!E46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5'!A47</f>
        <v>79A</v>
      </c>
      <c r="B47" s="25" t="str">
        <f>'GF + UG Iteration 5'!B47</f>
        <v>GF</v>
      </c>
      <c r="C47" s="18">
        <f>'GF + UG Iteration 5'!C47</f>
        <v>37.440000000000005</v>
      </c>
      <c r="D47" s="19">
        <f>'GF + UG Iteration 5'!D47</f>
        <v>5.0823375539699818</v>
      </c>
      <c r="E47" s="30">
        <f>'GF + UG Iteration 5'!E47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5'!A48</f>
        <v>10A</v>
      </c>
      <c r="B48" s="25" t="str">
        <f>'GF + UG Iteration 5'!B48</f>
        <v>GF</v>
      </c>
      <c r="C48" s="18">
        <f>'GF + UG Iteration 5'!C48</f>
        <v>22.5</v>
      </c>
      <c r="D48" s="19">
        <f>'GF + UG Iteration 5'!D48</f>
        <v>8.9160103759227685</v>
      </c>
      <c r="E48" s="30">
        <f>'GF + UG Iteration 5'!E48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5'!A49</f>
        <v>345</v>
      </c>
      <c r="B49" s="25" t="str">
        <f>'GF + UG Iteration 5'!B49</f>
        <v>GF</v>
      </c>
      <c r="C49" s="18">
        <f>'GF + UG Iteration 5'!C49</f>
        <v>45</v>
      </c>
      <c r="D49" s="19">
        <f>'GF + UG Iteration 5'!D49</f>
        <v>8.3689831482940882</v>
      </c>
      <c r="E49" s="30">
        <f>'GF + UG Iteration 5'!E49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5'!A50</f>
        <v>1049</v>
      </c>
      <c r="B50" s="25" t="str">
        <f>'GF + UG Iteration 5'!B50</f>
        <v>GF</v>
      </c>
      <c r="C50" s="18">
        <f>'GF + UG Iteration 5'!C50</f>
        <v>90</v>
      </c>
      <c r="D50" s="19">
        <f>'GF + UG Iteration 5'!D50</f>
        <v>54.551770509232071</v>
      </c>
      <c r="E50" s="30">
        <f>'GF + UG Iteration 5'!E50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5'!A51</f>
        <v>230</v>
      </c>
      <c r="B51" s="25" t="str">
        <f>'GF + UG Iteration 5'!B51</f>
        <v>GF</v>
      </c>
      <c r="C51" s="18">
        <f>'GF + UG Iteration 5'!C51</f>
        <v>45</v>
      </c>
      <c r="D51" s="19">
        <f>'GF + UG Iteration 5'!D51</f>
        <v>10.739901169983137</v>
      </c>
      <c r="E51" s="30">
        <f>'GF + UG Iteration 5'!E51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5'!A52</f>
        <v>79B</v>
      </c>
      <c r="B52" s="25" t="str">
        <f>'GF + UG Iteration 5'!B52</f>
        <v>GF</v>
      </c>
      <c r="C52" s="18">
        <f>'GF + UG Iteration 5'!C52</f>
        <v>14.940000000000001</v>
      </c>
      <c r="D52" s="19">
        <f>'GF + UG Iteration 5'!D52</f>
        <v>3.3788339951362953</v>
      </c>
      <c r="E52" s="30">
        <f>'GF + UG Iteration 5'!E52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5'!A53</f>
        <v>10B</v>
      </c>
      <c r="B53" s="25" t="str">
        <f>'GF + UG Iteration 5'!B53</f>
        <v>GF</v>
      </c>
      <c r="C53" s="18">
        <f>'GF + UG Iteration 5'!C53</f>
        <v>22.5</v>
      </c>
      <c r="D53" s="19">
        <f>'GF + UG Iteration 5'!D53</f>
        <v>9.7991326901064184</v>
      </c>
      <c r="E53" s="30">
        <f>'GF + UG Iteration 5'!E53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5'!A54</f>
        <v>8</v>
      </c>
      <c r="B54" s="25" t="str">
        <f>'GF + UG Iteration 5'!B54</f>
        <v>GF</v>
      </c>
      <c r="C54" s="18">
        <f>'GF + UG Iteration 5'!C54</f>
        <v>42.03</v>
      </c>
      <c r="D54" s="19">
        <f>'GF + UG Iteration 5'!D54</f>
        <v>11.984110505191126</v>
      </c>
      <c r="E54" s="30">
        <f>'GF + UG Iteration 5'!E54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5'!A55</f>
        <v>487</v>
      </c>
      <c r="B55" s="25" t="str">
        <f>'GF + UG Iteration 5'!B55</f>
        <v>GF</v>
      </c>
      <c r="C55" s="18">
        <f>'GF + UG Iteration 5'!C55</f>
        <v>37.440000000000005</v>
      </c>
      <c r="D55" s="19">
        <f>'GF + UG Iteration 5'!D55</f>
        <v>16.813794941974642</v>
      </c>
      <c r="E55" s="30">
        <f>'GF + UG Iteration 5'!E55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5'!A56</f>
        <v>385</v>
      </c>
      <c r="B56" s="25" t="str">
        <f>'GF + UG Iteration 5'!B56</f>
        <v>GF</v>
      </c>
      <c r="C56" s="18">
        <f>'GF + UG Iteration 5'!C56</f>
        <v>14.940000000000001</v>
      </c>
      <c r="D56" s="19">
        <f>'GF + UG Iteration 5'!D56</f>
        <v>8.5880709825089685</v>
      </c>
      <c r="E56" s="30">
        <f>'GF + UG Iteration 5'!E56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5'!A57</f>
        <v>865</v>
      </c>
      <c r="B57" s="25" t="str">
        <f>'GF + UG Iteration 5'!B57</f>
        <v>GF</v>
      </c>
      <c r="C57" s="18">
        <f>'GF + UG Iteration 5'!C57</f>
        <v>29.97</v>
      </c>
      <c r="D57" s="19">
        <f>'GF + UG Iteration 5'!D57</f>
        <v>8.6091983279462436</v>
      </c>
      <c r="E57" s="30">
        <f>'GF + UG Iteration 5'!E57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5'!A58</f>
        <v>863</v>
      </c>
      <c r="B58" s="25" t="str">
        <f>'GF + UG Iteration 5'!B58</f>
        <v>GF</v>
      </c>
      <c r="C58" s="18">
        <f>'GF + UG Iteration 5'!C58</f>
        <v>29.97</v>
      </c>
      <c r="D58" s="19">
        <f>'GF + UG Iteration 5'!D58</f>
        <v>8.2434360504581008</v>
      </c>
      <c r="E58" s="30">
        <f>'GF + UG Iteration 5'!E58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5'!A59</f>
        <v>527</v>
      </c>
      <c r="B59" s="25" t="str">
        <f>'GF + UG Iteration 5'!B59</f>
        <v>GF</v>
      </c>
      <c r="C59" s="18">
        <f>'GF + UG Iteration 5'!C59</f>
        <v>22.5</v>
      </c>
      <c r="D59" s="19">
        <f>'GF + UG Iteration 5'!D59</f>
        <v>6.9318595783251213</v>
      </c>
      <c r="E59" s="30">
        <f>'GF + UG Iteration 5'!E59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5'!A60</f>
        <v>595</v>
      </c>
      <c r="B60" s="25" t="str">
        <f>'GF + UG Iteration 5'!B60</f>
        <v>GF</v>
      </c>
      <c r="C60" s="18">
        <f>'GF + UG Iteration 5'!C60</f>
        <v>37.800000000000004</v>
      </c>
      <c r="D60" s="19">
        <f>'GF + UG Iteration 5'!D60</f>
        <v>19.087371326529755</v>
      </c>
      <c r="E60" s="30">
        <f>'GF + UG Iteration 5'!E60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5'!A61</f>
        <v>528</v>
      </c>
      <c r="B61" s="25" t="str">
        <f>'GF + UG Iteration 5'!B61</f>
        <v>GF</v>
      </c>
      <c r="C61" s="18">
        <f>'GF + UG Iteration 5'!C61</f>
        <v>22.5</v>
      </c>
      <c r="D61" s="19">
        <f>'GF + UG Iteration 5'!D61</f>
        <v>5.2657663175025586</v>
      </c>
      <c r="E61" s="30">
        <f>'GF + UG Iteration 5'!E61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5'!A62</f>
        <v>529</v>
      </c>
      <c r="B62" s="25" t="str">
        <f>'GF + UG Iteration 5'!B62</f>
        <v>GF</v>
      </c>
      <c r="C62" s="18">
        <f>'GF + UG Iteration 5'!C62</f>
        <v>22.5</v>
      </c>
      <c r="D62" s="19">
        <f>'GF + UG Iteration 5'!D62</f>
        <v>7.7921694439597555</v>
      </c>
      <c r="E62" s="30">
        <f>'GF + UG Iteration 5'!E62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5'!A63</f>
        <v>1095</v>
      </c>
      <c r="B63" s="25" t="str">
        <f>'GF + UG Iteration 5'!B63</f>
        <v>GF</v>
      </c>
      <c r="C63" s="18">
        <f>'GF + UG Iteration 5'!C63</f>
        <v>22.5</v>
      </c>
      <c r="D63" s="19">
        <f>'GF + UG Iteration 5'!D63</f>
        <v>11.923356574074873</v>
      </c>
      <c r="E63" s="30">
        <f>'GF + UG Iteration 5'!E63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5'!A64</f>
        <v>561</v>
      </c>
      <c r="B64" s="25" t="str">
        <f>'GF + UG Iteration 5'!B64</f>
        <v>GF</v>
      </c>
      <c r="C64" s="18">
        <f>'GF + UG Iteration 5'!C64</f>
        <v>135</v>
      </c>
      <c r="D64" s="19">
        <f>'GF + UG Iteration 5'!D64</f>
        <v>58.100097147658744</v>
      </c>
      <c r="E64" s="30">
        <f>'GF + UG Iteration 5'!E64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5'!A65</f>
        <v>1018</v>
      </c>
      <c r="B65" s="25" t="str">
        <f>'GF + UG Iteration 5'!B65</f>
        <v>GF</v>
      </c>
      <c r="C65" s="18">
        <f>'GF + UG Iteration 5'!C65</f>
        <v>22.5</v>
      </c>
      <c r="D65" s="19">
        <f>'GF + UG Iteration 5'!D65</f>
        <v>10.634643135603309</v>
      </c>
      <c r="E65" s="30">
        <f>'GF + UG Iteration 5'!E65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5'!A66</f>
        <v>360</v>
      </c>
      <c r="B66" s="25" t="str">
        <f>'GF + UG Iteration 5'!B66</f>
        <v>GF</v>
      </c>
      <c r="C66" s="18">
        <f>'GF + UG Iteration 5'!C66</f>
        <v>37.800000000000004</v>
      </c>
      <c r="D66" s="19">
        <f>'GF + UG Iteration 5'!D66</f>
        <v>7.1174715515965792</v>
      </c>
      <c r="E66" s="30">
        <f>'GF + UG Iteration 5'!E66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5'!A67</f>
        <v>1106</v>
      </c>
      <c r="B67" s="25" t="str">
        <f>'GF + UG Iteration 5'!B67</f>
        <v>GF</v>
      </c>
      <c r="C67" s="18">
        <f>'GF + UG Iteration 5'!C67</f>
        <v>22.5</v>
      </c>
      <c r="D67" s="19">
        <f>'GF + UG Iteration 5'!D67</f>
        <v>20.217898457447252</v>
      </c>
      <c r="E67" s="30">
        <f>'GF + UG Iteration 5'!E67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5'!A68</f>
        <v>899</v>
      </c>
      <c r="B68" s="25" t="str">
        <f>'GF + UG Iteration 5'!B68</f>
        <v>GF</v>
      </c>
      <c r="C68" s="18">
        <f>'GF + UG Iteration 5'!C68</f>
        <v>45</v>
      </c>
      <c r="D68" s="19">
        <f>'GF + UG Iteration 5'!D68</f>
        <v>15.17251837286627</v>
      </c>
      <c r="E68" s="30">
        <f>'GF + UG Iteration 5'!E68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5'!A69</f>
        <v>1191</v>
      </c>
      <c r="B69" s="25" t="str">
        <f>'GF + UG Iteration 5'!B69</f>
        <v>GF</v>
      </c>
      <c r="C69" s="18">
        <f>'GF + UG Iteration 5'!C69</f>
        <v>14.940000000000001</v>
      </c>
      <c r="D69" s="19">
        <f>'GF + UG Iteration 5'!D69</f>
        <v>12.628076471206382</v>
      </c>
      <c r="E69" s="30">
        <f>'GF + UG Iteration 5'!E69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5'!A70</f>
        <v>1115</v>
      </c>
      <c r="B70" s="25" t="str">
        <f>'GF + UG Iteration 5'!B70</f>
        <v>GF</v>
      </c>
      <c r="C70" s="18">
        <f>'GF + UG Iteration 5'!C70</f>
        <v>22.5</v>
      </c>
      <c r="D70" s="19">
        <f>'GF + UG Iteration 5'!D70</f>
        <v>24.362790290493837</v>
      </c>
      <c r="E70" s="30">
        <f>'GF + UG Iteration 5'!E70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5'!A71</f>
        <v>1053</v>
      </c>
      <c r="B71" s="25" t="str">
        <f>'GF + UG Iteration 5'!B71</f>
        <v>GF</v>
      </c>
      <c r="C71" s="18">
        <f>'GF + UG Iteration 5'!C71</f>
        <v>14.940000000000001</v>
      </c>
      <c r="D71" s="19">
        <f>'GF + UG Iteration 5'!D71</f>
        <v>14.71443826778331</v>
      </c>
      <c r="E71" s="30">
        <f>'GF + UG Iteration 5'!E71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5'!A72</f>
        <v>864</v>
      </c>
      <c r="B72" s="25" t="str">
        <f>'GF + UG Iteration 5'!B72</f>
        <v>GF</v>
      </c>
      <c r="C72" s="18">
        <f>'GF + UG Iteration 5'!C72</f>
        <v>29.97</v>
      </c>
      <c r="D72" s="19">
        <f>'GF + UG Iteration 5'!D72</f>
        <v>9.825778201045452</v>
      </c>
      <c r="E72" s="30">
        <f>'GF + UG Iteration 5'!E72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5'!A73</f>
        <v>834</v>
      </c>
      <c r="B73" s="25" t="str">
        <f>'GF + UG Iteration 5'!B73</f>
        <v>GF</v>
      </c>
      <c r="C73" s="18">
        <f>'GF + UG Iteration 5'!C73</f>
        <v>45</v>
      </c>
      <c r="D73" s="19">
        <f>'GF + UG Iteration 5'!D73</f>
        <v>25.798393978216257</v>
      </c>
      <c r="E73" s="30">
        <f>'GF + UG Iteration 5'!E73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5'!A74</f>
        <v>722</v>
      </c>
      <c r="B74" s="25" t="str">
        <f>'GF + UG Iteration 5'!B74</f>
        <v>GF</v>
      </c>
      <c r="C74" s="18">
        <f>'GF + UG Iteration 5'!C74</f>
        <v>22.5</v>
      </c>
      <c r="D74" s="19">
        <f>'GF + UG Iteration 5'!D74</f>
        <v>13.501544643115857</v>
      </c>
      <c r="E74" s="30">
        <f>'GF + UG Iteration 5'!E74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5'!A75</f>
        <v>927</v>
      </c>
      <c r="B75" s="25" t="str">
        <f>'GF + UG Iteration 5'!B75</f>
        <v>GF</v>
      </c>
      <c r="C75" s="18">
        <f>'GF + UG Iteration 5'!C75</f>
        <v>67.5</v>
      </c>
      <c r="D75" s="19">
        <f>'GF + UG Iteration 5'!D75</f>
        <v>25.887106037100622</v>
      </c>
      <c r="E75" s="30">
        <f>'GF + UG Iteration 5'!E75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5'!A76</f>
        <v>1068</v>
      </c>
      <c r="B76" s="25" t="str">
        <f>'GF + UG Iteration 5'!B76</f>
        <v>GF</v>
      </c>
      <c r="C76" s="18">
        <f>'GF + UG Iteration 5'!C76</f>
        <v>22.5</v>
      </c>
      <c r="D76" s="19">
        <f>'GF + UG Iteration 5'!D76</f>
        <v>26.918199168374588</v>
      </c>
      <c r="E76" s="30">
        <f>'GF + UG Iteration 5'!E76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5'!A77</f>
        <v>506</v>
      </c>
      <c r="B77" s="25" t="str">
        <f>'GF + UG Iteration 5'!B77</f>
        <v>GF</v>
      </c>
      <c r="C77" s="18">
        <f>'GF + UG Iteration 5'!C77</f>
        <v>113.4</v>
      </c>
      <c r="D77" s="19">
        <f>'GF + UG Iteration 5'!D77</f>
        <v>19.752251348773594</v>
      </c>
      <c r="E77" s="30">
        <f>'GF + UG Iteration 5'!E77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5'!A78</f>
        <v>456</v>
      </c>
      <c r="B78" s="25" t="str">
        <f>'GF + UG Iteration 5'!B78</f>
        <v>GF</v>
      </c>
      <c r="C78" s="18">
        <f>'GF + UG Iteration 5'!C78</f>
        <v>45</v>
      </c>
      <c r="D78" s="19">
        <f>'GF + UG Iteration 5'!D78</f>
        <v>17.647037003819346</v>
      </c>
      <c r="E78" s="30">
        <f>'GF + UG Iteration 5'!E78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5'!A79</f>
        <v>130</v>
      </c>
      <c r="B79" s="25" t="str">
        <f>'GF + UG Iteration 5'!B79</f>
        <v>GF</v>
      </c>
      <c r="C79" s="18">
        <f>'GF + UG Iteration 5'!C79</f>
        <v>45</v>
      </c>
      <c r="D79" s="19">
        <f>'GF + UG Iteration 5'!D79</f>
        <v>8.4369732753123952</v>
      </c>
      <c r="E79" s="30">
        <f>'GF + UG Iteration 5'!E79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5'!A80</f>
        <v>308</v>
      </c>
      <c r="B80" s="25" t="str">
        <f>'GF + UG Iteration 5'!B80</f>
        <v>GF</v>
      </c>
      <c r="C80" s="18">
        <f>'GF + UG Iteration 5'!C80</f>
        <v>54</v>
      </c>
      <c r="D80" s="19">
        <f>'GF + UG Iteration 5'!D80</f>
        <v>8.8753762889293544</v>
      </c>
      <c r="E80" s="30">
        <f>'GF + UG Iteration 5'!E80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5'!A81</f>
        <v>829</v>
      </c>
      <c r="B81" s="25" t="str">
        <f>'GF + UG Iteration 5'!B81</f>
        <v>GF</v>
      </c>
      <c r="C81" s="18">
        <f>'GF + UG Iteration 5'!C81</f>
        <v>45</v>
      </c>
      <c r="D81" s="19">
        <f>'GF + UG Iteration 5'!D81</f>
        <v>27.761077137379147</v>
      </c>
      <c r="E81" s="30">
        <f>'GF + UG Iteration 5'!E81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5'!A82</f>
        <v>425</v>
      </c>
      <c r="B82" s="25" t="str">
        <f>'GF + UG Iteration 5'!B82</f>
        <v>GF</v>
      </c>
      <c r="C82" s="18">
        <f>'GF + UG Iteration 5'!C82</f>
        <v>27</v>
      </c>
      <c r="D82" s="19">
        <f>'GF + UG Iteration 5'!D82</f>
        <v>11.725448588458148</v>
      </c>
      <c r="E82" s="30">
        <f>'GF + UG Iteration 5'!E82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5'!A83</f>
        <v>333</v>
      </c>
      <c r="B83" s="25" t="str">
        <f>'GF + UG Iteration 5'!B83</f>
        <v>GF</v>
      </c>
      <c r="C83" s="18">
        <f>'GF + UG Iteration 5'!C83</f>
        <v>27</v>
      </c>
      <c r="D83" s="19">
        <f>'GF + UG Iteration 5'!D83</f>
        <v>7.5607136656563343</v>
      </c>
      <c r="E83" s="30">
        <f>'GF + UG Iteration 5'!E83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5'!A84</f>
        <v>769</v>
      </c>
      <c r="B84" s="25" t="str">
        <f>'GF + UG Iteration 5'!B84</f>
        <v>GF</v>
      </c>
      <c r="C84" s="18">
        <f>'GF + UG Iteration 5'!C84</f>
        <v>135</v>
      </c>
      <c r="D84" s="19">
        <f>'GF + UG Iteration 5'!D84</f>
        <v>33.576028123503924</v>
      </c>
      <c r="E84" s="30">
        <f>'GF + UG Iteration 5'!E84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5'!A85</f>
        <v>948</v>
      </c>
      <c r="B85" s="25" t="str">
        <f>'GF + UG Iteration 5'!B85</f>
        <v>GF</v>
      </c>
      <c r="C85" s="18">
        <f>'GF + UG Iteration 5'!C85</f>
        <v>225</v>
      </c>
      <c r="D85" s="19">
        <f>'GF + UG Iteration 5'!D85</f>
        <v>12.653662771089085</v>
      </c>
      <c r="E85" s="30">
        <f>'GF + UG Iteration 5'!E85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5'!A86</f>
        <v>1128</v>
      </c>
      <c r="B86" s="25" t="str">
        <f>'GF + UG Iteration 5'!B86</f>
        <v>GF</v>
      </c>
      <c r="C86" s="18">
        <f>'GF + UG Iteration 5'!C86</f>
        <v>225</v>
      </c>
      <c r="D86" s="19">
        <f>'GF + UG Iteration 5'!D86</f>
        <v>63.556235718349399</v>
      </c>
      <c r="E86" s="30">
        <f>'GF + UG Iteration 5'!E86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5'!A87</f>
        <v>1214</v>
      </c>
      <c r="B87" s="25" t="str">
        <f>'GF + UG Iteration 5'!B87</f>
        <v>GF</v>
      </c>
      <c r="C87" s="18">
        <f>'GF + UG Iteration 5'!C87</f>
        <v>90</v>
      </c>
      <c r="D87" s="19">
        <f>'GF + UG Iteration 5'!D87</f>
        <v>22.631695273294461</v>
      </c>
      <c r="E87" s="30">
        <f>'GF + UG Iteration 5'!E87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5'!A88</f>
        <v>1225</v>
      </c>
      <c r="B88" s="25" t="str">
        <f>'GF + UG Iteration 5'!B88</f>
        <v>GF</v>
      </c>
      <c r="C88" s="18">
        <f>'GF + UG Iteration 5'!C88</f>
        <v>37.800000000000004</v>
      </c>
      <c r="D88" s="19">
        <f>'GF + UG Iteration 5'!D88</f>
        <v>18.636695744675041</v>
      </c>
      <c r="E88" s="30">
        <f>'GF + UG Iteration 5'!E88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5'!A89</f>
        <v>1263</v>
      </c>
      <c r="B89" s="25" t="str">
        <f>'GF + UG Iteration 5'!B89</f>
        <v>GF</v>
      </c>
      <c r="C89" s="18">
        <f>'GF + UG Iteration 5'!C89</f>
        <v>27</v>
      </c>
      <c r="D89" s="19">
        <f>'GF + UG Iteration 5'!D89</f>
        <v>19.611656992669992</v>
      </c>
      <c r="E89" s="30">
        <f>'GF + UG Iteration 5'!E89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5'!A90</f>
        <v>1309</v>
      </c>
      <c r="B90" s="25" t="str">
        <f>'GF + UG Iteration 5'!B90</f>
        <v>GF</v>
      </c>
      <c r="C90" s="18">
        <f>'GF + UG Iteration 5'!C90</f>
        <v>45</v>
      </c>
      <c r="D90" s="19">
        <f>'GF + UG Iteration 5'!D90</f>
        <v>16.109333942693336</v>
      </c>
      <c r="E90" s="30">
        <f>'GF + UG Iteration 5'!E90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5'!A91</f>
        <v>1349</v>
      </c>
      <c r="B91" s="25" t="str">
        <f>'GF + UG Iteration 5'!B91</f>
        <v>GF</v>
      </c>
      <c r="C91" s="18">
        <f>'GF + UG Iteration 5'!C91</f>
        <v>29.7</v>
      </c>
      <c r="D91" s="19">
        <f>'GF + UG Iteration 5'!D91</f>
        <v>8.9679522578977586</v>
      </c>
      <c r="E91" s="30">
        <f>'GF + UG Iteration 5'!E91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5'!A92</f>
        <v>1358</v>
      </c>
      <c r="B92" s="25" t="str">
        <f>'GF + UG Iteration 5'!B92</f>
        <v>GF</v>
      </c>
      <c r="C92" s="18">
        <f>'GF + UG Iteration 5'!C92</f>
        <v>59.4</v>
      </c>
      <c r="D92" s="19">
        <f>'GF + UG Iteration 5'!D92</f>
        <v>13.07265503282744</v>
      </c>
      <c r="E92" s="30">
        <f>'GF + UG Iteration 5'!E92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5'!A93</f>
        <v>1404</v>
      </c>
      <c r="B93" s="25" t="str">
        <f>'GF + UG Iteration 5'!B93</f>
        <v>GF</v>
      </c>
      <c r="C93" s="18">
        <f>'GF + UG Iteration 5'!C93</f>
        <v>150.98400000000001</v>
      </c>
      <c r="D93" s="19">
        <f>'GF + UG Iteration 5'!D93</f>
        <v>35.276341164894447</v>
      </c>
      <c r="E93" s="30">
        <f>'GF + UG Iteration 5'!E93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5'!A94</f>
        <v>1482</v>
      </c>
      <c r="B94" s="25" t="str">
        <f>'GF + UG Iteration 5'!B94</f>
        <v>GF</v>
      </c>
      <c r="C94" s="18">
        <f>'GF + UG Iteration 5'!C94</f>
        <v>90</v>
      </c>
      <c r="D94" s="19">
        <f>'GF + UG Iteration 5'!D94</f>
        <v>18.765793673519447</v>
      </c>
      <c r="E94" s="30">
        <f>'GF + UG Iteration 5'!E94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5'!A95</f>
        <v>1515</v>
      </c>
      <c r="B95" s="25" t="str">
        <f>'GF + UG Iteration 5'!B95</f>
        <v>GF</v>
      </c>
      <c r="C95" s="18">
        <f>'GF + UG Iteration 5'!C95</f>
        <v>37.800000000000004</v>
      </c>
      <c r="D95" s="19">
        <f>'GF + UG Iteration 5'!D95</f>
        <v>12.99271394051414</v>
      </c>
      <c r="E95" s="30">
        <f>'GF + UG Iteration 5'!E95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5'!A96</f>
        <v>1618</v>
      </c>
      <c r="B96" s="25" t="str">
        <f>'GF + UG Iteration 5'!B96</f>
        <v>GF</v>
      </c>
      <c r="C96" s="18">
        <f>'GF + UG Iteration 5'!C96</f>
        <v>45</v>
      </c>
      <c r="D96" s="19">
        <f>'GF + UG Iteration 5'!D96</f>
        <v>15.965955598995766</v>
      </c>
      <c r="E96" s="30">
        <f>'GF + UG Iteration 5'!E96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5'!A97</f>
        <v>1634</v>
      </c>
      <c r="B97" s="25" t="str">
        <f>'GF + UG Iteration 5'!B97</f>
        <v>GF</v>
      </c>
      <c r="C97" s="18">
        <f>'GF + UG Iteration 5'!C97</f>
        <v>45</v>
      </c>
      <c r="D97" s="19">
        <f>'GF + UG Iteration 5'!D97</f>
        <v>17.172783979023848</v>
      </c>
      <c r="E97" s="30">
        <f>'GF + UG Iteration 5'!E97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5'!A98</f>
        <v>1258</v>
      </c>
      <c r="B98" s="25" t="str">
        <f>'GF + UG Iteration 5'!B98</f>
        <v>GF</v>
      </c>
      <c r="C98" s="18">
        <f>'GF + UG Iteration 5'!C98</f>
        <v>75.600000000000009</v>
      </c>
      <c r="D98" s="19">
        <f>'GF + UG Iteration 5'!D98</f>
        <v>53.518330212347877</v>
      </c>
      <c r="E98" s="30">
        <f>'GF + UG Iteration 5'!E98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5'!A99</f>
        <v>1284</v>
      </c>
      <c r="B99" s="25" t="str">
        <f>'GF + UG Iteration 5'!B99</f>
        <v>GF</v>
      </c>
      <c r="C99" s="18">
        <f>'GF + UG Iteration 5'!C99</f>
        <v>37.800000000000004</v>
      </c>
      <c r="D99" s="19">
        <f>'GF + UG Iteration 5'!D99</f>
        <v>7.0843108002972475</v>
      </c>
      <c r="E99" s="30">
        <f>'GF + UG Iteration 5'!E99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5'!A100</f>
        <v>Pre-01</v>
      </c>
      <c r="B100" s="25" t="str">
        <f>'GF + UG Iteration 5'!B100</f>
        <v>GF</v>
      </c>
      <c r="C100" s="18">
        <f>'GF + UG Iteration 5'!C100</f>
        <v>6.75</v>
      </c>
      <c r="D100" s="19">
        <f>'GF + UG Iteration 5'!D100</f>
        <v>2.4933711786255444</v>
      </c>
      <c r="E100" s="30">
        <f>'GF + UG Iteration 5'!E100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5'!A101</f>
        <v>Pre-02</v>
      </c>
      <c r="B101" s="25" t="str">
        <f>'GF + UG Iteration 5'!B101</f>
        <v>GF</v>
      </c>
      <c r="C101" s="18">
        <f>'GF + UG Iteration 5'!C101</f>
        <v>4.5</v>
      </c>
      <c r="D101" s="19">
        <f>'GF + UG Iteration 5'!D101</f>
        <v>1.4940223849019025</v>
      </c>
      <c r="E101" s="30">
        <f>'GF + UG Iteration 5'!E101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5'!A102</f>
        <v>Pre-03</v>
      </c>
      <c r="B102" s="25" t="str">
        <f>'GF + UG Iteration 5'!B102</f>
        <v>GF</v>
      </c>
      <c r="C102" s="18">
        <f>'GF + UG Iteration 5'!C102</f>
        <v>10.08</v>
      </c>
      <c r="D102" s="19">
        <f>'GF + UG Iteration 5'!D102</f>
        <v>1.9369408873503524</v>
      </c>
      <c r="E102" s="30">
        <f>'GF + UG Iteration 5'!E102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5'!A103</f>
        <v>Pre-04</v>
      </c>
      <c r="B103" s="25" t="str">
        <f>'GF + UG Iteration 5'!B103</f>
        <v>GF</v>
      </c>
      <c r="C103" s="18">
        <f>'GF + UG Iteration 5'!C103</f>
        <v>13.5</v>
      </c>
      <c r="D103" s="19">
        <f>'GF + UG Iteration 5'!D103</f>
        <v>8.526519330793306</v>
      </c>
      <c r="E103" s="30">
        <f>'GF + UG Iteration 5'!E103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7" x14ac:dyDescent="0.2">
      <c r="A104" s="25" t="str">
        <f>'GF + UG Iteration 5'!A104</f>
        <v>Pre-05</v>
      </c>
      <c r="B104" s="25" t="str">
        <f>'GF + UG Iteration 5'!B104</f>
        <v>GF</v>
      </c>
      <c r="C104" s="18">
        <f>'GF + UG Iteration 5'!C104</f>
        <v>16.11</v>
      </c>
      <c r="D104" s="19">
        <f>'GF + UG Iteration 5'!D104</f>
        <v>4.0521826998299986</v>
      </c>
      <c r="E104" s="30">
        <f>'GF + UG Iteration 5'!E104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5'!A105</f>
        <v>Pre-06</v>
      </c>
      <c r="B105" s="25" t="str">
        <f>'GF + UG Iteration 5'!B105</f>
        <v>GF</v>
      </c>
      <c r="C105" s="18">
        <f>'GF + UG Iteration 5'!C105</f>
        <v>29.880000000000003</v>
      </c>
      <c r="D105" s="19">
        <f>'GF + UG Iteration 5'!D105</f>
        <v>9.6482174286466869</v>
      </c>
      <c r="E105" s="30">
        <f>'GF + UG Iteration 5'!E105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5'!A106</f>
        <v>Pre-07</v>
      </c>
      <c r="B106" s="25" t="str">
        <f>'GF + UG Iteration 5'!B106</f>
        <v>GF</v>
      </c>
      <c r="C106" s="18">
        <f>'GF + UG Iteration 5'!C106</f>
        <v>22.5</v>
      </c>
      <c r="D106" s="19">
        <f>'GF + UG Iteration 5'!D106</f>
        <v>5.029432718717521</v>
      </c>
      <c r="E106" s="30">
        <f>'GF + UG Iteration 5'!E106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5'!A107</f>
        <v>Pre-08</v>
      </c>
      <c r="B107" s="25" t="str">
        <f>'GF + UG Iteration 5'!B107</f>
        <v>GF</v>
      </c>
      <c r="C107" s="18">
        <f>'GF + UG Iteration 5'!C107</f>
        <v>37.800000000000004</v>
      </c>
      <c r="D107" s="19">
        <f>'GF + UG Iteration 5'!D107</f>
        <v>6.372939235597177</v>
      </c>
      <c r="E107" s="30">
        <f>'GF + UG Iteration 5'!E107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5'!A108</f>
        <v>Pre-09</v>
      </c>
      <c r="B108" s="25" t="str">
        <f>'GF + UG Iteration 5'!B108</f>
        <v>GF</v>
      </c>
      <c r="C108" s="18">
        <f>'GF + UG Iteration 5'!C108</f>
        <v>22.5</v>
      </c>
      <c r="D108" s="19">
        <f>'GF + UG Iteration 5'!D108</f>
        <v>2.9443376052628771</v>
      </c>
      <c r="E108" s="30">
        <f>'GF + UG Iteration 5'!E108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5'!A109</f>
        <v>Pre-10</v>
      </c>
      <c r="B109" s="25" t="str">
        <f>'GF + UG Iteration 5'!B109</f>
        <v>GF</v>
      </c>
      <c r="C109" s="18">
        <f>'GF + UG Iteration 5'!C109</f>
        <v>22.5</v>
      </c>
      <c r="D109" s="19">
        <f>'GF + UG Iteration 5'!D109</f>
        <v>13.481108575958453</v>
      </c>
      <c r="E109" s="30">
        <f>'GF + UG Iteration 5'!E109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5'!A110</f>
        <v>Pre-11</v>
      </c>
      <c r="B110" s="25" t="str">
        <f>'GF + UG Iteration 5'!B110</f>
        <v>GF</v>
      </c>
      <c r="C110" s="18">
        <f>'GF + UG Iteration 5'!C110</f>
        <v>26.91</v>
      </c>
      <c r="D110" s="19">
        <f>'GF + UG Iteration 5'!D110</f>
        <v>2.9102311039234974</v>
      </c>
      <c r="E110" s="30">
        <f>'GF + UG Iteration 5'!E110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5'!A111</f>
        <v>Pre-12</v>
      </c>
      <c r="B111" s="25" t="str">
        <f>'GF + UG Iteration 5'!B111</f>
        <v>GF</v>
      </c>
      <c r="C111" s="18">
        <f>'GF + UG Iteration 5'!C111</f>
        <v>37.800000000000004</v>
      </c>
      <c r="D111" s="19">
        <f>'GF + UG Iteration 5'!D111</f>
        <v>9.8906921245327926</v>
      </c>
      <c r="E111" s="30">
        <f>'GF + UG Iteration 5'!E111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5'!A112</f>
        <v>Pre-13</v>
      </c>
      <c r="B112" s="25" t="str">
        <f>'GF + UG Iteration 5'!B112</f>
        <v>GF</v>
      </c>
      <c r="C112" s="18">
        <f>'GF + UG Iteration 5'!C112</f>
        <v>13.41</v>
      </c>
      <c r="D112" s="19">
        <f>'GF + UG Iteration 5'!D112</f>
        <v>5.9446476688134462</v>
      </c>
      <c r="E112" s="30">
        <f>'GF + UG Iteration 5'!E112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5'!A113</f>
        <v>Pre-14</v>
      </c>
      <c r="B113" s="25" t="str">
        <f>'GF + UG Iteration 5'!B113</f>
        <v>GF</v>
      </c>
      <c r="C113" s="18">
        <f>'GF + UG Iteration 5'!C113</f>
        <v>74.7</v>
      </c>
      <c r="D113" s="19">
        <f>'GF + UG Iteration 5'!D113</f>
        <v>7.1936227504100643</v>
      </c>
      <c r="E113" s="30">
        <f>'GF + UG Iteration 5'!E113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5'!A114</f>
        <v>Pre-15</v>
      </c>
      <c r="B114" s="25" t="str">
        <f>'GF + UG Iteration 5'!B114</f>
        <v>GF</v>
      </c>
      <c r="C114" s="18">
        <f>'GF + UG Iteration 5'!C114</f>
        <v>90</v>
      </c>
      <c r="D114" s="19">
        <f>'GF + UG Iteration 5'!D114</f>
        <v>17.594466678549747</v>
      </c>
      <c r="E114" s="30">
        <f>'GF + UG Iteration 5'!E114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5'!A115</f>
        <v>Pre-16</v>
      </c>
      <c r="B115" s="25" t="str">
        <f>'GF + UG Iteration 5'!B115</f>
        <v>GF</v>
      </c>
      <c r="C115" s="18">
        <f>'GF + UG Iteration 5'!C115</f>
        <v>168.75</v>
      </c>
      <c r="D115" s="19">
        <f>'GF + UG Iteration 5'!D115</f>
        <v>14.026199251012313</v>
      </c>
      <c r="E115" s="30">
        <f>'GF + UG Iteration 5'!E115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5'!A116</f>
        <v>Pre-17</v>
      </c>
      <c r="B116" s="25" t="str">
        <f>'GF + UG Iteration 5'!B116</f>
        <v>GF</v>
      </c>
      <c r="C116" s="18">
        <f>'GF + UG Iteration 5'!C116</f>
        <v>90</v>
      </c>
      <c r="D116" s="19">
        <f>'GF + UG Iteration 5'!D116</f>
        <v>14.219904176944949</v>
      </c>
      <c r="E116" s="30">
        <f>'GF + UG Iteration 5'!E116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5'!A117</f>
        <v>Pre-18</v>
      </c>
      <c r="B117" s="25" t="str">
        <f>'GF + UG Iteration 5'!B117</f>
        <v>GF</v>
      </c>
      <c r="C117" s="18">
        <f>'GF + UG Iteration 5'!C117</f>
        <v>202.5</v>
      </c>
      <c r="D117" s="19">
        <f>'GF + UG Iteration 5'!D117</f>
        <v>23.447549869052086</v>
      </c>
      <c r="E117" s="30">
        <f>'GF + UG Iteration 5'!E117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5'!A118</f>
        <v>1184</v>
      </c>
      <c r="B118" s="34" t="str">
        <f>'GF + UG Iteration 5'!B118</f>
        <v>UG</v>
      </c>
      <c r="C118" s="35">
        <f>'GF + UG Iteration 5'!C118</f>
        <v>45</v>
      </c>
      <c r="D118" s="36">
        <f>'GF + UG Iteration 5'!P$16*(C118^'GF + UG Iteration 5'!P$15)</f>
        <v>14.440301095021633</v>
      </c>
      <c r="E118" s="37">
        <f>'GF + UG Iteration 5'!E118</f>
        <v>2013</v>
      </c>
      <c r="F118" s="35">
        <f>'GF + UG Iteration 5'!F118</f>
        <v>45</v>
      </c>
      <c r="G118" s="36">
        <f>'GF + UG Iteration 5'!G118</f>
        <v>18.869341885211266</v>
      </c>
      <c r="H118" s="38">
        <f>'GF + UG Iteration 5'!H118</f>
        <v>2012</v>
      </c>
      <c r="I118" s="35">
        <f>C118+F118</f>
        <v>90</v>
      </c>
      <c r="J118" s="36">
        <f>D118+G118</f>
        <v>33.309642980232901</v>
      </c>
      <c r="K118" s="38">
        <f>MAX(E118,H118)</f>
        <v>2013</v>
      </c>
      <c r="M118" s="21">
        <f t="shared" si="8"/>
        <v>4.499809670330265</v>
      </c>
      <c r="N118" s="21">
        <f t="shared" si="9"/>
        <v>3.5058469340524692</v>
      </c>
    </row>
    <row r="119" spans="1:14" x14ac:dyDescent="0.2">
      <c r="A119" s="33">
        <f>'GF + UG Iteration 5'!A119</f>
        <v>1481</v>
      </c>
      <c r="B119" s="34" t="str">
        <f>'GF + UG Iteration 5'!B119</f>
        <v>UG</v>
      </c>
      <c r="C119" s="35">
        <f>'GF + UG Iteration 5'!C119</f>
        <v>90</v>
      </c>
      <c r="D119" s="36">
        <f>'GF + UG Iteration 5'!P$16*(C119^'GF + UG Iteration 5'!P$15)</f>
        <v>22.370785306702551</v>
      </c>
      <c r="E119" s="37">
        <f>'GF + UG Iteration 5'!E119</f>
        <v>2013</v>
      </c>
      <c r="F119" s="35">
        <f>'GF + UG Iteration 5'!F119</f>
        <v>0</v>
      </c>
      <c r="G119" s="36">
        <f>'GF + UG Iteration 5'!G119</f>
        <v>1.1114331301697908</v>
      </c>
      <c r="H119" s="38">
        <f>'GF + UG Iteration 5'!H119</f>
        <v>2014</v>
      </c>
      <c r="I119" s="35">
        <f t="shared" ref="I119:I183" si="10">C119+F119</f>
        <v>90</v>
      </c>
      <c r="J119" s="36">
        <f t="shared" ref="J119:J183" si="11">D119+G119</f>
        <v>23.482218436872341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3.1562434724759854</v>
      </c>
    </row>
    <row r="120" spans="1:14" x14ac:dyDescent="0.2">
      <c r="A120" s="33">
        <f>'GF + UG Iteration 5'!A120</f>
        <v>457</v>
      </c>
      <c r="B120" s="34" t="str">
        <f>'GF + UG Iteration 5'!B120</f>
        <v>UG</v>
      </c>
      <c r="C120" s="35">
        <f>'GF + UG Iteration 5'!C120</f>
        <v>22.5</v>
      </c>
      <c r="D120" s="36">
        <f>'GF + UG Iteration 5'!P$16*(C120^'GF + UG Iteration 5'!P$15)</f>
        <v>9.3211880073073399</v>
      </c>
      <c r="E120" s="37">
        <f>'GF + UG Iteration 5'!E120</f>
        <v>1990</v>
      </c>
      <c r="F120" s="35">
        <f>'GF + UG Iteration 5'!F120</f>
        <v>22.5</v>
      </c>
      <c r="G120" s="36">
        <f>'GF + UG Iteration 5'!G120</f>
        <v>3.289132084924363</v>
      </c>
      <c r="H120" s="38">
        <f>'GF + UG Iteration 5'!H120</f>
        <v>2006</v>
      </c>
      <c r="I120" s="35">
        <f t="shared" si="10"/>
        <v>45</v>
      </c>
      <c r="J120" s="36">
        <f t="shared" si="11"/>
        <v>12.610320092231703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2.5345155336540022</v>
      </c>
    </row>
    <row r="121" spans="1:14" x14ac:dyDescent="0.2">
      <c r="A121" s="33">
        <f>'GF + UG Iteration 5'!A121</f>
        <v>407</v>
      </c>
      <c r="B121" s="34" t="str">
        <f>'GF + UG Iteration 5'!B121</f>
        <v>UG</v>
      </c>
      <c r="C121" s="35">
        <f>'GF + UG Iteration 5'!C121</f>
        <v>73.8</v>
      </c>
      <c r="D121" s="36">
        <f>'GF + UG Iteration 5'!P$16*(C121^'GF + UG Iteration 5'!P$15)</f>
        <v>19.735738322856239</v>
      </c>
      <c r="E121" s="37">
        <f>'GF + UG Iteration 5'!E121</f>
        <v>1982</v>
      </c>
      <c r="F121" s="35">
        <f>'GF + UG Iteration 5'!F121</f>
        <v>0</v>
      </c>
      <c r="G121" s="36">
        <f>'GF + UG Iteration 5'!G121</f>
        <v>0.60106525862386018</v>
      </c>
      <c r="H121" s="38">
        <f>'GF + UG Iteration 5'!H121</f>
        <v>2004</v>
      </c>
      <c r="I121" s="35">
        <f t="shared" si="10"/>
        <v>73.8</v>
      </c>
      <c r="J121" s="36">
        <f t="shared" si="11"/>
        <v>20.336803581480098</v>
      </c>
      <c r="K121" s="38">
        <f t="shared" si="12"/>
        <v>2004</v>
      </c>
      <c r="M121" s="21">
        <f t="shared" si="8"/>
        <v>4.3013587316064266</v>
      </c>
      <c r="N121" s="21">
        <f t="shared" si="9"/>
        <v>3.0124322288847294</v>
      </c>
    </row>
    <row r="122" spans="1:14" x14ac:dyDescent="0.2">
      <c r="A122" s="33">
        <f>'GF + UG Iteration 5'!A122</f>
        <v>706</v>
      </c>
      <c r="B122" s="34" t="str">
        <f>'GF + UG Iteration 5'!B122</f>
        <v>UG</v>
      </c>
      <c r="C122" s="35">
        <f>'GF + UG Iteration 5'!C122</f>
        <v>22.5</v>
      </c>
      <c r="D122" s="36">
        <f>'GF + UG Iteration 5'!P$16*(C122^'GF + UG Iteration 5'!P$15)</f>
        <v>9.3211880073073399</v>
      </c>
      <c r="E122" s="37">
        <f>'GF + UG Iteration 5'!E122</f>
        <v>1984</v>
      </c>
      <c r="F122" s="35">
        <f>'GF + UG Iteration 5'!F122</f>
        <v>37.800000000000004</v>
      </c>
      <c r="G122" s="36">
        <f>'GF + UG Iteration 5'!G122</f>
        <v>5.8346214151737739</v>
      </c>
      <c r="H122" s="38">
        <f>'GF + UG Iteration 5'!H122</f>
        <v>2008</v>
      </c>
      <c r="I122" s="35">
        <f t="shared" si="10"/>
        <v>60.300000000000004</v>
      </c>
      <c r="J122" s="36">
        <f t="shared" si="11"/>
        <v>15.155809422481113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2.7183839186830703</v>
      </c>
    </row>
    <row r="123" spans="1:14" x14ac:dyDescent="0.2">
      <c r="A123" s="33">
        <f>'GF + UG Iteration 5'!A123</f>
        <v>1070</v>
      </c>
      <c r="B123" s="34" t="str">
        <f>'GF + UG Iteration 5'!B123</f>
        <v>UG</v>
      </c>
      <c r="C123" s="35">
        <f>'GF + UG Iteration 5'!C123</f>
        <v>60.300000000000004</v>
      </c>
      <c r="D123" s="36">
        <f>'GF + UG Iteration 5'!P$16*(C123^'GF + UG Iteration 5'!P$15)</f>
        <v>17.371800987671698</v>
      </c>
      <c r="E123" s="37">
        <f>'GF + UG Iteration 5'!E123</f>
        <v>1984</v>
      </c>
      <c r="F123" s="35">
        <f>'GF + UG Iteration 5'!F123</f>
        <v>0</v>
      </c>
      <c r="G123" s="36">
        <f>'GF + UG Iteration 5'!G123</f>
        <v>0.83607952853202894</v>
      </c>
      <c r="H123" s="38">
        <f>'GF + UG Iteration 5'!H123</f>
        <v>2011</v>
      </c>
      <c r="I123" s="35">
        <f t="shared" si="10"/>
        <v>60.300000000000004</v>
      </c>
      <c r="J123" s="36">
        <f t="shared" si="11"/>
        <v>18.207880516203726</v>
      </c>
      <c r="K123" s="38">
        <f t="shared" si="12"/>
        <v>2011</v>
      </c>
      <c r="M123" s="21">
        <f t="shared" si="8"/>
        <v>4.0993321037331398</v>
      </c>
      <c r="N123" s="21">
        <f t="shared" si="9"/>
        <v>2.9018544957631036</v>
      </c>
    </row>
    <row r="124" spans="1:14" x14ac:dyDescent="0.2">
      <c r="A124" s="33">
        <f>'GF + UG Iteration 5'!A124</f>
        <v>1264</v>
      </c>
      <c r="B124" s="34" t="str">
        <f>'GF + UG Iteration 5'!B124</f>
        <v>UG</v>
      </c>
      <c r="C124" s="35">
        <f>'GF + UG Iteration 5'!C124</f>
        <v>60.300000000000004</v>
      </c>
      <c r="D124" s="36">
        <f>'GF + UG Iteration 5'!P$16*(C124^'GF + UG Iteration 5'!P$15)</f>
        <v>17.371800987671698</v>
      </c>
      <c r="E124" s="37">
        <f>'GF + UG Iteration 5'!E124</f>
        <v>1984</v>
      </c>
      <c r="F124" s="35">
        <f>'GF + UG Iteration 5'!F124</f>
        <v>15.3</v>
      </c>
      <c r="G124" s="36">
        <f>'GF + UG Iteration 5'!G124</f>
        <v>8.0578720930203094</v>
      </c>
      <c r="H124" s="38">
        <f>'GF + UG Iteration 5'!H124</f>
        <v>2013</v>
      </c>
      <c r="I124" s="35">
        <f t="shared" si="10"/>
        <v>75.600000000000009</v>
      </c>
      <c r="J124" s="36">
        <f t="shared" si="11"/>
        <v>25.429673080692005</v>
      </c>
      <c r="K124" s="38">
        <f t="shared" si="12"/>
        <v>2013</v>
      </c>
      <c r="M124" s="21">
        <f t="shared" si="8"/>
        <v>4.3254562831854875</v>
      </c>
      <c r="N124" s="21">
        <f t="shared" si="9"/>
        <v>3.2359167236963406</v>
      </c>
    </row>
    <row r="125" spans="1:14" x14ac:dyDescent="0.2">
      <c r="A125" s="33">
        <f>'GF + UG Iteration 5'!A125</f>
        <v>1208</v>
      </c>
      <c r="B125" s="34" t="str">
        <f>'GF + UG Iteration 5'!B125</f>
        <v>UG</v>
      </c>
      <c r="C125" s="35">
        <f>'GF + UG Iteration 5'!C125</f>
        <v>37.800000000000004</v>
      </c>
      <c r="D125" s="36">
        <f>'GF + UG Iteration 5'!P$16*(C125^'GF + UG Iteration 5'!P$15)</f>
        <v>12.934733234530952</v>
      </c>
      <c r="E125" s="37">
        <f>'GF + UG Iteration 5'!E125</f>
        <v>1961</v>
      </c>
      <c r="F125" s="35">
        <f>'GF + UG Iteration 5'!F125</f>
        <v>0</v>
      </c>
      <c r="G125" s="36">
        <f>'GF + UG Iteration 5'!G125</f>
        <v>2.7992110812000917</v>
      </c>
      <c r="H125" s="38">
        <f>'GF + UG Iteration 5'!H125</f>
        <v>2012</v>
      </c>
      <c r="I125" s="35">
        <f t="shared" si="10"/>
        <v>37.800000000000004</v>
      </c>
      <c r="J125" s="36">
        <f t="shared" si="11"/>
        <v>15.733944315731044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2.7558204367963675</v>
      </c>
    </row>
    <row r="126" spans="1:14" x14ac:dyDescent="0.2">
      <c r="A126" s="33">
        <f>'GF + UG Iteration 5'!A126</f>
        <v>655</v>
      </c>
      <c r="B126" s="34" t="str">
        <f>'GF + UG Iteration 5'!B126</f>
        <v>UG</v>
      </c>
      <c r="C126" s="35">
        <f>'GF + UG Iteration 5'!C126</f>
        <v>47.79</v>
      </c>
      <c r="D126" s="36">
        <f>'GF + UG Iteration 5'!P$16*(C126^'GF + UG Iteration 5'!P$15)</f>
        <v>14.999413404063661</v>
      </c>
      <c r="E126" s="37">
        <f>'GF + UG Iteration 5'!E126</f>
        <v>1974</v>
      </c>
      <c r="F126" s="35">
        <f>'GF + UG Iteration 5'!F126</f>
        <v>0</v>
      </c>
      <c r="G126" s="36">
        <f>'GF + UG Iteration 5'!G126</f>
        <v>0.75599519377801261</v>
      </c>
      <c r="H126" s="38">
        <f>'GF + UG Iteration 5'!H126</f>
        <v>2007</v>
      </c>
      <c r="I126" s="35">
        <f t="shared" si="10"/>
        <v>47.79</v>
      </c>
      <c r="J126" s="36">
        <f t="shared" si="11"/>
        <v>15.755408597841674</v>
      </c>
      <c r="K126" s="38">
        <f t="shared" si="12"/>
        <v>2007</v>
      </c>
      <c r="M126" s="21">
        <f t="shared" si="8"/>
        <v>3.866816412590067</v>
      </c>
      <c r="N126" s="21">
        <f t="shared" si="9"/>
        <v>2.7571837093598806</v>
      </c>
    </row>
    <row r="127" spans="1:14" x14ac:dyDescent="0.2">
      <c r="A127" s="33">
        <f>'GF + UG Iteration 5'!A127</f>
        <v>733</v>
      </c>
      <c r="B127" s="34" t="str">
        <f>'GF + UG Iteration 5'!B127</f>
        <v>UG</v>
      </c>
      <c r="C127" s="35">
        <f>'GF + UG Iteration 5'!C127</f>
        <v>37.800000000000004</v>
      </c>
      <c r="D127" s="36">
        <f>'GF + UG Iteration 5'!P$16*(C127^'GF + UG Iteration 5'!P$15)</f>
        <v>12.934733234530952</v>
      </c>
      <c r="E127" s="37">
        <f>'GF + UG Iteration 5'!E127</f>
        <v>2007</v>
      </c>
      <c r="F127" s="35">
        <f>'GF + UG Iteration 5'!F127</f>
        <v>37.800000000000004</v>
      </c>
      <c r="G127" s="36">
        <f>'GF + UG Iteration 5'!G127</f>
        <v>6.8611311312555712</v>
      </c>
      <c r="H127" s="38">
        <f>'GF + UG Iteration 5'!H127</f>
        <v>2009</v>
      </c>
      <c r="I127" s="35">
        <f t="shared" si="10"/>
        <v>75.600000000000009</v>
      </c>
      <c r="J127" s="36">
        <f t="shared" si="11"/>
        <v>19.795864365786525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2.9854730454692047</v>
      </c>
    </row>
    <row r="128" spans="1:14" x14ac:dyDescent="0.2">
      <c r="A128" s="33">
        <f>'GF + UG Iteration 5'!A128</f>
        <v>1700</v>
      </c>
      <c r="B128" s="34" t="str">
        <f>'GF + UG Iteration 5'!B128</f>
        <v>UG</v>
      </c>
      <c r="C128" s="35">
        <f>'GF + UG Iteration 5'!C128</f>
        <v>22.5</v>
      </c>
      <c r="D128" s="36">
        <f>'GF + UG Iteration 5'!P$16*(C128^'GF + UG Iteration 5'!P$15)</f>
        <v>9.3211880073073399</v>
      </c>
      <c r="E128" s="37">
        <f>'GF + UG Iteration 5'!E128</f>
        <v>0</v>
      </c>
      <c r="F128" s="35">
        <f>'GF + UG Iteration 5'!F128</f>
        <v>37.800000000000004</v>
      </c>
      <c r="G128" s="36">
        <f>'GF + UG Iteration 5'!G128</f>
        <v>4.0238803148956235</v>
      </c>
      <c r="H128" s="38">
        <f>'GF + UG Iteration 5'!H128</f>
        <v>2016</v>
      </c>
      <c r="I128" s="35">
        <f t="shared" ref="I128" si="13">C128+F128</f>
        <v>60.300000000000004</v>
      </c>
      <c r="J128" s="36">
        <f t="shared" ref="J128" si="14">D128+G128</f>
        <v>13.345068322202962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2.5911469025288794</v>
      </c>
    </row>
    <row r="129" spans="1:14" x14ac:dyDescent="0.2">
      <c r="A129" s="33">
        <f>'GF + UG Iteration 5'!A129</f>
        <v>1569</v>
      </c>
      <c r="B129" s="34" t="str">
        <f>'GF + UG Iteration 5'!B129</f>
        <v>UG</v>
      </c>
      <c r="C129" s="35">
        <f>'GF + UG Iteration 5'!C129</f>
        <v>47.79</v>
      </c>
      <c r="D129" s="36">
        <f>'GF + UG Iteration 5'!P$16*(C129^'GF + UG Iteration 5'!P$15)</f>
        <v>14.999413404063661</v>
      </c>
      <c r="E129" s="37">
        <f>'GF + UG Iteration 5'!E129</f>
        <v>1997</v>
      </c>
      <c r="F129" s="35">
        <f>'GF + UG Iteration 5'!F129</f>
        <v>15.299999999999994</v>
      </c>
      <c r="G129" s="36">
        <f>'GF + UG Iteration 5'!G129</f>
        <v>3.7372730134616279</v>
      </c>
      <c r="H129" s="38">
        <f>'GF + UG Iteration 5'!H129</f>
        <v>2015</v>
      </c>
      <c r="I129" s="35">
        <f t="shared" si="10"/>
        <v>63.089999999999989</v>
      </c>
      <c r="J129" s="36">
        <f t="shared" si="11"/>
        <v>18.736686417525288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2.9304834424740474</v>
      </c>
    </row>
    <row r="130" spans="1:14" x14ac:dyDescent="0.2">
      <c r="A130" s="33">
        <f>'GF + UG Iteration 5'!A130</f>
        <v>401</v>
      </c>
      <c r="B130" s="34" t="str">
        <f>'GF + UG Iteration 5'!B130</f>
        <v>UG</v>
      </c>
      <c r="C130" s="35">
        <f>'GF + UG Iteration 5'!C130</f>
        <v>2.7</v>
      </c>
      <c r="D130" s="36">
        <f>'GF + UG Iteration 5'!P$16*(C130^'GF + UG Iteration 5'!P$15)</f>
        <v>2.4432074323418536</v>
      </c>
      <c r="E130" s="37">
        <f>'GF + UG Iteration 5'!E130</f>
        <v>1986</v>
      </c>
      <c r="F130" s="35">
        <f>'GF + UG Iteration 5'!F130</f>
        <v>6.3</v>
      </c>
      <c r="G130" s="36">
        <f>'GF + UG Iteration 5'!G130</f>
        <v>0.36204281296556784</v>
      </c>
      <c r="H130" s="38">
        <f>'GF + UG Iteration 5'!H130</f>
        <v>2004</v>
      </c>
      <c r="I130" s="35">
        <f t="shared" si="10"/>
        <v>9</v>
      </c>
      <c r="J130" s="36">
        <f t="shared" si="11"/>
        <v>2.8052502453074215</v>
      </c>
      <c r="K130" s="38">
        <f t="shared" si="12"/>
        <v>2004</v>
      </c>
      <c r="M130" s="21">
        <f t="shared" si="8"/>
        <v>2.1972245773362196</v>
      </c>
      <c r="N130" s="21">
        <f t="shared" si="9"/>
        <v>1.0314927490086672</v>
      </c>
    </row>
    <row r="131" spans="1:14" x14ac:dyDescent="0.2">
      <c r="A131" s="33">
        <f>'GF + UG Iteration 5'!A131</f>
        <v>1412</v>
      </c>
      <c r="B131" s="34" t="str">
        <f>'GF + UG Iteration 5'!B131</f>
        <v>UG</v>
      </c>
      <c r="C131" s="35">
        <f>'GF + UG Iteration 5'!C131</f>
        <v>9</v>
      </c>
      <c r="D131" s="36">
        <f>'GF + UG Iteration 5'!P$16*(C131^'GF + UG Iteration 5'!P$15)</f>
        <v>5.2259608543145051</v>
      </c>
      <c r="E131" s="37">
        <f>'GF + UG Iteration 5'!E131</f>
        <v>1986</v>
      </c>
      <c r="F131" s="35">
        <f>'GF + UG Iteration 5'!F131</f>
        <v>3.6</v>
      </c>
      <c r="G131" s="36">
        <f>'GF + UG Iteration 5'!G131</f>
        <v>4.3574845496482366</v>
      </c>
      <c r="H131" s="38">
        <f>'GF + UG Iteration 5'!H131</f>
        <v>2015</v>
      </c>
      <c r="I131" s="35">
        <f t="shared" si="10"/>
        <v>12.6</v>
      </c>
      <c r="J131" s="36">
        <f t="shared" si="11"/>
        <v>9.5834454039627417</v>
      </c>
      <c r="K131" s="38">
        <f t="shared" si="12"/>
        <v>2015</v>
      </c>
      <c r="M131" s="21">
        <f t="shared" si="8"/>
        <v>2.5336968139574321</v>
      </c>
      <c r="N131" s="21">
        <f t="shared" si="9"/>
        <v>2.2600371728334188</v>
      </c>
    </row>
    <row r="132" spans="1:14" x14ac:dyDescent="0.2">
      <c r="A132" s="33">
        <f>'GF + UG Iteration 5'!A132</f>
        <v>1318</v>
      </c>
      <c r="B132" s="34" t="str">
        <f>'GF + UG Iteration 5'!B132</f>
        <v>UG</v>
      </c>
      <c r="C132" s="35">
        <f>'GF + UG Iteration 5'!C132</f>
        <v>80.100000000000009</v>
      </c>
      <c r="D132" s="36">
        <f>'GF + UG Iteration 5'!P$16*(C132^'GF + UG Iteration 5'!P$15)</f>
        <v>20.78357514384896</v>
      </c>
      <c r="E132" s="37">
        <f>'GF + UG Iteration 5'!E132</f>
        <v>1997</v>
      </c>
      <c r="F132" s="35">
        <f>'GF + UG Iteration 5'!F132</f>
        <v>0</v>
      </c>
      <c r="G132" s="36">
        <f>'GF + UG Iteration 5'!G132</f>
        <v>1.6878206182928517</v>
      </c>
      <c r="H132" s="38">
        <f>'GF + UG Iteration 5'!H132</f>
        <v>2013</v>
      </c>
      <c r="I132" s="35">
        <f t="shared" si="10"/>
        <v>80.100000000000009</v>
      </c>
      <c r="J132" s="36">
        <f t="shared" si="11"/>
        <v>22.47139576214181</v>
      </c>
      <c r="K132" s="38">
        <f t="shared" si="12"/>
        <v>2013</v>
      </c>
      <c r="M132" s="21">
        <f t="shared" si="8"/>
        <v>4.3832758540743137</v>
      </c>
      <c r="N132" s="21">
        <f t="shared" si="9"/>
        <v>3.1122432009633054</v>
      </c>
    </row>
    <row r="133" spans="1:14" x14ac:dyDescent="0.2">
      <c r="A133" s="33">
        <f>'GF + UG Iteration 5'!A133</f>
        <v>1194</v>
      </c>
      <c r="B133" s="34" t="str">
        <f>'GF + UG Iteration 5'!B133</f>
        <v>UG</v>
      </c>
      <c r="C133" s="35">
        <f>'GF + UG Iteration 5'!C133</f>
        <v>22.5</v>
      </c>
      <c r="D133" s="36">
        <f>'GF + UG Iteration 5'!P$16*(C133^'GF + UG Iteration 5'!P$15)</f>
        <v>9.3211880073073399</v>
      </c>
      <c r="E133" s="37">
        <f>'GF + UG Iteration 5'!E133</f>
        <v>1980</v>
      </c>
      <c r="F133" s="35">
        <f>'GF + UG Iteration 5'!F133</f>
        <v>0</v>
      </c>
      <c r="G133" s="36">
        <f>'GF + UG Iteration 5'!G133</f>
        <v>1.6086060831571487</v>
      </c>
      <c r="H133" s="38">
        <f>'GF + UG Iteration 5'!H133</f>
        <v>2011</v>
      </c>
      <c r="I133" s="35">
        <f t="shared" si="10"/>
        <v>22.5</v>
      </c>
      <c r="J133" s="36">
        <f t="shared" si="11"/>
        <v>10.929794090464489</v>
      </c>
      <c r="K133" s="38">
        <f t="shared" si="12"/>
        <v>2011</v>
      </c>
      <c r="M133" s="21">
        <f t="shared" si="8"/>
        <v>3.1135153092103742</v>
      </c>
      <c r="N133" s="21">
        <f t="shared" si="9"/>
        <v>2.3914924630781917</v>
      </c>
    </row>
    <row r="134" spans="1:14" x14ac:dyDescent="0.2">
      <c r="A134" s="33">
        <f>'GF + UG Iteration 5'!A134</f>
        <v>801</v>
      </c>
      <c r="B134" s="34" t="str">
        <f>'GF + UG Iteration 5'!B134</f>
        <v>UG</v>
      </c>
      <c r="C134" s="35">
        <f>'GF + UG Iteration 5'!C134</f>
        <v>37.800000000000004</v>
      </c>
      <c r="D134" s="36">
        <f>'GF + UG Iteration 5'!P$16*(C134^'GF + UG Iteration 5'!P$15)</f>
        <v>12.934733234530952</v>
      </c>
      <c r="E134" s="37">
        <f>'GF + UG Iteration 5'!E134</f>
        <v>2008</v>
      </c>
      <c r="F134" s="35">
        <f>'GF + UG Iteration 5'!F134</f>
        <v>37.800000000000004</v>
      </c>
      <c r="G134" s="36">
        <f>'GF + UG Iteration 5'!G134</f>
        <v>6.3106495854024782</v>
      </c>
      <c r="H134" s="38">
        <f>'GF + UG Iteration 5'!H134</f>
        <v>2009</v>
      </c>
      <c r="I134" s="35">
        <f t="shared" si="10"/>
        <v>75.600000000000009</v>
      </c>
      <c r="J134" s="36">
        <f t="shared" si="11"/>
        <v>19.245382819933432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2.9572711784543881</v>
      </c>
    </row>
    <row r="135" spans="1:14" x14ac:dyDescent="0.2">
      <c r="A135" s="33">
        <f>'GF + UG Iteration 5'!A135</f>
        <v>804</v>
      </c>
      <c r="B135" s="34" t="str">
        <f>'GF + UG Iteration 5'!B135</f>
        <v>UG</v>
      </c>
      <c r="C135" s="35">
        <f>'GF + UG Iteration 5'!C135</f>
        <v>25.2</v>
      </c>
      <c r="D135" s="36">
        <f>'GF + UG Iteration 5'!P$16*(C135^'GF + UG Iteration 5'!P$15)</f>
        <v>10.01274581262669</v>
      </c>
      <c r="E135" s="37">
        <f>'GF + UG Iteration 5'!E135</f>
        <v>1982</v>
      </c>
      <c r="F135" s="35">
        <f>'GF + UG Iteration 5'!F135</f>
        <v>22.5</v>
      </c>
      <c r="G135" s="36">
        <f>'GF + UG Iteration 5'!G135</f>
        <v>15.177136024298601</v>
      </c>
      <c r="H135" s="38">
        <f>'GF + UG Iteration 5'!H135</f>
        <v>2009</v>
      </c>
      <c r="I135" s="35">
        <f t="shared" si="10"/>
        <v>47.7</v>
      </c>
      <c r="J135" s="36">
        <f t="shared" si="11"/>
        <v>25.189881836925291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3.2264423994811584</v>
      </c>
    </row>
    <row r="136" spans="1:14" x14ac:dyDescent="0.2">
      <c r="A136" s="33">
        <f>'GF + UG Iteration 5'!A136</f>
        <v>365</v>
      </c>
      <c r="B136" s="34" t="str">
        <f>'GF + UG Iteration 5'!B136</f>
        <v>UG</v>
      </c>
      <c r="C136" s="35">
        <f>'GF + UG Iteration 5'!C136</f>
        <v>22.5</v>
      </c>
      <c r="D136" s="36">
        <f>'GF + UG Iteration 5'!P$16*(C136^'GF + UG Iteration 5'!P$15)</f>
        <v>9.3211880073073399</v>
      </c>
      <c r="E136" s="37">
        <f>'GF + UG Iteration 5'!E136</f>
        <v>1982</v>
      </c>
      <c r="F136" s="35">
        <f>'GF + UG Iteration 5'!F136</f>
        <v>0</v>
      </c>
      <c r="G136" s="36">
        <f>'GF + UG Iteration 5'!G136</f>
        <v>0.59607313292480213</v>
      </c>
      <c r="H136" s="38">
        <f>'GF + UG Iteration 5'!H136</f>
        <v>2003</v>
      </c>
      <c r="I136" s="35">
        <f t="shared" si="10"/>
        <v>22.5</v>
      </c>
      <c r="J136" s="36">
        <f t="shared" si="11"/>
        <v>9.9172611402321422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2.2942767884409503</v>
      </c>
    </row>
    <row r="137" spans="1:14" x14ac:dyDescent="0.2">
      <c r="A137" s="33">
        <f>'GF + UG Iteration 5'!A137</f>
        <v>708</v>
      </c>
      <c r="B137" s="34" t="str">
        <f>'GF + UG Iteration 5'!B137</f>
        <v>UG</v>
      </c>
      <c r="C137" s="35">
        <f>'GF + UG Iteration 5'!C137</f>
        <v>22.5</v>
      </c>
      <c r="D137" s="36">
        <f>'GF + UG Iteration 5'!P$16*(C137^'GF + UG Iteration 5'!P$15)</f>
        <v>9.3211880073073399</v>
      </c>
      <c r="E137" s="37">
        <f>'GF + UG Iteration 5'!E137</f>
        <v>1982</v>
      </c>
      <c r="F137" s="35">
        <f>'GF + UG Iteration 5'!F137</f>
        <v>22.5</v>
      </c>
      <c r="G137" s="36">
        <f>'GF + UG Iteration 5'!G137</f>
        <v>6.8374623210633541</v>
      </c>
      <c r="H137" s="38">
        <f>'GF + UG Iteration 5'!H137</f>
        <v>2007</v>
      </c>
      <c r="I137" s="35">
        <f t="shared" si="10"/>
        <v>45</v>
      </c>
      <c r="J137" s="36">
        <f t="shared" si="11"/>
        <v>16.158650328370694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2.7824555303210281</v>
      </c>
    </row>
    <row r="138" spans="1:14" x14ac:dyDescent="0.2">
      <c r="A138" s="33">
        <f>'GF + UG Iteration 5'!A138</f>
        <v>1568</v>
      </c>
      <c r="B138" s="34" t="str">
        <f>'GF + UG Iteration 5'!B138</f>
        <v>UG</v>
      </c>
      <c r="C138" s="35">
        <f>'GF + UG Iteration 5'!C138</f>
        <v>45</v>
      </c>
      <c r="D138" s="36">
        <f>'GF + UG Iteration 5'!P$16*(C138^'GF + UG Iteration 5'!P$15)</f>
        <v>14.440301095021633</v>
      </c>
      <c r="E138" s="37">
        <f>'GF + UG Iteration 5'!E138</f>
        <v>1997</v>
      </c>
      <c r="F138" s="35">
        <f>'GF + UG Iteration 5'!F138</f>
        <v>30.6</v>
      </c>
      <c r="G138" s="36">
        <f>'GF + UG Iteration 5'!G138</f>
        <v>3.5848996641236104</v>
      </c>
      <c r="H138" s="38">
        <f>'GF + UG Iteration 5'!H138</f>
        <v>2015</v>
      </c>
      <c r="I138" s="35">
        <f t="shared" si="10"/>
        <v>75.599999999999994</v>
      </c>
      <c r="J138" s="36">
        <f t="shared" si="11"/>
        <v>18.025200759145243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2.891770820925645</v>
      </c>
    </row>
    <row r="139" spans="1:14" x14ac:dyDescent="0.2">
      <c r="A139" s="33">
        <f>'GF + UG Iteration 5'!A139</f>
        <v>398</v>
      </c>
      <c r="B139" s="34" t="str">
        <f>'GF + UG Iteration 5'!B139</f>
        <v>UG</v>
      </c>
      <c r="C139" s="35">
        <f>'GF + UG Iteration 5'!C139</f>
        <v>60.300000000000004</v>
      </c>
      <c r="D139" s="36">
        <f>'GF + UG Iteration 5'!P$16*(C139^'GF + UG Iteration 5'!P$15)</f>
        <v>17.371800987671698</v>
      </c>
      <c r="E139" s="37">
        <f>'GF + UG Iteration 5'!E139</f>
        <v>1981</v>
      </c>
      <c r="F139" s="35">
        <f>'GF + UG Iteration 5'!F139</f>
        <v>0</v>
      </c>
      <c r="G139" s="36">
        <f>'GF + UG Iteration 5'!G139</f>
        <v>1.454685054931611</v>
      </c>
      <c r="H139" s="38">
        <f>'GF + UG Iteration 5'!H139</f>
        <v>2004</v>
      </c>
      <c r="I139" s="35">
        <f t="shared" si="10"/>
        <v>60.300000000000004</v>
      </c>
      <c r="J139" s="36">
        <f t="shared" si="11"/>
        <v>18.82648604260331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2.9352647104164968</v>
      </c>
    </row>
    <row r="140" spans="1:14" x14ac:dyDescent="0.2">
      <c r="A140" s="33">
        <f>'GF + UG Iteration 5'!A140</f>
        <v>1642</v>
      </c>
      <c r="B140" s="34" t="str">
        <f>'GF + UG Iteration 5'!B140</f>
        <v>UG</v>
      </c>
      <c r="C140" s="35">
        <f>'GF + UG Iteration 5'!C140</f>
        <v>22.5</v>
      </c>
      <c r="D140" s="36">
        <f>'GF + UG Iteration 5'!P$16*(C140^'GF + UG Iteration 5'!P$15)</f>
        <v>9.3211880073073399</v>
      </c>
      <c r="E140" s="37" t="str">
        <f>'GF + UG Iteration 5'!E140</f>
        <v>unknown</v>
      </c>
      <c r="F140" s="35">
        <f>'GF + UG Iteration 5'!F140</f>
        <v>37.800000000000004</v>
      </c>
      <c r="G140" s="36">
        <f>'GF + UG Iteration 5'!G140</f>
        <v>10.134123990225088</v>
      </c>
      <c r="H140" s="38">
        <f>'GF + UG Iteration 5'!H140</f>
        <v>2015</v>
      </c>
      <c r="I140" s="35">
        <f t="shared" si="10"/>
        <v>60.300000000000004</v>
      </c>
      <c r="J140" s="36">
        <f t="shared" si="11"/>
        <v>19.455311997532426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2.9681201431895738</v>
      </c>
    </row>
    <row r="141" spans="1:14" x14ac:dyDescent="0.2">
      <c r="A141" s="33">
        <f>'GF + UG Iteration 5'!A141</f>
        <v>522</v>
      </c>
      <c r="B141" s="34" t="str">
        <f>'GF + UG Iteration 5'!B141</f>
        <v>UG</v>
      </c>
      <c r="C141" s="35">
        <f>'GF + UG Iteration 5'!C141</f>
        <v>75.600000000000009</v>
      </c>
      <c r="D141" s="36">
        <f>'GF + UG Iteration 5'!P$16*(C141^'GF + UG Iteration 5'!P$15)</f>
        <v>20.038373042575994</v>
      </c>
      <c r="E141" s="37">
        <f>'GF + UG Iteration 5'!E141</f>
        <v>1981</v>
      </c>
      <c r="F141" s="35">
        <f>'GF + UG Iteration 5'!F141</f>
        <v>0</v>
      </c>
      <c r="G141" s="36">
        <f>'GF + UG Iteration 5'!G141</f>
        <v>0.49326793696611254</v>
      </c>
      <c r="H141" s="38">
        <f>'GF + UG Iteration 5'!H141</f>
        <v>2006</v>
      </c>
      <c r="I141" s="35">
        <f t="shared" si="10"/>
        <v>75.600000000000009</v>
      </c>
      <c r="J141" s="36">
        <f t="shared" si="11"/>
        <v>20.531640979542107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3.0219671586471688</v>
      </c>
    </row>
    <row r="142" spans="1:14" x14ac:dyDescent="0.2">
      <c r="A142" s="33">
        <f>'GF + UG Iteration 5'!A142</f>
        <v>170</v>
      </c>
      <c r="B142" s="34" t="str">
        <f>'GF + UG Iteration 5'!B142</f>
        <v>UG</v>
      </c>
      <c r="C142" s="35">
        <f>'GF + UG Iteration 5'!C142</f>
        <v>34.56</v>
      </c>
      <c r="D142" s="36">
        <f>'GF + UG Iteration 5'!P$16*(C142^'GF + UG Iteration 5'!P$15)</f>
        <v>12.223065267830266</v>
      </c>
      <c r="E142" s="37" t="str">
        <f>'GF + UG Iteration 5'!E142</f>
        <v>unknown</v>
      </c>
      <c r="F142" s="35">
        <f>'GF + UG Iteration 5'!F142</f>
        <v>10.440000000000001</v>
      </c>
      <c r="G142" s="36">
        <f>'GF + UG Iteration 5'!G142</f>
        <v>4.433742547698083</v>
      </c>
      <c r="H142" s="38">
        <f>'GF + UG Iteration 5'!H142</f>
        <v>2001</v>
      </c>
      <c r="I142" s="35">
        <f t="shared" si="10"/>
        <v>45</v>
      </c>
      <c r="J142" s="36">
        <f t="shared" si="11"/>
        <v>16.656807815528349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2.8128190106682105</v>
      </c>
    </row>
    <row r="143" spans="1:14" x14ac:dyDescent="0.2">
      <c r="A143" s="33">
        <f>'GF + UG Iteration 5'!A143</f>
        <v>1312</v>
      </c>
      <c r="B143" s="34" t="str">
        <f>'GF + UG Iteration 5'!B143</f>
        <v>UG</v>
      </c>
      <c r="C143" s="35">
        <f>'GF + UG Iteration 5'!C143</f>
        <v>45</v>
      </c>
      <c r="D143" s="36">
        <f>'GF + UG Iteration 5'!P$16*(C143^'GF + UG Iteration 5'!P$15)</f>
        <v>14.440301095021633</v>
      </c>
      <c r="E143" s="37" t="str">
        <f>'GF + UG Iteration 5'!E143</f>
        <v>unknown</v>
      </c>
      <c r="F143" s="35">
        <f>'GF + UG Iteration 5'!F143</f>
        <v>22.5</v>
      </c>
      <c r="G143" s="36">
        <f>'GF + UG Iteration 5'!G143</f>
        <v>6.0245111186360631</v>
      </c>
      <c r="H143" s="38">
        <f>'GF + UG Iteration 5'!H143</f>
        <v>2013</v>
      </c>
      <c r="I143" s="35">
        <f t="shared" si="10"/>
        <v>67.5</v>
      </c>
      <c r="J143" s="36">
        <f t="shared" si="11"/>
        <v>20.464812213657694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3.0187069339265862</v>
      </c>
    </row>
    <row r="144" spans="1:14" x14ac:dyDescent="0.2">
      <c r="A144" s="33">
        <f>'GF + UG Iteration 5'!A144</f>
        <v>170</v>
      </c>
      <c r="B144" s="34" t="str">
        <f>'GF + UG Iteration 5'!B144</f>
        <v>UG</v>
      </c>
      <c r="C144" s="35">
        <f>'GF + UG Iteration 5'!C144</f>
        <v>27.090000000000003</v>
      </c>
      <c r="D144" s="36">
        <f>'GF + UG Iteration 5'!P$16*(C144^'GF + UG Iteration 5'!P$15)</f>
        <v>10.480647390405252</v>
      </c>
      <c r="E144" s="37" t="str">
        <f>'GF + UG Iteration 5'!E144</f>
        <v>unknown</v>
      </c>
      <c r="F144" s="35">
        <f>'GF + UG Iteration 5'!F144</f>
        <v>17.91</v>
      </c>
      <c r="G144" s="36">
        <f>'GF + UG Iteration 5'!G144</f>
        <v>4.8829870198591019</v>
      </c>
      <c r="H144" s="38">
        <f>'GF + UG Iteration 5'!H144</f>
        <v>2001</v>
      </c>
      <c r="I144" s="35">
        <f t="shared" si="10"/>
        <v>45</v>
      </c>
      <c r="J144" s="36">
        <f t="shared" si="11"/>
        <v>15.363634410264353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2.7320033149821379</v>
      </c>
    </row>
    <row r="145" spans="1:14" x14ac:dyDescent="0.2">
      <c r="A145" s="33">
        <f>'GF + UG Iteration 5'!A145</f>
        <v>1366</v>
      </c>
      <c r="B145" s="34" t="str">
        <f>'GF + UG Iteration 5'!B145</f>
        <v>UG</v>
      </c>
      <c r="C145" s="35">
        <f>'GF + UG Iteration 5'!C145</f>
        <v>45</v>
      </c>
      <c r="D145" s="36">
        <f>'GF + UG Iteration 5'!P$16*(C145^'GF + UG Iteration 5'!P$15)</f>
        <v>14.440301095021633</v>
      </c>
      <c r="E145" s="37">
        <f>'GF + UG Iteration 5'!E145</f>
        <v>0</v>
      </c>
      <c r="F145" s="35">
        <f>'GF + UG Iteration 5'!F145</f>
        <v>29.7</v>
      </c>
      <c r="G145" s="36">
        <f>'GF + UG Iteration 5'!G145</f>
        <v>5.5737060104438019</v>
      </c>
      <c r="H145" s="38">
        <f>'GF + UG Iteration 5'!H145</f>
        <v>2013</v>
      </c>
      <c r="I145" s="35">
        <f t="shared" si="10"/>
        <v>74.7</v>
      </c>
      <c r="J145" s="36">
        <f t="shared" si="11"/>
        <v>20.014007105465435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2.9964323836929556</v>
      </c>
    </row>
    <row r="146" spans="1:14" x14ac:dyDescent="0.2">
      <c r="A146" s="33">
        <f>'GF + UG Iteration 5'!A146</f>
        <v>170</v>
      </c>
      <c r="B146" s="34" t="str">
        <f>'GF + UG Iteration 5'!B146</f>
        <v>UG</v>
      </c>
      <c r="C146" s="35">
        <f>'GF + UG Iteration 5'!C146</f>
        <v>22.5</v>
      </c>
      <c r="D146" s="36">
        <f>'GF + UG Iteration 5'!P$16*(C146^'GF + UG Iteration 5'!P$15)</f>
        <v>9.3211880073073399</v>
      </c>
      <c r="E146" s="37" t="str">
        <f>'GF + UG Iteration 5'!E146</f>
        <v>unknown</v>
      </c>
      <c r="F146" s="35">
        <f>'GF + UG Iteration 5'!F146</f>
        <v>22.5</v>
      </c>
      <c r="G146" s="36">
        <f>'GF + UG Iteration 5'!G146</f>
        <v>5.2097107088088661</v>
      </c>
      <c r="H146" s="38">
        <f>'GF + UG Iteration 5'!H146</f>
        <v>2001</v>
      </c>
      <c r="I146" s="35">
        <f t="shared" si="10"/>
        <v>45</v>
      </c>
      <c r="J146" s="36">
        <f t="shared" si="11"/>
        <v>14.530898716116205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2.676277328120626</v>
      </c>
    </row>
    <row r="147" spans="1:14" x14ac:dyDescent="0.2">
      <c r="A147" s="33">
        <f>'GF + UG Iteration 5'!A147</f>
        <v>1350</v>
      </c>
      <c r="B147" s="34" t="str">
        <f>'GF + UG Iteration 5'!B147</f>
        <v>UG</v>
      </c>
      <c r="C147" s="35">
        <f>'GF + UG Iteration 5'!C147</f>
        <v>45</v>
      </c>
      <c r="D147" s="36">
        <f>'GF + UG Iteration 5'!P$16*(C147^'GF + UG Iteration 5'!P$15)</f>
        <v>14.440301095021633</v>
      </c>
      <c r="E147" s="37">
        <f>'GF + UG Iteration 5'!E147</f>
        <v>0</v>
      </c>
      <c r="F147" s="35">
        <f>'GF + UG Iteration 5'!F147</f>
        <v>29.7</v>
      </c>
      <c r="G147" s="36">
        <f>'GF + UG Iteration 5'!G147</f>
        <v>6.5300342953877131</v>
      </c>
      <c r="H147" s="38">
        <f>'GF + UG Iteration 5'!H147</f>
        <v>2013</v>
      </c>
      <c r="I147" s="35">
        <f t="shared" si="10"/>
        <v>74.7</v>
      </c>
      <c r="J147" s="36">
        <f t="shared" si="11"/>
        <v>20.970335390409346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3.0431088386061171</v>
      </c>
    </row>
    <row r="148" spans="1:14" x14ac:dyDescent="0.2">
      <c r="A148" s="33">
        <f>'GF + UG Iteration 5'!A148</f>
        <v>658</v>
      </c>
      <c r="B148" s="34" t="str">
        <f>'GF + UG Iteration 5'!B148</f>
        <v>UG</v>
      </c>
      <c r="C148" s="35">
        <f>'GF + UG Iteration 5'!C148</f>
        <v>6.75</v>
      </c>
      <c r="D148" s="36">
        <f>'GF + UG Iteration 5'!P$16*(C148^'GF + UG Iteration 5'!P$15)</f>
        <v>4.3577815549282928</v>
      </c>
      <c r="E148" s="37">
        <f>'GF + UG Iteration 5'!E148</f>
        <v>1996</v>
      </c>
      <c r="F148" s="35">
        <f>'GF + UG Iteration 5'!F148</f>
        <v>15.75</v>
      </c>
      <c r="G148" s="36">
        <f>'GF + UG Iteration 5'!G148</f>
        <v>7.2630990700286144</v>
      </c>
      <c r="H148" s="38">
        <f>'GF + UG Iteration 5'!H148</f>
        <v>2008</v>
      </c>
      <c r="I148" s="35">
        <f t="shared" si="10"/>
        <v>22.5</v>
      </c>
      <c r="J148" s="36">
        <f t="shared" si="11"/>
        <v>11.620880624956907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2.4528035338324905</v>
      </c>
    </row>
    <row r="149" spans="1:14" x14ac:dyDescent="0.2">
      <c r="A149" s="33">
        <f>'GF + UG Iteration 5'!A149</f>
        <v>897</v>
      </c>
      <c r="B149" s="34" t="str">
        <f>'GF + UG Iteration 5'!B149</f>
        <v>UG</v>
      </c>
      <c r="C149" s="35">
        <f>'GF + UG Iteration 5'!C149</f>
        <v>22.5</v>
      </c>
      <c r="D149" s="36">
        <f>'GF + UG Iteration 5'!P$16*(C149^'GF + UG Iteration 5'!P$15)</f>
        <v>9.3211880073073399</v>
      </c>
      <c r="E149" s="37">
        <f>'GF + UG Iteration 5'!E149</f>
        <v>1996</v>
      </c>
      <c r="F149" s="35">
        <f>'GF + UG Iteration 5'!F149</f>
        <v>22.5</v>
      </c>
      <c r="G149" s="36">
        <f>'GF + UG Iteration 5'!G149</f>
        <v>6.2372112776035529</v>
      </c>
      <c r="H149" s="38">
        <f>'GF + UG Iteration 5'!H149</f>
        <v>2010</v>
      </c>
      <c r="I149" s="35">
        <f t="shared" si="10"/>
        <v>45</v>
      </c>
      <c r="J149" s="36">
        <f t="shared" si="11"/>
        <v>15.558399284910893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2.7446006397380018</v>
      </c>
    </row>
    <row r="150" spans="1:14" x14ac:dyDescent="0.2">
      <c r="A150" s="33">
        <f>'GF + UG Iteration 5'!A150</f>
        <v>483</v>
      </c>
      <c r="B150" s="34" t="str">
        <f>'GF + UG Iteration 5'!B150</f>
        <v>UG</v>
      </c>
      <c r="C150" s="35">
        <f>'GF + UG Iteration 5'!C150</f>
        <v>37.800000000000004</v>
      </c>
      <c r="D150" s="36">
        <f>'GF + UG Iteration 5'!P$16*(C150^'GF + UG Iteration 5'!P$15)</f>
        <v>12.934733234530952</v>
      </c>
      <c r="E150" s="37">
        <f>'GF + UG Iteration 5'!E150</f>
        <v>1986</v>
      </c>
      <c r="F150" s="35">
        <f>'GF + UG Iteration 5'!F150</f>
        <v>37.800000000000004</v>
      </c>
      <c r="G150" s="36">
        <f>'GF + UG Iteration 5'!G150</f>
        <v>3.6200694377675466</v>
      </c>
      <c r="H150" s="38">
        <f>'GF + UG Iteration 5'!H150</f>
        <v>2005</v>
      </c>
      <c r="I150" s="35">
        <f t="shared" si="10"/>
        <v>75.600000000000009</v>
      </c>
      <c r="J150" s="36">
        <f t="shared" si="11"/>
        <v>16.5548026722985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2.8066762514052783</v>
      </c>
    </row>
    <row r="151" spans="1:14" x14ac:dyDescent="0.2">
      <c r="A151" s="33">
        <f>'GF + UG Iteration 5'!A151</f>
        <v>1494</v>
      </c>
      <c r="B151" s="34" t="str">
        <f>'GF + UG Iteration 5'!B151</f>
        <v>UG</v>
      </c>
      <c r="C151" s="35">
        <f>'GF + UG Iteration 5'!C151</f>
        <v>22.5</v>
      </c>
      <c r="D151" s="36">
        <f>'GF + UG Iteration 5'!P$16*(C151^'GF + UG Iteration 5'!P$15)</f>
        <v>9.3211880073073399</v>
      </c>
      <c r="E151" s="37">
        <f>'GF + UG Iteration 5'!E151</f>
        <v>0</v>
      </c>
      <c r="F151" s="35">
        <f>'GF + UG Iteration 5'!F151</f>
        <v>37.800000000000004</v>
      </c>
      <c r="G151" s="36">
        <f>'GF + UG Iteration 5'!G151</f>
        <v>6.4297485673579153</v>
      </c>
      <c r="H151" s="38">
        <f>'GF + UG Iteration 5'!H151</f>
        <v>2014</v>
      </c>
      <c r="I151" s="35">
        <f t="shared" si="10"/>
        <v>60.300000000000004</v>
      </c>
      <c r="J151" s="36">
        <f t="shared" si="11"/>
        <v>15.750936574665255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2.7568998285617772</v>
      </c>
    </row>
    <row r="152" spans="1:14" x14ac:dyDescent="0.2">
      <c r="A152" s="33">
        <f>'GF + UG Iteration 5'!A152</f>
        <v>488</v>
      </c>
      <c r="B152" s="34" t="str">
        <f>'GF + UG Iteration 5'!B152</f>
        <v>UG</v>
      </c>
      <c r="C152" s="35">
        <f>'GF + UG Iteration 5'!C152</f>
        <v>171.9</v>
      </c>
      <c r="D152" s="36">
        <f>'GF + UG Iteration 5'!P$16*(C152^'GF + UG Iteration 5'!P$15)</f>
        <v>33.663404733462514</v>
      </c>
      <c r="E152" s="37">
        <f>'GF + UG Iteration 5'!E152</f>
        <v>1982</v>
      </c>
      <c r="F152" s="35">
        <f>'GF + UG Iteration 5'!F152</f>
        <v>0</v>
      </c>
      <c r="G152" s="36">
        <f>'GF + UG Iteration 5'!G152</f>
        <v>0.40462675342078769</v>
      </c>
      <c r="H152" s="38">
        <f>'GF + UG Iteration 5'!H152</f>
        <v>2006</v>
      </c>
      <c r="I152" s="35">
        <f t="shared" si="10"/>
        <v>171.9</v>
      </c>
      <c r="J152" s="36">
        <f t="shared" si="11"/>
        <v>34.068031486883299</v>
      </c>
      <c r="K152" s="38">
        <f t="shared" si="12"/>
        <v>2006</v>
      </c>
      <c r="M152" s="21">
        <f t="shared" si="18"/>
        <v>5.146912912388804</v>
      </c>
      <c r="N152" s="21">
        <f t="shared" si="19"/>
        <v>3.5283594515147376</v>
      </c>
    </row>
    <row r="153" spans="1:14" x14ac:dyDescent="0.2">
      <c r="A153" s="33">
        <f>'GF + UG Iteration 5'!A153</f>
        <v>1692</v>
      </c>
      <c r="B153" s="34" t="str">
        <f>'GF + UG Iteration 5'!B153</f>
        <v>UG</v>
      </c>
      <c r="C153" s="35">
        <f>'GF + UG Iteration 5'!C153</f>
        <v>171.9</v>
      </c>
      <c r="D153" s="36">
        <f>'GF + UG Iteration 5'!P$16*(C153^'GF + UG Iteration 5'!P$15)</f>
        <v>33.663404733462514</v>
      </c>
      <c r="E153" s="37">
        <f>'GF + UG Iteration 5'!E153</f>
        <v>0</v>
      </c>
      <c r="F153" s="35">
        <f>'GF + UG Iteration 5'!F153</f>
        <v>0</v>
      </c>
      <c r="G153" s="36">
        <f>'GF + UG Iteration 5'!G153</f>
        <v>2.2188176481219593</v>
      </c>
      <c r="H153" s="38">
        <f>'GF + UG Iteration 5'!H153</f>
        <v>2016</v>
      </c>
      <c r="I153" s="35">
        <f t="shared" si="10"/>
        <v>171.9</v>
      </c>
      <c r="J153" s="36">
        <f t="shared" si="11"/>
        <v>35.882222381584469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3.5802419745585148</v>
      </c>
    </row>
    <row r="154" spans="1:14" x14ac:dyDescent="0.2">
      <c r="A154" s="33">
        <f>'GF + UG Iteration 5'!A154</f>
        <v>318</v>
      </c>
      <c r="B154" s="34" t="str">
        <f>'GF + UG Iteration 5'!B154</f>
        <v>UG</v>
      </c>
      <c r="C154" s="35">
        <f>'GF + UG Iteration 5'!C154</f>
        <v>42.300000000000004</v>
      </c>
      <c r="D154" s="36">
        <f>'GF + UG Iteration 5'!P$16*(C154^'GF + UG Iteration 5'!P$15)</f>
        <v>13.886924782712551</v>
      </c>
      <c r="E154" s="37">
        <f>'GF + UG Iteration 5'!E154</f>
        <v>1996</v>
      </c>
      <c r="F154" s="35">
        <f>'GF + UG Iteration 5'!F154</f>
        <v>0</v>
      </c>
      <c r="G154" s="36">
        <f>'GF + UG Iteration 5'!G154</f>
        <v>0.76702040063252341</v>
      </c>
      <c r="H154" s="38">
        <f>'GF + UG Iteration 5'!H154</f>
        <v>2001</v>
      </c>
      <c r="I154" s="35">
        <f t="shared" si="10"/>
        <v>42.300000000000004</v>
      </c>
      <c r="J154" s="36">
        <f t="shared" si="11"/>
        <v>14.653945183345074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2.6847095950009456</v>
      </c>
    </row>
    <row r="155" spans="1:14" x14ac:dyDescent="0.2">
      <c r="A155" s="33">
        <f>'GF + UG Iteration 5'!A155</f>
        <v>806</v>
      </c>
      <c r="B155" s="34" t="str">
        <f>'GF + UG Iteration 5'!B155</f>
        <v>UG</v>
      </c>
      <c r="C155" s="35">
        <f>'GF + UG Iteration 5'!C155</f>
        <v>42.300000000000004</v>
      </c>
      <c r="D155" s="36">
        <f>'GF + UG Iteration 5'!P$16*(C155^'GF + UG Iteration 5'!P$15)</f>
        <v>13.886924782712551</v>
      </c>
      <c r="E155" s="37">
        <f>'GF + UG Iteration 5'!E155</f>
        <v>1996</v>
      </c>
      <c r="F155" s="35">
        <f>'GF + UG Iteration 5'!F155</f>
        <v>0</v>
      </c>
      <c r="G155" s="36">
        <f>'GF + UG Iteration 5'!G155</f>
        <v>0.68947713107767894</v>
      </c>
      <c r="H155" s="38">
        <f>'GF + UG Iteration 5'!H155</f>
        <v>2008</v>
      </c>
      <c r="I155" s="35">
        <f t="shared" si="10"/>
        <v>42.300000000000004</v>
      </c>
      <c r="J155" s="36">
        <f t="shared" si="11"/>
        <v>14.57640191379023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2.6794039138058308</v>
      </c>
    </row>
    <row r="156" spans="1:14" x14ac:dyDescent="0.2">
      <c r="A156" s="33">
        <f>'GF + UG Iteration 5'!A156</f>
        <v>1495</v>
      </c>
      <c r="B156" s="34" t="str">
        <f>'GF + UG Iteration 5'!B156</f>
        <v>UG</v>
      </c>
      <c r="C156" s="35">
        <f>'GF + UG Iteration 5'!C156</f>
        <v>42.300000000000004</v>
      </c>
      <c r="D156" s="36">
        <f>'GF + UG Iteration 5'!P$16*(C156^'GF + UG Iteration 5'!P$15)</f>
        <v>13.886924782712551</v>
      </c>
      <c r="E156" s="37">
        <f>'GF + UG Iteration 5'!E156</f>
        <v>1996</v>
      </c>
      <c r="F156" s="35">
        <f>'GF + UG Iteration 5'!F156</f>
        <v>37.800000000000004</v>
      </c>
      <c r="G156" s="36">
        <f>'GF + UG Iteration 5'!G156</f>
        <v>5.142810508174632</v>
      </c>
      <c r="H156" s="38">
        <f>'GF + UG Iteration 5'!H156</f>
        <v>2014</v>
      </c>
      <c r="I156" s="35">
        <f t="shared" si="10"/>
        <v>80.100000000000009</v>
      </c>
      <c r="J156" s="36">
        <f t="shared" si="11"/>
        <v>19.029735290887182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2.9460027711160506</v>
      </c>
    </row>
    <row r="157" spans="1:14" x14ac:dyDescent="0.2">
      <c r="A157" s="33">
        <f>'GF + UG Iteration 5'!A157</f>
        <v>1386</v>
      </c>
      <c r="B157" s="34" t="str">
        <f>'GF + UG Iteration 5'!B157</f>
        <v>UG</v>
      </c>
      <c r="C157" s="35">
        <f>'GF + UG Iteration 5'!C157</f>
        <v>84.600000000000009</v>
      </c>
      <c r="D157" s="36">
        <f>'GF + UG Iteration 5'!P$16*(C157^'GF + UG Iteration 5'!P$15)</f>
        <v>21.513499672904434</v>
      </c>
      <c r="E157" s="37">
        <f>'GF + UG Iteration 5'!E157</f>
        <v>0</v>
      </c>
      <c r="F157" s="35">
        <f>'GF + UG Iteration 5'!F157</f>
        <v>0</v>
      </c>
      <c r="G157" s="36">
        <f>'GF + UG Iteration 5'!G157</f>
        <v>0.85934464632152285</v>
      </c>
      <c r="H157" s="38">
        <f>'GF + UG Iteration 5'!H157</f>
        <v>2013</v>
      </c>
      <c r="I157" s="35">
        <f t="shared" si="10"/>
        <v>84.600000000000009</v>
      </c>
      <c r="J157" s="36">
        <f t="shared" si="11"/>
        <v>22.372844319225958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3.1078479162447903</v>
      </c>
    </row>
    <row r="158" spans="1:14" x14ac:dyDescent="0.2">
      <c r="A158" s="33">
        <f>'GF + UG Iteration 5'!A158</f>
        <v>928</v>
      </c>
      <c r="B158" s="34" t="str">
        <f>'GF + UG Iteration 5'!B158</f>
        <v>UG</v>
      </c>
      <c r="C158" s="35">
        <f>'GF + UG Iteration 5'!C158</f>
        <v>22.5</v>
      </c>
      <c r="D158" s="36">
        <f>'GF + UG Iteration 5'!P$16*(C158^'GF + UG Iteration 5'!P$15)</f>
        <v>9.3211880073073399</v>
      </c>
      <c r="E158" s="37">
        <f>'GF + UG Iteration 5'!E158</f>
        <v>1992</v>
      </c>
      <c r="F158" s="35">
        <f>'GF + UG Iteration 5'!F158</f>
        <v>37.800000000000004</v>
      </c>
      <c r="G158" s="36">
        <f>'GF + UG Iteration 5'!G158</f>
        <v>10.364367944955573</v>
      </c>
      <c r="H158" s="38">
        <f>'GF + UG Iteration 5'!H158</f>
        <v>2010</v>
      </c>
      <c r="I158" s="35">
        <f t="shared" si="10"/>
        <v>60.300000000000004</v>
      </c>
      <c r="J158" s="36">
        <f t="shared" si="11"/>
        <v>19.685555952262913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2.9798851664283319</v>
      </c>
    </row>
    <row r="159" spans="1:14" x14ac:dyDescent="0.2">
      <c r="A159" s="33">
        <f>'GF + UG Iteration 5'!A159</f>
        <v>1450</v>
      </c>
      <c r="B159" s="34" t="str">
        <f>'GF + UG Iteration 5'!B159</f>
        <v>UG</v>
      </c>
      <c r="C159" s="35">
        <f>'GF + UG Iteration 5'!C159</f>
        <v>60.300000000000004</v>
      </c>
      <c r="D159" s="36">
        <f>'GF + UG Iteration 5'!P$16*(C159^'GF + UG Iteration 5'!P$15)</f>
        <v>17.371800987671698</v>
      </c>
      <c r="E159" s="37">
        <f>'GF + UG Iteration 5'!E159</f>
        <v>1992</v>
      </c>
      <c r="F159" s="35">
        <f>'GF + UG Iteration 5'!F159</f>
        <v>24.3</v>
      </c>
      <c r="G159" s="36">
        <f>'GF + UG Iteration 5'!G159</f>
        <v>5.1529943993409928</v>
      </c>
      <c r="H159" s="38">
        <f>'GF + UG Iteration 5'!H159</f>
        <v>2014</v>
      </c>
      <c r="I159" s="35">
        <f t="shared" si="10"/>
        <v>84.600000000000009</v>
      </c>
      <c r="J159" s="36">
        <f t="shared" si="11"/>
        <v>22.524795387012691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3.1146167196357268</v>
      </c>
    </row>
    <row r="160" spans="1:14" x14ac:dyDescent="0.2">
      <c r="A160" s="33">
        <f>'GF + UG Iteration 5'!A160</f>
        <v>170</v>
      </c>
      <c r="B160" s="34" t="str">
        <f>'GF + UG Iteration 5'!B160</f>
        <v>UG</v>
      </c>
      <c r="C160" s="35">
        <f>'GF + UG Iteration 5'!C160</f>
        <v>59.94</v>
      </c>
      <c r="D160" s="36">
        <f>'GF + UG Iteration 5'!P$16*(C160^'GF + UG Iteration 5'!P$15)</f>
        <v>17.306232902031638</v>
      </c>
      <c r="E160" s="37" t="str">
        <f>'GF + UG Iteration 5'!E160</f>
        <v>unknown</v>
      </c>
      <c r="F160" s="35">
        <f>'GF + UG Iteration 5'!F160</f>
        <v>0</v>
      </c>
      <c r="G160" s="36">
        <f>'GF + UG Iteration 5'!G160</f>
        <v>1.1342290648673055</v>
      </c>
      <c r="H160" s="38">
        <f>'GF + UG Iteration 5'!H160</f>
        <v>2001</v>
      </c>
      <c r="I160" s="35">
        <f t="shared" si="10"/>
        <v>59.94</v>
      </c>
      <c r="J160" s="36">
        <f t="shared" si="11"/>
        <v>18.440461966898944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2.9145472702495074</v>
      </c>
    </row>
    <row r="161" spans="1:14" x14ac:dyDescent="0.2">
      <c r="A161" s="33">
        <f>'GF + UG Iteration 5'!A161</f>
        <v>649</v>
      </c>
      <c r="B161" s="34" t="str">
        <f>'GF + UG Iteration 5'!B161</f>
        <v>UG</v>
      </c>
      <c r="C161" s="35">
        <f>'GF + UG Iteration 5'!C161</f>
        <v>59.94</v>
      </c>
      <c r="D161" s="36">
        <f>'GF + UG Iteration 5'!P$16*(C161^'GF + UG Iteration 5'!P$15)</f>
        <v>17.306232902031638</v>
      </c>
      <c r="E161" s="37">
        <f>'GF + UG Iteration 5'!E161</f>
        <v>1997</v>
      </c>
      <c r="F161" s="35">
        <f>'GF + UG Iteration 5'!F161</f>
        <v>22.5</v>
      </c>
      <c r="G161" s="36">
        <f>'GF + UG Iteration 5'!G161</f>
        <v>5.0180795362586865</v>
      </c>
      <c r="H161" s="38">
        <f>'GF + UG Iteration 5'!H161</f>
        <v>2007</v>
      </c>
      <c r="I161" s="35">
        <f t="shared" si="10"/>
        <v>82.44</v>
      </c>
      <c r="J161" s="36">
        <f t="shared" si="11"/>
        <v>22.324312438290324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3.1056763284513602</v>
      </c>
    </row>
    <row r="162" spans="1:14" x14ac:dyDescent="0.2">
      <c r="A162" s="33">
        <f>'GF + UG Iteration 5'!A162</f>
        <v>1203</v>
      </c>
      <c r="B162" s="34" t="str">
        <f>'GF + UG Iteration 5'!B162</f>
        <v>UG</v>
      </c>
      <c r="C162" s="35">
        <f>'GF + UG Iteration 5'!C162</f>
        <v>22.5</v>
      </c>
      <c r="D162" s="36">
        <f>'GF + UG Iteration 5'!P$16*(C162^'GF + UG Iteration 5'!P$15)</f>
        <v>9.3211880073073399</v>
      </c>
      <c r="E162" s="37">
        <f>'GF + UG Iteration 5'!E162</f>
        <v>1977</v>
      </c>
      <c r="F162" s="35">
        <f>'GF + UG Iteration 5'!F162</f>
        <v>37.800000000000004</v>
      </c>
      <c r="G162" s="36">
        <f>'GF + UG Iteration 5'!G162</f>
        <v>12.443615523285567</v>
      </c>
      <c r="H162" s="38">
        <f>'GF + UG Iteration 5'!H162</f>
        <v>2012</v>
      </c>
      <c r="I162" s="35">
        <f t="shared" si="10"/>
        <v>60.300000000000004</v>
      </c>
      <c r="J162" s="36">
        <f t="shared" si="11"/>
        <v>21.764803530592907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3.0802941481127446</v>
      </c>
    </row>
    <row r="163" spans="1:14" x14ac:dyDescent="0.2">
      <c r="A163" s="33">
        <f>'GF + UG Iteration 5'!A163</f>
        <v>170</v>
      </c>
      <c r="B163" s="34" t="str">
        <f>'GF + UG Iteration 5'!B163</f>
        <v>UG</v>
      </c>
      <c r="C163" s="35">
        <f>'GF + UG Iteration 5'!C163</f>
        <v>13.5</v>
      </c>
      <c r="D163" s="36">
        <f>'GF + UG Iteration 5'!P$16*(C163^'GF + UG Iteration 5'!P$15)</f>
        <v>6.7510362102088255</v>
      </c>
      <c r="E163" s="37">
        <f>'GF + UG Iteration 5'!E163</f>
        <v>1972</v>
      </c>
      <c r="F163" s="35">
        <f>'GF + UG Iteration 5'!F163</f>
        <v>0</v>
      </c>
      <c r="G163" s="36">
        <f>'GF + UG Iteration 5'!G163</f>
        <v>2.9004939377112939</v>
      </c>
      <c r="H163" s="38">
        <f>'GF + UG Iteration 5'!H163</f>
        <v>2001</v>
      </c>
      <c r="I163" s="35">
        <f t="shared" si="10"/>
        <v>13.5</v>
      </c>
      <c r="J163" s="36">
        <f t="shared" si="11"/>
        <v>9.6515301479201199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2.2671164673321726</v>
      </c>
    </row>
    <row r="164" spans="1:14" x14ac:dyDescent="0.2">
      <c r="A164" s="33">
        <f>'GF + UG Iteration 5'!A164</f>
        <v>363</v>
      </c>
      <c r="B164" s="34" t="str">
        <f>'GF + UG Iteration 5'!B164</f>
        <v>UG</v>
      </c>
      <c r="C164" s="35">
        <f>'GF + UG Iteration 5'!C164</f>
        <v>37.800000000000004</v>
      </c>
      <c r="D164" s="36">
        <f>'GF + UG Iteration 5'!P$16*(C164^'GF + UG Iteration 5'!P$15)</f>
        <v>12.934733234530952</v>
      </c>
      <c r="E164" s="37">
        <f>'GF + UG Iteration 5'!E164</f>
        <v>1975</v>
      </c>
      <c r="F164" s="35">
        <f>'GF + UG Iteration 5'!F164</f>
        <v>0</v>
      </c>
      <c r="G164" s="36">
        <f>'GF + UG Iteration 5'!G164</f>
        <v>0.82194253395528394</v>
      </c>
      <c r="H164" s="38">
        <f>'GF + UG Iteration 5'!H164</f>
        <v>2004</v>
      </c>
      <c r="I164" s="35">
        <f t="shared" si="10"/>
        <v>37.800000000000004</v>
      </c>
      <c r="J164" s="36">
        <f t="shared" si="11"/>
        <v>13.756675768486236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2.6215242167258856</v>
      </c>
    </row>
    <row r="165" spans="1:14" x14ac:dyDescent="0.2">
      <c r="A165" s="33">
        <f>'GF + UG Iteration 5'!A165</f>
        <v>493</v>
      </c>
      <c r="B165" s="34" t="str">
        <f>'GF + UG Iteration 5'!B165</f>
        <v>UG</v>
      </c>
      <c r="C165" s="35">
        <f>'GF + UG Iteration 5'!C165</f>
        <v>37.800000000000004</v>
      </c>
      <c r="D165" s="36">
        <f>'GF + UG Iteration 5'!P$16*(C165^'GF + UG Iteration 5'!P$15)</f>
        <v>12.934733234530952</v>
      </c>
      <c r="E165" s="37">
        <f>'GF + UG Iteration 5'!E165</f>
        <v>1975</v>
      </c>
      <c r="F165" s="35">
        <f>'GF + UG Iteration 5'!F165</f>
        <v>37.800000000000004</v>
      </c>
      <c r="G165" s="36">
        <f>'GF + UG Iteration 5'!G165</f>
        <v>3.4002692913337142</v>
      </c>
      <c r="H165" s="38">
        <f>'GF + UG Iteration 5'!H165</f>
        <v>2006</v>
      </c>
      <c r="I165" s="35">
        <f t="shared" si="10"/>
        <v>75.600000000000009</v>
      </c>
      <c r="J165" s="36">
        <f t="shared" si="11"/>
        <v>16.335002525864667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2.7933101996820184</v>
      </c>
    </row>
    <row r="166" spans="1:14" x14ac:dyDescent="0.2">
      <c r="A166" s="33">
        <f>'GF + UG Iteration 5'!A166</f>
        <v>685</v>
      </c>
      <c r="B166" s="34" t="str">
        <f>'GF + UG Iteration 5'!B166</f>
        <v>UG</v>
      </c>
      <c r="C166" s="35">
        <f>'GF + UG Iteration 5'!C166</f>
        <v>75.600000000000009</v>
      </c>
      <c r="D166" s="36">
        <f>'GF + UG Iteration 5'!P$16*(C166^'GF + UG Iteration 5'!P$15)</f>
        <v>20.038373042575994</v>
      </c>
      <c r="E166" s="37">
        <f>'GF + UG Iteration 5'!E166</f>
        <v>1975</v>
      </c>
      <c r="F166" s="35">
        <f>'GF + UG Iteration 5'!F166</f>
        <v>0</v>
      </c>
      <c r="G166" s="36">
        <f>'GF + UG Iteration 5'!G166</f>
        <v>0.94606982488538283</v>
      </c>
      <c r="H166" s="38">
        <f>'GF + UG Iteration 5'!H166</f>
        <v>2007</v>
      </c>
      <c r="I166" s="35">
        <f t="shared" si="10"/>
        <v>75.600000000000009</v>
      </c>
      <c r="J166" s="36">
        <f t="shared" si="11"/>
        <v>20.984442867461379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3.0437813473486024</v>
      </c>
    </row>
    <row r="167" spans="1:14" x14ac:dyDescent="0.2">
      <c r="A167" s="33">
        <f>'GF + UG Iteration 5'!A167</f>
        <v>1574</v>
      </c>
      <c r="B167" s="34" t="str">
        <f>'GF + UG Iteration 5'!B167</f>
        <v>UG</v>
      </c>
      <c r="C167" s="35">
        <f>'GF + UG Iteration 5'!C167</f>
        <v>37.800000000000004</v>
      </c>
      <c r="D167" s="36">
        <f>'GF + UG Iteration 5'!P$16*(C167^'GF + UG Iteration 5'!P$15)</f>
        <v>12.934733234530952</v>
      </c>
      <c r="E167" s="37">
        <f>'GF + UG Iteration 5'!E167</f>
        <v>2013</v>
      </c>
      <c r="F167" s="35">
        <f>'GF + UG Iteration 5'!F167</f>
        <v>37.800000000000004</v>
      </c>
      <c r="G167" s="36">
        <f>'GF + UG Iteration 5'!G167</f>
        <v>6.2662260340537754</v>
      </c>
      <c r="H167" s="38">
        <f>'GF + UG Iteration 5'!H167</f>
        <v>2015</v>
      </c>
      <c r="I167" s="35">
        <f t="shared" si="10"/>
        <v>75.600000000000009</v>
      </c>
      <c r="J167" s="36">
        <f t="shared" si="11"/>
        <v>19.200959268584729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2.9549602396911361</v>
      </c>
    </row>
    <row r="168" spans="1:14" x14ac:dyDescent="0.2">
      <c r="A168" s="33">
        <f>'GF + UG Iteration 5'!A168</f>
        <v>435</v>
      </c>
      <c r="B168" s="34" t="str">
        <f>'GF + UG Iteration 5'!B168</f>
        <v>UG</v>
      </c>
      <c r="C168" s="35">
        <f>'GF + UG Iteration 5'!C168</f>
        <v>15.03</v>
      </c>
      <c r="D168" s="36">
        <f>'GF + UG Iteration 5'!P$16*(C168^'GF + UG Iteration 5'!P$15)</f>
        <v>7.2246192146614527</v>
      </c>
      <c r="E168" s="37">
        <f>'GF + UG Iteration 5'!E168</f>
        <v>1990</v>
      </c>
      <c r="F168" s="35">
        <f>'GF + UG Iteration 5'!F168</f>
        <v>29.7</v>
      </c>
      <c r="G168" s="36">
        <f>'GF + UG Iteration 5'!G168</f>
        <v>3.0773639102073269</v>
      </c>
      <c r="H168" s="38">
        <f>'GF + UG Iteration 5'!H168</f>
        <v>2004</v>
      </c>
      <c r="I168" s="35">
        <f t="shared" si="10"/>
        <v>44.73</v>
      </c>
      <c r="J168" s="36">
        <f t="shared" si="11"/>
        <v>10.30198312486878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2.3323364130978645</v>
      </c>
    </row>
    <row r="169" spans="1:14" x14ac:dyDescent="0.2">
      <c r="A169" s="33">
        <f>'GF + UG Iteration 5'!A169</f>
        <v>652</v>
      </c>
      <c r="B169" s="34" t="str">
        <f>'GF + UG Iteration 5'!B169</f>
        <v>UG</v>
      </c>
      <c r="C169" s="35">
        <f>'GF + UG Iteration 5'!C169</f>
        <v>12.15</v>
      </c>
      <c r="D169" s="36">
        <f>'GF + UG Iteration 5'!P$16*(C169^'GF + UG Iteration 5'!P$15)</f>
        <v>6.3164620645689125</v>
      </c>
      <c r="E169" s="37">
        <f>'GF + UG Iteration 5'!E169</f>
        <v>1986</v>
      </c>
      <c r="F169" s="35">
        <f>'GF + UG Iteration 5'!F169</f>
        <v>10.35</v>
      </c>
      <c r="G169" s="36">
        <f>'GF + UG Iteration 5'!G169</f>
        <v>4.380227937072533</v>
      </c>
      <c r="H169" s="38">
        <f>'GF + UG Iteration 5'!H169</f>
        <v>2007</v>
      </c>
      <c r="I169" s="35">
        <f t="shared" si="10"/>
        <v>22.5</v>
      </c>
      <c r="J169" s="36">
        <f t="shared" si="11"/>
        <v>10.696690001641446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2.3699343479696413</v>
      </c>
    </row>
    <row r="170" spans="1:14" x14ac:dyDescent="0.2">
      <c r="A170" s="33">
        <f>'GF + UG Iteration 5'!A170</f>
        <v>366</v>
      </c>
      <c r="B170" s="34" t="str">
        <f>'GF + UG Iteration 5'!B170</f>
        <v>UG</v>
      </c>
      <c r="C170" s="35">
        <f>'GF + UG Iteration 5'!C170</f>
        <v>22.5</v>
      </c>
      <c r="D170" s="36">
        <f>'GF + UG Iteration 5'!P$16*(C170^'GF + UG Iteration 5'!P$15)</f>
        <v>9.3211880073073399</v>
      </c>
      <c r="E170" s="37">
        <f>'GF + UG Iteration 5'!E170</f>
        <v>1981</v>
      </c>
      <c r="F170" s="35">
        <f>'GF + UG Iteration 5'!F170</f>
        <v>0</v>
      </c>
      <c r="G170" s="36">
        <f>'GF + UG Iteration 5'!G170</f>
        <v>0.60207988766843201</v>
      </c>
      <c r="H170" s="38">
        <f>'GF + UG Iteration 5'!H170</f>
        <v>2003</v>
      </c>
      <c r="I170" s="35">
        <f t="shared" si="10"/>
        <v>22.5</v>
      </c>
      <c r="J170" s="36">
        <f t="shared" si="11"/>
        <v>9.9232678949757727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2.2948822919450649</v>
      </c>
    </row>
    <row r="171" spans="1:14" x14ac:dyDescent="0.2">
      <c r="A171" s="33">
        <f>'GF + UG Iteration 5'!A171</f>
        <v>1640</v>
      </c>
      <c r="B171" s="34" t="str">
        <f>'GF + UG Iteration 5'!B171</f>
        <v>UG</v>
      </c>
      <c r="C171" s="35">
        <f>'GF + UG Iteration 5'!C171</f>
        <v>22.5</v>
      </c>
      <c r="D171" s="36">
        <f>'GF + UG Iteration 5'!P$16*(C171^'GF + UG Iteration 5'!P$15)</f>
        <v>9.3211880073073399</v>
      </c>
      <c r="E171" s="37">
        <f>'GF + UG Iteration 5'!E171</f>
        <v>1981</v>
      </c>
      <c r="F171" s="35">
        <f>'GF + UG Iteration 5'!F171</f>
        <v>37.800000000000004</v>
      </c>
      <c r="G171" s="36">
        <f>'GF + UG Iteration 5'!G171</f>
        <v>8.3244002844443177</v>
      </c>
      <c r="H171" s="38">
        <f>'GF + UG Iteration 5'!H171</f>
        <v>2015</v>
      </c>
      <c r="I171" s="35">
        <f t="shared" si="10"/>
        <v>60.300000000000004</v>
      </c>
      <c r="J171" s="36">
        <f t="shared" si="11"/>
        <v>17.645588291751658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2.8704857969937638</v>
      </c>
    </row>
    <row r="172" spans="1:14" x14ac:dyDescent="0.2">
      <c r="A172" s="33">
        <f>'GF + UG Iteration 5'!A172</f>
        <v>367</v>
      </c>
      <c r="B172" s="34" t="str">
        <f>'GF + UG Iteration 5'!B172</f>
        <v>UG</v>
      </c>
      <c r="C172" s="35">
        <f>'GF + UG Iteration 5'!C172</f>
        <v>63</v>
      </c>
      <c r="D172" s="36">
        <f>'GF + UG Iteration 5'!P$16*(C172^'GF + UG Iteration 5'!P$15)</f>
        <v>17.859048085256852</v>
      </c>
      <c r="E172" s="37">
        <f>'GF + UG Iteration 5'!E172</f>
        <v>1988</v>
      </c>
      <c r="F172" s="35">
        <f>'GF + UG Iteration 5'!F172</f>
        <v>0</v>
      </c>
      <c r="G172" s="36">
        <f>'GF + UG Iteration 5'!G172</f>
        <v>0.55588557988620213</v>
      </c>
      <c r="H172" s="38">
        <f>'GF + UG Iteration 5'!H172</f>
        <v>2004</v>
      </c>
      <c r="I172" s="35">
        <f t="shared" si="10"/>
        <v>63</v>
      </c>
      <c r="J172" s="36">
        <f t="shared" si="11"/>
        <v>18.414933665143053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2.9131619476718629</v>
      </c>
    </row>
    <row r="173" spans="1:14" x14ac:dyDescent="0.2">
      <c r="A173" s="33">
        <f>'GF + UG Iteration 5'!A173</f>
        <v>650</v>
      </c>
      <c r="B173" s="34" t="str">
        <f>'GF + UG Iteration 5'!B173</f>
        <v>UG</v>
      </c>
      <c r="C173" s="35">
        <f>'GF + UG Iteration 5'!C173</f>
        <v>37.800000000000004</v>
      </c>
      <c r="D173" s="36">
        <f>'GF + UG Iteration 5'!P$16*(C173^'GF + UG Iteration 5'!P$15)</f>
        <v>12.934733234530952</v>
      </c>
      <c r="E173" s="37">
        <f>'GF + UG Iteration 5'!E173</f>
        <v>1981</v>
      </c>
      <c r="F173" s="35">
        <f>'GF + UG Iteration 5'!F173</f>
        <v>37.800000000000004</v>
      </c>
      <c r="G173" s="36">
        <f>'GF + UG Iteration 5'!G173</f>
        <v>11.89537586181191</v>
      </c>
      <c r="H173" s="38">
        <f>'GF + UG Iteration 5'!H173</f>
        <v>2007</v>
      </c>
      <c r="I173" s="35">
        <f t="shared" si="10"/>
        <v>75.600000000000009</v>
      </c>
      <c r="J173" s="36">
        <f t="shared" si="11"/>
        <v>24.830109096342863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3.2120569932415086</v>
      </c>
    </row>
    <row r="174" spans="1:14" x14ac:dyDescent="0.2">
      <c r="A174" s="33">
        <f>'GF + UG Iteration 5'!A174</f>
        <v>902</v>
      </c>
      <c r="B174" s="34" t="str">
        <f>'GF + UG Iteration 5'!B174</f>
        <v>UG</v>
      </c>
      <c r="C174" s="35">
        <f>'GF + UG Iteration 5'!C174</f>
        <v>37.800000000000004</v>
      </c>
      <c r="D174" s="36">
        <f>'GF + UG Iteration 5'!P$16*(C174^'GF + UG Iteration 5'!P$15)</f>
        <v>12.934733234530952</v>
      </c>
      <c r="E174" s="37">
        <f>'GF + UG Iteration 5'!E174</f>
        <v>2002</v>
      </c>
      <c r="F174" s="35">
        <f>'GF + UG Iteration 5'!F174</f>
        <v>0</v>
      </c>
      <c r="G174" s="36">
        <f>'GF + UG Iteration 5'!G174</f>
        <v>0.54699963688402187</v>
      </c>
      <c r="H174" s="38">
        <f>'GF + UG Iteration 5'!H174</f>
        <v>2009</v>
      </c>
      <c r="I174" s="35">
        <f t="shared" si="10"/>
        <v>37.800000000000004</v>
      </c>
      <c r="J174" s="36">
        <f t="shared" si="11"/>
        <v>13.481732871414975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2.601335648514064</v>
      </c>
    </row>
    <row r="175" spans="1:14" x14ac:dyDescent="0.2">
      <c r="A175" s="33">
        <f>'GF + UG Iteration 5'!A175</f>
        <v>1202</v>
      </c>
      <c r="B175" s="34" t="str">
        <f>'GF + UG Iteration 5'!B175</f>
        <v>UG</v>
      </c>
      <c r="C175" s="35">
        <f>'GF + UG Iteration 5'!C175</f>
        <v>22.5</v>
      </c>
      <c r="D175" s="36">
        <f>'GF + UG Iteration 5'!P$16*(C175^'GF + UG Iteration 5'!P$15)</f>
        <v>9.3211880073073399</v>
      </c>
      <c r="E175" s="37">
        <f>'GF + UG Iteration 5'!E175</f>
        <v>1989</v>
      </c>
      <c r="F175" s="35">
        <f>'GF + UG Iteration 5'!F175</f>
        <v>37.800000000000004</v>
      </c>
      <c r="G175" s="36">
        <f>'GF + UG Iteration 5'!G175</f>
        <v>10.745042225505973</v>
      </c>
      <c r="H175" s="38">
        <f>'GF + UG Iteration 5'!H175</f>
        <v>2012</v>
      </c>
      <c r="I175" s="35">
        <f t="shared" si="10"/>
        <v>60.300000000000004</v>
      </c>
      <c r="J175" s="36">
        <f t="shared" si="11"/>
        <v>20.066230232813311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2.9990383142147987</v>
      </c>
    </row>
    <row r="176" spans="1:14" x14ac:dyDescent="0.2">
      <c r="A176" s="33">
        <f>'GF + UG Iteration 5'!A176</f>
        <v>1338</v>
      </c>
      <c r="B176" s="34" t="str">
        <f>'GF + UG Iteration 5'!B176</f>
        <v>UG</v>
      </c>
      <c r="C176" s="35">
        <f>'GF + UG Iteration 5'!C176</f>
        <v>13.23</v>
      </c>
      <c r="D176" s="36">
        <f>'GF + UG Iteration 5'!P$16*(C176^'GF + UG Iteration 5'!P$15)</f>
        <v>6.6654514878326658</v>
      </c>
      <c r="E176" s="37" t="str">
        <f>'GF + UG Iteration 5'!E176</f>
        <v>unknown</v>
      </c>
      <c r="F176" s="35">
        <f>'GF + UG Iteration 5'!F176</f>
        <v>22.500000000000004</v>
      </c>
      <c r="G176" s="36">
        <f>'GF + UG Iteration 5'!G176</f>
        <v>6.6635813355623759</v>
      </c>
      <c r="H176" s="38">
        <f>'GF + UG Iteration 5'!H176</f>
        <v>2013</v>
      </c>
      <c r="I176" s="35">
        <f t="shared" si="10"/>
        <v>35.730000000000004</v>
      </c>
      <c r="J176" s="36">
        <f t="shared" si="11"/>
        <v>13.329032823395043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2.5899445751738077</v>
      </c>
    </row>
    <row r="177" spans="1:14" x14ac:dyDescent="0.2">
      <c r="A177" s="33">
        <f>'GF + UG Iteration 5'!A177</f>
        <v>212</v>
      </c>
      <c r="B177" s="34" t="str">
        <f>'GF + UG Iteration 5'!B177</f>
        <v>UG</v>
      </c>
      <c r="C177" s="35">
        <f>'GF + UG Iteration 5'!C177</f>
        <v>69.12</v>
      </c>
      <c r="D177" s="36">
        <f>'GF + UG Iteration 5'!P$16*(C177^'GF + UG Iteration 5'!P$15)</f>
        <v>18.935863393507301</v>
      </c>
      <c r="E177" s="37">
        <f>'GF + UG Iteration 5'!E177</f>
        <v>1978</v>
      </c>
      <c r="F177" s="35">
        <f>'GF + UG Iteration 5'!F177</f>
        <v>45</v>
      </c>
      <c r="G177" s="36">
        <f>'GF + UG Iteration 5'!G177</f>
        <v>4.6264535731184777</v>
      </c>
      <c r="H177" s="38">
        <f>'GF + UG Iteration 5'!H177</f>
        <v>2003</v>
      </c>
      <c r="I177" s="35">
        <f t="shared" si="10"/>
        <v>114.12</v>
      </c>
      <c r="J177" s="36">
        <f t="shared" si="11"/>
        <v>23.562316966625779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3.1596486971833966</v>
      </c>
    </row>
    <row r="178" spans="1:14" x14ac:dyDescent="0.2">
      <c r="A178" s="33">
        <f>'GF + UG Iteration 5'!A178</f>
        <v>653</v>
      </c>
      <c r="B178" s="34" t="str">
        <f>'GF + UG Iteration 5'!B178</f>
        <v>UG</v>
      </c>
      <c r="C178" s="35">
        <f>'GF + UG Iteration 5'!C178</f>
        <v>114.12</v>
      </c>
      <c r="D178" s="36">
        <f>'GF + UG Iteration 5'!P$16*(C178^'GF + UG Iteration 5'!P$15)</f>
        <v>25.98977940301744</v>
      </c>
      <c r="E178" s="37">
        <f>'GF + UG Iteration 5'!E178</f>
        <v>1977</v>
      </c>
      <c r="F178" s="35">
        <f>'GF + UG Iteration 5'!F178</f>
        <v>0</v>
      </c>
      <c r="G178" s="36">
        <f>'GF + UG Iteration 5'!G178</f>
        <v>0.56894692945086811</v>
      </c>
      <c r="H178" s="38">
        <f>'GF + UG Iteration 5'!H178</f>
        <v>2007</v>
      </c>
      <c r="I178" s="35">
        <f t="shared" si="10"/>
        <v>114.12</v>
      </c>
      <c r="J178" s="36">
        <f t="shared" si="11"/>
        <v>26.558726332468307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3.2793583691085488</v>
      </c>
    </row>
    <row r="179" spans="1:14" x14ac:dyDescent="0.2">
      <c r="A179" s="33">
        <f>'GF + UG Iteration 5'!A179</f>
        <v>1679</v>
      </c>
      <c r="B179" s="34" t="str">
        <f>'GF + UG Iteration 5'!B179</f>
        <v>UG</v>
      </c>
      <c r="C179" s="35">
        <f>'GF + UG Iteration 5'!C179</f>
        <v>114.12</v>
      </c>
      <c r="D179" s="36">
        <f>'GF + UG Iteration 5'!P$16*(C179^'GF + UG Iteration 5'!P$15)</f>
        <v>25.98977940301744</v>
      </c>
      <c r="E179" s="37">
        <f>'GF + UG Iteration 5'!E179</f>
        <v>1977</v>
      </c>
      <c r="F179" s="35">
        <f>'GF + UG Iteration 5'!F179</f>
        <v>0</v>
      </c>
      <c r="G179" s="36">
        <f>'GF + UG Iteration 5'!G179</f>
        <v>3.0359489017822221</v>
      </c>
      <c r="H179" s="38">
        <f>'GF + UG Iteration 5'!H179</f>
        <v>2016</v>
      </c>
      <c r="I179" s="35">
        <f t="shared" si="10"/>
        <v>114.12</v>
      </c>
      <c r="J179" s="36">
        <f t="shared" si="11"/>
        <v>29.025728304799664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3.3681826195964404</v>
      </c>
    </row>
    <row r="180" spans="1:14" x14ac:dyDescent="0.2">
      <c r="A180" s="33">
        <f>'GF + UG Iteration 5'!A180</f>
        <v>1382</v>
      </c>
      <c r="B180" s="34" t="str">
        <f>'GF + UG Iteration 5'!B180</f>
        <v>UG</v>
      </c>
      <c r="C180" s="35">
        <f>'GF + UG Iteration 5'!C180</f>
        <v>60.300000000000004</v>
      </c>
      <c r="D180" s="36">
        <f>'GF + UG Iteration 5'!P$16*(C180^'GF + UG Iteration 5'!P$15)</f>
        <v>17.371800987671698</v>
      </c>
      <c r="E180" s="37" t="str">
        <f>'GF + UG Iteration 5'!E180</f>
        <v>unknown</v>
      </c>
      <c r="F180" s="35">
        <f>'GF + UG Iteration 5'!F180</f>
        <v>0</v>
      </c>
      <c r="G180" s="36">
        <f>'GF + UG Iteration 5'!G180</f>
        <v>2.4484361075925429</v>
      </c>
      <c r="H180" s="38">
        <f>'GF + UG Iteration 5'!H180</f>
        <v>2013</v>
      </c>
      <c r="I180" s="35">
        <f t="shared" si="10"/>
        <v>60.300000000000004</v>
      </c>
      <c r="J180" s="36">
        <f t="shared" si="11"/>
        <v>19.82023709526424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2.9867034912553301</v>
      </c>
    </row>
    <row r="181" spans="1:14" x14ac:dyDescent="0.2">
      <c r="A181" s="33">
        <f>'GF + UG Iteration 5'!A181</f>
        <v>1638</v>
      </c>
      <c r="B181" s="34" t="str">
        <f>'GF + UG Iteration 5'!B181</f>
        <v>UG</v>
      </c>
      <c r="C181" s="35">
        <f>'GF + UG Iteration 5'!C181</f>
        <v>60.300000000000004</v>
      </c>
      <c r="D181" s="36">
        <f>'GF + UG Iteration 5'!P$16*(C181^'GF + UG Iteration 5'!P$15)</f>
        <v>17.371800987671698</v>
      </c>
      <c r="E181" s="37" t="str">
        <f>'GF + UG Iteration 5'!E181</f>
        <v>unknown</v>
      </c>
      <c r="F181" s="35">
        <f>'GF + UG Iteration 5'!F181</f>
        <v>15.3</v>
      </c>
      <c r="G181" s="36">
        <f>'GF + UG Iteration 5'!G181</f>
        <v>1.4307693737810239</v>
      </c>
      <c r="H181" s="38">
        <f>'GF + UG Iteration 5'!H181</f>
        <v>2015</v>
      </c>
      <c r="I181" s="35">
        <f t="shared" si="10"/>
        <v>75.600000000000009</v>
      </c>
      <c r="J181" s="36">
        <f t="shared" si="11"/>
        <v>18.802570361452723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2.9339935818442591</v>
      </c>
    </row>
    <row r="182" spans="1:14" x14ac:dyDescent="0.2">
      <c r="A182" s="33">
        <f>'GF + UG Iteration 5'!A182</f>
        <v>874</v>
      </c>
      <c r="B182" s="34" t="str">
        <f>'GF + UG Iteration 5'!B182</f>
        <v>UG</v>
      </c>
      <c r="C182" s="35">
        <f>'GF + UG Iteration 5'!C182</f>
        <v>7.5600000000000005</v>
      </c>
      <c r="D182" s="36">
        <f>'GF + UG Iteration 5'!P$16*(C182^'GF + UG Iteration 5'!P$15)</f>
        <v>4.6810941890930362</v>
      </c>
      <c r="E182" s="37">
        <f>'GF + UG Iteration 5'!E182</f>
        <v>1997</v>
      </c>
      <c r="F182" s="35">
        <f>'GF + UG Iteration 5'!F182</f>
        <v>14.940000000000001</v>
      </c>
      <c r="G182" s="36">
        <f>'GF + UG Iteration 5'!G182</f>
        <v>3.6333602061432981</v>
      </c>
      <c r="H182" s="38">
        <f>'GF + UG Iteration 5'!H182</f>
        <v>2009</v>
      </c>
      <c r="I182" s="35">
        <f t="shared" si="10"/>
        <v>22.5</v>
      </c>
      <c r="J182" s="36">
        <f t="shared" si="11"/>
        <v>8.3144543952363339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2.1179954935631224</v>
      </c>
    </row>
    <row r="183" spans="1:14" x14ac:dyDescent="0.2">
      <c r="A183" s="33">
        <f>'GF + UG Iteration 5'!A183</f>
        <v>491</v>
      </c>
      <c r="B183" s="34" t="str">
        <f>'GF + UG Iteration 5'!B183</f>
        <v>UG</v>
      </c>
      <c r="C183" s="35">
        <f>'GF + UG Iteration 5'!C183</f>
        <v>75.600000000000009</v>
      </c>
      <c r="D183" s="36">
        <f>'GF + UG Iteration 5'!P$16*(C183^'GF + UG Iteration 5'!P$15)</f>
        <v>20.038373042575994</v>
      </c>
      <c r="E183" s="37">
        <f>'GF + UG Iteration 5'!E183</f>
        <v>1984</v>
      </c>
      <c r="F183" s="35">
        <f>'GF + UG Iteration 5'!F183</f>
        <v>0</v>
      </c>
      <c r="G183" s="36">
        <f>'GF + UG Iteration 5'!G183</f>
        <v>0.19252271805052243</v>
      </c>
      <c r="H183" s="38">
        <f>'GF + UG Iteration 5'!H183</f>
        <v>2006</v>
      </c>
      <c r="I183" s="35">
        <f t="shared" si="10"/>
        <v>75.600000000000009</v>
      </c>
      <c r="J183" s="36">
        <f t="shared" si="11"/>
        <v>20.230895760626517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3.0072109290242159</v>
      </c>
    </row>
    <row r="184" spans="1:14" x14ac:dyDescent="0.2">
      <c r="A184" s="33">
        <f>'GF + UG Iteration 5'!A184</f>
        <v>1396</v>
      </c>
      <c r="B184" s="34" t="str">
        <f>'GF + UG Iteration 5'!B184</f>
        <v>UG</v>
      </c>
      <c r="C184" s="35">
        <f>'GF + UG Iteration 5'!C184</f>
        <v>37.800000000000004</v>
      </c>
      <c r="D184" s="36">
        <f>'GF + UG Iteration 5'!P$16*(C184^'GF + UG Iteration 5'!P$15)</f>
        <v>12.934733234530952</v>
      </c>
      <c r="E184" s="37">
        <f>'GF + UG Iteration 5'!E184</f>
        <v>2009</v>
      </c>
      <c r="F184" s="35">
        <f>'GF + UG Iteration 5'!F184</f>
        <v>0</v>
      </c>
      <c r="G184" s="36">
        <f>'GF + UG Iteration 5'!G184</f>
        <v>0.37351117224616898</v>
      </c>
      <c r="H184" s="38">
        <f>'GF + UG Iteration 5'!H184</f>
        <v>2013</v>
      </c>
      <c r="I184" s="35">
        <f t="shared" ref="I184:I246" si="20">C184+F184</f>
        <v>37.800000000000004</v>
      </c>
      <c r="J184" s="36">
        <f t="shared" ref="J184:J246" si="21">D184+G184</f>
        <v>13.308244406777121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2.5883837233901374</v>
      </c>
    </row>
    <row r="185" spans="1:14" x14ac:dyDescent="0.2">
      <c r="A185" s="33">
        <f>'GF + UG Iteration 5'!A185</f>
        <v>1597</v>
      </c>
      <c r="B185" s="34" t="str">
        <f>'GF + UG Iteration 5'!B185</f>
        <v>UG</v>
      </c>
      <c r="C185" s="35">
        <f>'GF + UG Iteration 5'!C185</f>
        <v>37.800000000000004</v>
      </c>
      <c r="D185" s="36">
        <f>'GF + UG Iteration 5'!P$16*(C185^'GF + UG Iteration 5'!P$15)</f>
        <v>12.934733234530952</v>
      </c>
      <c r="E185" s="37">
        <f>'GF + UG Iteration 5'!E185</f>
        <v>2009</v>
      </c>
      <c r="F185" s="35">
        <f>'GF + UG Iteration 5'!F185</f>
        <v>37.800000000000004</v>
      </c>
      <c r="G185" s="36">
        <f>'GF + UG Iteration 5'!G185</f>
        <v>4.2355817632178319</v>
      </c>
      <c r="H185" s="38">
        <f>'GF + UG Iteration 5'!H185</f>
        <v>2015</v>
      </c>
      <c r="I185" s="35">
        <f t="shared" si="20"/>
        <v>75.600000000000009</v>
      </c>
      <c r="J185" s="36">
        <f t="shared" si="21"/>
        <v>17.170314997748783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2.8431820205622307</v>
      </c>
    </row>
    <row r="186" spans="1:14" x14ac:dyDescent="0.2">
      <c r="A186" s="33">
        <f>'GF + UG Iteration 5'!A186</f>
        <v>1292</v>
      </c>
      <c r="B186" s="34" t="str">
        <f>'GF + UG Iteration 5'!B186</f>
        <v>UG</v>
      </c>
      <c r="C186" s="35">
        <f>'GF + UG Iteration 5'!C186</f>
        <v>25.290000000000003</v>
      </c>
      <c r="D186" s="36">
        <f>'GF + UG Iteration 5'!P$16*(C186^'GF + UG Iteration 5'!P$15)</f>
        <v>10.035313834026848</v>
      </c>
      <c r="E186" s="37" t="str">
        <f>'GF + UG Iteration 5'!E186</f>
        <v>unknown</v>
      </c>
      <c r="F186" s="35">
        <f>'GF + UG Iteration 5'!F186</f>
        <v>12.51</v>
      </c>
      <c r="G186" s="36">
        <f>'GF + UG Iteration 5'!G186</f>
        <v>4.47116983018676</v>
      </c>
      <c r="H186" s="38">
        <f>'GF + UG Iteration 5'!H186</f>
        <v>2013</v>
      </c>
      <c r="I186" s="35">
        <f t="shared" si="20"/>
        <v>37.800000000000004</v>
      </c>
      <c r="J186" s="36">
        <f t="shared" si="21"/>
        <v>14.506483664213608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2.6745956987412023</v>
      </c>
    </row>
    <row r="187" spans="1:14" x14ac:dyDescent="0.2">
      <c r="A187" s="33">
        <f>'GF + UG Iteration 5'!A187</f>
        <v>364</v>
      </c>
      <c r="B187" s="34" t="str">
        <f>'GF + UG Iteration 5'!B187</f>
        <v>UG</v>
      </c>
      <c r="C187" s="35">
        <f>'GF + UG Iteration 5'!C187</f>
        <v>80.100000000000009</v>
      </c>
      <c r="D187" s="36">
        <f>'GF + UG Iteration 5'!P$16*(C187^'GF + UG Iteration 5'!P$15)</f>
        <v>20.78357514384896</v>
      </c>
      <c r="E187" s="37">
        <f>'GF + UG Iteration 5'!E187</f>
        <v>1975</v>
      </c>
      <c r="F187" s="35">
        <f>'GF + UG Iteration 5'!F187</f>
        <v>0</v>
      </c>
      <c r="G187" s="36">
        <f>'GF + UG Iteration 5'!G187</f>
        <v>1.3174901179839253</v>
      </c>
      <c r="H187" s="38">
        <f>'GF + UG Iteration 5'!H187</f>
        <v>2004</v>
      </c>
      <c r="I187" s="35">
        <f t="shared" si="20"/>
        <v>80.100000000000009</v>
      </c>
      <c r="J187" s="36">
        <f t="shared" si="21"/>
        <v>22.101065261832886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3.095625809254924</v>
      </c>
    </row>
    <row r="188" spans="1:14" x14ac:dyDescent="0.2">
      <c r="A188" s="33">
        <f>'GF + UG Iteration 5'!A188</f>
        <v>1306</v>
      </c>
      <c r="B188" s="34" t="str">
        <f>'GF + UG Iteration 5'!B188</f>
        <v>UG</v>
      </c>
      <c r="C188" s="35">
        <f>'GF + UG Iteration 5'!C188</f>
        <v>37.800000000000004</v>
      </c>
      <c r="D188" s="36">
        <f>'GF + UG Iteration 5'!P$16*(C188^'GF + UG Iteration 5'!P$15)</f>
        <v>12.934733234530952</v>
      </c>
      <c r="E188" s="37">
        <f>'GF + UG Iteration 5'!E188</f>
        <v>1985</v>
      </c>
      <c r="F188" s="35">
        <f>'GF + UG Iteration 5'!F188</f>
        <v>37.800000000000004</v>
      </c>
      <c r="G188" s="36">
        <f>'GF + UG Iteration 5'!G188</f>
        <v>5.9848606370399509</v>
      </c>
      <c r="H188" s="38">
        <f>'GF + UG Iteration 5'!H188</f>
        <v>2013</v>
      </c>
      <c r="I188" s="35">
        <f t="shared" si="20"/>
        <v>75.600000000000009</v>
      </c>
      <c r="J188" s="36">
        <f t="shared" si="21"/>
        <v>18.919593871570903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2.9401980978315523</v>
      </c>
    </row>
    <row r="189" spans="1:14" x14ac:dyDescent="0.2">
      <c r="A189" s="33">
        <f>'GF + UG Iteration 5'!A189</f>
        <v>858</v>
      </c>
      <c r="B189" s="34" t="str">
        <f>'GF + UG Iteration 5'!B189</f>
        <v>UG</v>
      </c>
      <c r="C189" s="35">
        <f>'GF + UG Iteration 5'!C189</f>
        <v>37.800000000000004</v>
      </c>
      <c r="D189" s="36">
        <f>'GF + UG Iteration 5'!P$16*(C189^'GF + UG Iteration 5'!P$15)</f>
        <v>12.934733234530952</v>
      </c>
      <c r="E189" s="37">
        <f>'GF + UG Iteration 5'!E189</f>
        <v>2009</v>
      </c>
      <c r="F189" s="35">
        <f>'GF + UG Iteration 5'!F189</f>
        <v>37.800000000000004</v>
      </c>
      <c r="G189" s="36">
        <f>'GF + UG Iteration 5'!G189</f>
        <v>5.4358775042665943</v>
      </c>
      <c r="H189" s="38">
        <f>'GF + UG Iteration 5'!H189</f>
        <v>2010</v>
      </c>
      <c r="I189" s="35">
        <f t="shared" si="20"/>
        <v>75.600000000000009</v>
      </c>
      <c r="J189" s="36">
        <f t="shared" si="21"/>
        <v>18.370610738797545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2.9107521452066365</v>
      </c>
    </row>
    <row r="190" spans="1:14" x14ac:dyDescent="0.2">
      <c r="A190" s="33">
        <f>'GF + UG Iteration 5'!A190</f>
        <v>1454</v>
      </c>
      <c r="B190" s="34" t="str">
        <f>'GF + UG Iteration 5'!B190</f>
        <v>UG</v>
      </c>
      <c r="C190" s="35">
        <f>'GF + UG Iteration 5'!C190</f>
        <v>75.600000000000009</v>
      </c>
      <c r="D190" s="36">
        <f>'GF + UG Iteration 5'!P$16*(C190^'GF + UG Iteration 5'!P$15)</f>
        <v>20.038373042575994</v>
      </c>
      <c r="E190" s="37">
        <f>'GF + UG Iteration 5'!E190</f>
        <v>2009</v>
      </c>
      <c r="F190" s="35">
        <f>'GF + UG Iteration 5'!F190</f>
        <v>0</v>
      </c>
      <c r="G190" s="36">
        <f>'GF + UG Iteration 5'!G190</f>
        <v>0.45762240995573644</v>
      </c>
      <c r="H190" s="38">
        <f>'GF + UG Iteration 5'!H190</f>
        <v>2013</v>
      </c>
      <c r="I190" s="35">
        <f t="shared" si="20"/>
        <v>75.600000000000009</v>
      </c>
      <c r="J190" s="36">
        <f t="shared" si="21"/>
        <v>20.49599545253173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3.0202295232833416</v>
      </c>
    </row>
    <row r="191" spans="1:14" x14ac:dyDescent="0.2">
      <c r="A191" s="33">
        <f>'GF + UG Iteration 5'!A191</f>
        <v>637</v>
      </c>
      <c r="B191" s="34" t="str">
        <f>'GF + UG Iteration 5'!B191</f>
        <v>UG</v>
      </c>
      <c r="C191" s="35">
        <f>'GF + UG Iteration 5'!C191</f>
        <v>22.5</v>
      </c>
      <c r="D191" s="36">
        <f>'GF + UG Iteration 5'!P$16*(C191^'GF + UG Iteration 5'!P$15)</f>
        <v>9.3211880073073399</v>
      </c>
      <c r="E191" s="37">
        <f>'GF + UG Iteration 5'!E191</f>
        <v>1989</v>
      </c>
      <c r="F191" s="35">
        <f>'GF + UG Iteration 5'!F191</f>
        <v>22.5</v>
      </c>
      <c r="G191" s="36">
        <f>'GF + UG Iteration 5'!G191</f>
        <v>6.7668934628874311</v>
      </c>
      <c r="H191" s="38">
        <f>'GF + UG Iteration 5'!H191</f>
        <v>2007</v>
      </c>
      <c r="I191" s="35">
        <f t="shared" si="20"/>
        <v>45</v>
      </c>
      <c r="J191" s="36">
        <f t="shared" si="21"/>
        <v>16.088081470194773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2.7780787164925096</v>
      </c>
    </row>
    <row r="192" spans="1:14" x14ac:dyDescent="0.2">
      <c r="A192" s="33">
        <f>'GF + UG Iteration 5'!A192</f>
        <v>1254</v>
      </c>
      <c r="B192" s="34" t="str">
        <f>'GF + UG Iteration 5'!B192</f>
        <v>UG</v>
      </c>
      <c r="C192" s="35">
        <f>'GF + UG Iteration 5'!C192</f>
        <v>45</v>
      </c>
      <c r="D192" s="36">
        <f>'GF + UG Iteration 5'!P$16*(C192^'GF + UG Iteration 5'!P$15)</f>
        <v>14.440301095021633</v>
      </c>
      <c r="E192" s="37">
        <f>'GF + UG Iteration 5'!E192</f>
        <v>1989</v>
      </c>
      <c r="F192" s="35">
        <f>'GF + UG Iteration 5'!F192</f>
        <v>30.6</v>
      </c>
      <c r="G192" s="36">
        <f>'GF + UG Iteration 5'!G192</f>
        <v>6.528436764593768</v>
      </c>
      <c r="H192" s="38">
        <f>'GF + UG Iteration 5'!H192</f>
        <v>2012</v>
      </c>
      <c r="I192" s="35">
        <f t="shared" si="20"/>
        <v>75.599999999999994</v>
      </c>
      <c r="J192" s="36">
        <f t="shared" si="21"/>
        <v>20.968737859615402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3.0430326551966651</v>
      </c>
    </row>
    <row r="193" spans="1:14" x14ac:dyDescent="0.2">
      <c r="A193" s="33">
        <f>'GF + UG Iteration 5'!A193</f>
        <v>734</v>
      </c>
      <c r="B193" s="34" t="str">
        <f>'GF + UG Iteration 5'!B193</f>
        <v>UG</v>
      </c>
      <c r="C193" s="35">
        <f>'GF + UG Iteration 5'!C193</f>
        <v>37.800000000000004</v>
      </c>
      <c r="D193" s="36">
        <f>'GF + UG Iteration 5'!P$16*(C193^'GF + UG Iteration 5'!P$15)</f>
        <v>12.934733234530952</v>
      </c>
      <c r="E193" s="37">
        <f>'GF + UG Iteration 5'!E193</f>
        <v>1974</v>
      </c>
      <c r="F193" s="35">
        <f>'GF + UG Iteration 5'!F193</f>
        <v>37.800000000000004</v>
      </c>
      <c r="G193" s="36">
        <f>'GF + UG Iteration 5'!G193</f>
        <v>11.261124599264825</v>
      </c>
      <c r="H193" s="38">
        <f>'GF + UG Iteration 5'!H193</f>
        <v>2011</v>
      </c>
      <c r="I193" s="35">
        <f t="shared" ref="I193" si="25">C193+F193</f>
        <v>75.600000000000009</v>
      </c>
      <c r="J193" s="36">
        <f t="shared" ref="J193" si="26">D193+G193</f>
        <v>24.195857833795777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3.1861814546196934</v>
      </c>
    </row>
    <row r="194" spans="1:14" x14ac:dyDescent="0.2">
      <c r="A194" s="33">
        <f>'GF + UG Iteration 5'!A194</f>
        <v>1594</v>
      </c>
      <c r="B194" s="34" t="str">
        <f>'GF + UG Iteration 5'!B194</f>
        <v>UG</v>
      </c>
      <c r="C194" s="35">
        <f>'GF + UG Iteration 5'!C194</f>
        <v>75.600000000000009</v>
      </c>
      <c r="D194" s="36">
        <f>'GF + UG Iteration 5'!P$16*(C194^'GF + UG Iteration 5'!P$15)</f>
        <v>20.038373042575994</v>
      </c>
      <c r="E194" s="37">
        <f>'GF + UG Iteration 5'!E194</f>
        <v>1974</v>
      </c>
      <c r="F194" s="35">
        <f>'GF + UG Iteration 5'!F194</f>
        <v>0</v>
      </c>
      <c r="G194" s="36">
        <f>'GF + UG Iteration 5'!G194</f>
        <v>17.2334453477478</v>
      </c>
      <c r="H194" s="38">
        <f>'GF + UG Iteration 5'!H194</f>
        <v>2017</v>
      </c>
      <c r="I194" s="35">
        <f t="shared" si="20"/>
        <v>75.600000000000009</v>
      </c>
      <c r="J194" s="36">
        <f t="shared" si="21"/>
        <v>37.271818390323794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3.618237501952823</v>
      </c>
    </row>
    <row r="195" spans="1:14" x14ac:dyDescent="0.2">
      <c r="A195" s="33">
        <f>'GF + UG Iteration 5'!A195</f>
        <v>1674</v>
      </c>
      <c r="B195" s="34" t="str">
        <f>'GF + UG Iteration 5'!B195</f>
        <v>UG</v>
      </c>
      <c r="C195" s="35">
        <f>'GF + UG Iteration 5'!C195</f>
        <v>25.2</v>
      </c>
      <c r="D195" s="36">
        <f>'GF + UG Iteration 5'!P$16*(C195^'GF + UG Iteration 5'!P$15)</f>
        <v>10.01274581262669</v>
      </c>
      <c r="E195" s="37">
        <f>'GF + UG Iteration 5'!E195</f>
        <v>0</v>
      </c>
      <c r="F195" s="35">
        <f>'GF + UG Iteration 5'!F195</f>
        <v>37.800000000000004</v>
      </c>
      <c r="G195" s="36">
        <f>'GF + UG Iteration 5'!G195</f>
        <v>10.327278566796926</v>
      </c>
      <c r="H195" s="38">
        <f>'GF + UG Iteration 5'!H195</f>
        <v>2016</v>
      </c>
      <c r="I195" s="35">
        <f t="shared" si="20"/>
        <v>63</v>
      </c>
      <c r="J195" s="36">
        <f t="shared" si="21"/>
        <v>20.340024379423618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3.0125905892147604</v>
      </c>
    </row>
    <row r="196" spans="1:14" x14ac:dyDescent="0.2">
      <c r="A196" s="33">
        <f>'GF + UG Iteration 5'!A196</f>
        <v>711</v>
      </c>
      <c r="B196" s="34" t="str">
        <f>'GF + UG Iteration 5'!B196</f>
        <v>UG</v>
      </c>
      <c r="C196" s="35">
        <f>'GF + UG Iteration 5'!C196</f>
        <v>22.5</v>
      </c>
      <c r="D196" s="36">
        <f>'GF + UG Iteration 5'!P$16*(C196^'GF + UG Iteration 5'!P$15)</f>
        <v>9.3211880073073399</v>
      </c>
      <c r="E196" s="37">
        <f>'GF + UG Iteration 5'!E196</f>
        <v>1976</v>
      </c>
      <c r="F196" s="35">
        <f>'GF + UG Iteration 5'!F196</f>
        <v>22.5</v>
      </c>
      <c r="G196" s="36">
        <f>'GF + UG Iteration 5'!G196</f>
        <v>9.2617881543087019</v>
      </c>
      <c r="H196" s="38">
        <f>'GF + UG Iteration 5'!H196</f>
        <v>2009</v>
      </c>
      <c r="I196" s="35">
        <f t="shared" si="20"/>
        <v>45</v>
      </c>
      <c r="J196" s="36">
        <f t="shared" si="21"/>
        <v>18.582976161616042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2.9222459014846875</v>
      </c>
    </row>
    <row r="197" spans="1:14" x14ac:dyDescent="0.2">
      <c r="A197" s="33">
        <f>'GF + UG Iteration 5'!A197</f>
        <v>408</v>
      </c>
      <c r="B197" s="34" t="str">
        <f>'GF + UG Iteration 5'!B197</f>
        <v>UG</v>
      </c>
      <c r="C197" s="35">
        <f>'GF + UG Iteration 5'!C197</f>
        <v>84.600000000000009</v>
      </c>
      <c r="D197" s="36">
        <f>'GF + UG Iteration 5'!P$16*(C197^'GF + UG Iteration 5'!P$15)</f>
        <v>21.513499672904434</v>
      </c>
      <c r="E197" s="37">
        <f>'GF + UG Iteration 5'!E197</f>
        <v>1976</v>
      </c>
      <c r="F197" s="35">
        <f>'GF + UG Iteration 5'!F197</f>
        <v>0</v>
      </c>
      <c r="G197" s="36">
        <f>'GF + UG Iteration 5'!G197</f>
        <v>0.58015876995711901</v>
      </c>
      <c r="H197" s="38">
        <f>'GF + UG Iteration 5'!H197</f>
        <v>2004</v>
      </c>
      <c r="I197" s="35">
        <f t="shared" si="20"/>
        <v>84.600000000000009</v>
      </c>
      <c r="J197" s="36">
        <f t="shared" si="21"/>
        <v>22.093658442861553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3.0952906190593623</v>
      </c>
    </row>
    <row r="198" spans="1:14" x14ac:dyDescent="0.2">
      <c r="A198" s="33">
        <f>'GF + UG Iteration 5'!A198</f>
        <v>698</v>
      </c>
      <c r="B198" s="34" t="str">
        <f>'GF + UG Iteration 5'!B198</f>
        <v>UG</v>
      </c>
      <c r="C198" s="35">
        <f>'GF + UG Iteration 5'!C198</f>
        <v>84.600000000000009</v>
      </c>
      <c r="D198" s="36">
        <f>'GF + UG Iteration 5'!P$16*(C198^'GF + UG Iteration 5'!P$15)</f>
        <v>21.513499672904434</v>
      </c>
      <c r="E198" s="37">
        <f>'GF + UG Iteration 5'!E198</f>
        <v>1976</v>
      </c>
      <c r="F198" s="35">
        <f>'GF + UG Iteration 5'!F198</f>
        <v>0</v>
      </c>
      <c r="G198" s="36">
        <f>'GF + UG Iteration 5'!G198</f>
        <v>1.4406821685518079</v>
      </c>
      <c r="H198" s="38">
        <f>'GF + UG Iteration 5'!H198</f>
        <v>2007</v>
      </c>
      <c r="I198" s="35">
        <f t="shared" si="20"/>
        <v>84.600000000000009</v>
      </c>
      <c r="J198" s="36">
        <f t="shared" si="21"/>
        <v>22.95418184145624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3.1335001352213574</v>
      </c>
    </row>
    <row r="199" spans="1:14" x14ac:dyDescent="0.2">
      <c r="A199" s="33">
        <f>'GF + UG Iteration 5'!A199</f>
        <v>696</v>
      </c>
      <c r="B199" s="34" t="str">
        <f>'GF + UG Iteration 5'!B199</f>
        <v>UG</v>
      </c>
      <c r="C199" s="35">
        <f>'GF + UG Iteration 5'!C199</f>
        <v>25.2</v>
      </c>
      <c r="D199" s="36">
        <f>'GF + UG Iteration 5'!P$16*(C199^'GF + UG Iteration 5'!P$15)</f>
        <v>10.01274581262669</v>
      </c>
      <c r="E199" s="37">
        <f>'GF + UG Iteration 5'!E199</f>
        <v>1981</v>
      </c>
      <c r="F199" s="35">
        <f>'GF + UG Iteration 5'!F199</f>
        <v>0</v>
      </c>
      <c r="G199" s="36">
        <f>'GF + UG Iteration 5'!G199</f>
        <v>0.26810351472539734</v>
      </c>
      <c r="H199" s="38">
        <f>'GF + UG Iteration 5'!H199</f>
        <v>2007</v>
      </c>
      <c r="I199" s="35">
        <f t="shared" si="20"/>
        <v>25.2</v>
      </c>
      <c r="J199" s="36">
        <f t="shared" si="21"/>
        <v>10.280849327352087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2.3302828760064513</v>
      </c>
    </row>
    <row r="200" spans="1:14" x14ac:dyDescent="0.2">
      <c r="A200" s="33">
        <f>'GF + UG Iteration 5'!A200</f>
        <v>1636</v>
      </c>
      <c r="B200" s="34" t="str">
        <f>'GF + UG Iteration 5'!B200</f>
        <v>UG</v>
      </c>
      <c r="C200" s="35">
        <f>'GF + UG Iteration 5'!C200</f>
        <v>22.5</v>
      </c>
      <c r="D200" s="36">
        <f>'GF + UG Iteration 5'!P$16*(C200^'GF + UG Iteration 5'!P$15)</f>
        <v>9.3211880073073399</v>
      </c>
      <c r="E200" s="37">
        <f>'GF + UG Iteration 5'!E200</f>
        <v>1981</v>
      </c>
      <c r="F200" s="35">
        <f>'GF + UG Iteration 5'!F200</f>
        <v>37.800000000000004</v>
      </c>
      <c r="G200" s="36">
        <f>'GF + UG Iteration 5'!G200</f>
        <v>6.6058972937468434</v>
      </c>
      <c r="H200" s="38">
        <f>'GF + UG Iteration 5'!H200</f>
        <v>2015</v>
      </c>
      <c r="I200" s="35">
        <f t="shared" si="20"/>
        <v>60.300000000000004</v>
      </c>
      <c r="J200" s="36">
        <f t="shared" si="21"/>
        <v>15.927085301054184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2.7680211380068047</v>
      </c>
    </row>
    <row r="201" spans="1:14" x14ac:dyDescent="0.2">
      <c r="A201" s="33">
        <f>'GF + UG Iteration 5'!A201</f>
        <v>1185</v>
      </c>
      <c r="B201" s="34" t="str">
        <f>'GF + UG Iteration 5'!B201</f>
        <v>UG</v>
      </c>
      <c r="C201" s="35">
        <f>'GF + UG Iteration 5'!C201</f>
        <v>63</v>
      </c>
      <c r="D201" s="36">
        <f>'GF + UG Iteration 5'!P$16*(C201^'GF + UG Iteration 5'!P$15)</f>
        <v>17.859048085256852</v>
      </c>
      <c r="E201" s="37">
        <f>'GF + UG Iteration 5'!E201</f>
        <v>1988</v>
      </c>
      <c r="F201" s="35">
        <f>'GF + UG Iteration 5'!F201</f>
        <v>0</v>
      </c>
      <c r="G201" s="36">
        <f>'GF + UG Iteration 5'!G201</f>
        <v>2.8087836612562955</v>
      </c>
      <c r="H201" s="38">
        <f>'GF + UG Iteration 5'!H201</f>
        <v>2011</v>
      </c>
      <c r="I201" s="35">
        <f t="shared" si="20"/>
        <v>63</v>
      </c>
      <c r="J201" s="36">
        <f t="shared" si="21"/>
        <v>20.667831746513148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3.0285784696192621</v>
      </c>
    </row>
    <row r="202" spans="1:14" x14ac:dyDescent="0.2">
      <c r="A202" s="33">
        <f>'GF + UG Iteration 5'!A202</f>
        <v>568</v>
      </c>
      <c r="B202" s="34" t="str">
        <f>'GF + UG Iteration 5'!B202</f>
        <v>UG</v>
      </c>
      <c r="C202" s="35">
        <f>'GF + UG Iteration 5'!C202</f>
        <v>75.600000000000009</v>
      </c>
      <c r="D202" s="36">
        <f>'GF + UG Iteration 5'!P$16*(C202^'GF + UG Iteration 5'!P$15)</f>
        <v>20.038373042575994</v>
      </c>
      <c r="E202" s="37">
        <f>'GF + UG Iteration 5'!E202</f>
        <v>1978</v>
      </c>
      <c r="F202" s="35">
        <f>'GF + UG Iteration 5'!F202</f>
        <v>0</v>
      </c>
      <c r="G202" s="36">
        <f>'GF + UG Iteration 5'!G202</f>
        <v>2.8818936071529556E-2</v>
      </c>
      <c r="H202" s="38">
        <f>'GF + UG Iteration 5'!H202</f>
        <v>2006</v>
      </c>
      <c r="I202" s="35">
        <f t="shared" si="20"/>
        <v>75.600000000000009</v>
      </c>
      <c r="J202" s="36">
        <f t="shared" si="21"/>
        <v>20.067191978647525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2.9990862416419355</v>
      </c>
    </row>
    <row r="203" spans="1:14" x14ac:dyDescent="0.2">
      <c r="A203" s="33">
        <f>'GF + UG Iteration 5'!A203</f>
        <v>853</v>
      </c>
      <c r="B203" s="34" t="str">
        <f>'GF + UG Iteration 5'!B203</f>
        <v>UG</v>
      </c>
      <c r="C203" s="35">
        <f>'GF + UG Iteration 5'!C203</f>
        <v>45</v>
      </c>
      <c r="D203" s="36">
        <f>'GF + UG Iteration 5'!P$16*(C203^'GF + UG Iteration 5'!P$15)</f>
        <v>14.440301095021633</v>
      </c>
      <c r="E203" s="37">
        <f>'GF + UG Iteration 5'!E203</f>
        <v>1991</v>
      </c>
      <c r="F203" s="35">
        <f>'GF + UG Iteration 5'!F203</f>
        <v>30.6</v>
      </c>
      <c r="G203" s="36">
        <f>'GF + UG Iteration 5'!G203</f>
        <v>4.2556245512411124</v>
      </c>
      <c r="H203" s="38">
        <f>'GF + UG Iteration 5'!H203</f>
        <v>2009</v>
      </c>
      <c r="I203" s="35">
        <f t="shared" si="20"/>
        <v>75.599999999999994</v>
      </c>
      <c r="J203" s="36">
        <f t="shared" si="21"/>
        <v>18.695925646262744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2.9283056202422744</v>
      </c>
    </row>
    <row r="204" spans="1:14" x14ac:dyDescent="0.2">
      <c r="A204" s="33">
        <f>'GF + UG Iteration 5'!A204</f>
        <v>1201</v>
      </c>
      <c r="B204" s="34" t="str">
        <f>'GF + UG Iteration 5'!B204</f>
        <v>UG</v>
      </c>
      <c r="C204" s="35">
        <f>'GF + UG Iteration 5'!C204</f>
        <v>25.2</v>
      </c>
      <c r="D204" s="36">
        <f>'GF + UG Iteration 5'!P$16*(C204^'GF + UG Iteration 5'!P$15)</f>
        <v>10.01274581262669</v>
      </c>
      <c r="E204" s="37" t="str">
        <f>'GF + UG Iteration 5'!E204</f>
        <v>unknown</v>
      </c>
      <c r="F204" s="35">
        <f>'GF + UG Iteration 5'!F204</f>
        <v>37.800000000000004</v>
      </c>
      <c r="G204" s="36">
        <f>'GF + UG Iteration 5'!G204</f>
        <v>7.6364894321569698</v>
      </c>
      <c r="H204" s="38">
        <f>'GF + UG Iteration 5'!H204</f>
        <v>2012</v>
      </c>
      <c r="I204" s="35">
        <f t="shared" si="20"/>
        <v>63</v>
      </c>
      <c r="J204" s="36">
        <f t="shared" si="21"/>
        <v>17.649235244783661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2.8706924535331404</v>
      </c>
    </row>
    <row r="205" spans="1:14" x14ac:dyDescent="0.2">
      <c r="A205" s="33">
        <f>'GF + UG Iteration 5'!A205</f>
        <v>654</v>
      </c>
      <c r="B205" s="34" t="str">
        <f>'GF + UG Iteration 5'!B205</f>
        <v>UG</v>
      </c>
      <c r="C205" s="35">
        <f>'GF + UG Iteration 5'!C205</f>
        <v>22.5</v>
      </c>
      <c r="D205" s="36">
        <f>'GF + UG Iteration 5'!P$16*(C205^'GF + UG Iteration 5'!P$15)</f>
        <v>9.3211880073073399</v>
      </c>
      <c r="E205" s="37">
        <f>'GF + UG Iteration 5'!E205</f>
        <v>1976</v>
      </c>
      <c r="F205" s="35">
        <f>'GF + UG Iteration 5'!F205</f>
        <v>0</v>
      </c>
      <c r="G205" s="36">
        <f>'GF + UG Iteration 5'!G205</f>
        <v>0.73672544554632269</v>
      </c>
      <c r="H205" s="38">
        <f>'GF + UG Iteration 5'!H205</f>
        <v>2007</v>
      </c>
      <c r="I205" s="35">
        <f t="shared" si="20"/>
        <v>22.5</v>
      </c>
      <c r="J205" s="36">
        <f t="shared" si="21"/>
        <v>10.057913452853663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2.3083597329059971</v>
      </c>
    </row>
    <row r="206" spans="1:14" x14ac:dyDescent="0.2">
      <c r="A206" s="33">
        <f>'GF + UG Iteration 5'!A206</f>
        <v>1394</v>
      </c>
      <c r="B206" s="34" t="str">
        <f>'GF + UG Iteration 5'!B206</f>
        <v>UG</v>
      </c>
      <c r="C206" s="35">
        <f>'GF + UG Iteration 5'!C206</f>
        <v>22.5</v>
      </c>
      <c r="D206" s="36">
        <f>'GF + UG Iteration 5'!P$16*(C206^'GF + UG Iteration 5'!P$15)</f>
        <v>9.3211880073073399</v>
      </c>
      <c r="E206" s="37">
        <f>'GF + UG Iteration 5'!E206</f>
        <v>1976</v>
      </c>
      <c r="F206" s="35">
        <f>'GF + UG Iteration 5'!F206</f>
        <v>37.800000000000004</v>
      </c>
      <c r="G206" s="36">
        <f>'GF + UG Iteration 5'!G206</f>
        <v>5.0057806862702598</v>
      </c>
      <c r="H206" s="38">
        <f>'GF + UG Iteration 5'!H206</f>
        <v>2014</v>
      </c>
      <c r="I206" s="35">
        <f t="shared" si="20"/>
        <v>60.300000000000004</v>
      </c>
      <c r="J206" s="36">
        <f t="shared" si="21"/>
        <v>14.3269686935776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2.6621436837743184</v>
      </c>
    </row>
    <row r="207" spans="1:14" x14ac:dyDescent="0.2">
      <c r="A207" s="33">
        <f>'GF + UG Iteration 5'!A207</f>
        <v>1294</v>
      </c>
      <c r="B207" s="34" t="str">
        <f>'GF + UG Iteration 5'!B207</f>
        <v>UG</v>
      </c>
      <c r="C207" s="35">
        <f>'GF + UG Iteration 5'!C207</f>
        <v>13.41</v>
      </c>
      <c r="D207" s="36">
        <f>'GF + UG Iteration 5'!P$16*(C207^'GF + UG Iteration 5'!P$15)</f>
        <v>6.7225786516528458</v>
      </c>
      <c r="E207" s="37">
        <f>'GF + UG Iteration 5'!E207</f>
        <v>0</v>
      </c>
      <c r="F207" s="35">
        <f>'GF + UG Iteration 5'!F207</f>
        <v>22.5</v>
      </c>
      <c r="G207" s="36">
        <f>'GF + UG Iteration 5'!G207</f>
        <v>4.5619922667121129</v>
      </c>
      <c r="H207" s="38">
        <f>'GF + UG Iteration 5'!H207</f>
        <v>2014</v>
      </c>
      <c r="I207" s="35">
        <f t="shared" si="20"/>
        <v>35.909999999999997</v>
      </c>
      <c r="J207" s="36">
        <f t="shared" si="21"/>
        <v>11.28457091836496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2.4234363872484459</v>
      </c>
    </row>
    <row r="208" spans="1:14" x14ac:dyDescent="0.2">
      <c r="A208" s="33">
        <f>'GF + UG Iteration 5'!A208</f>
        <v>1670</v>
      </c>
      <c r="B208" s="34" t="str">
        <f>'GF + UG Iteration 5'!B208</f>
        <v>UG</v>
      </c>
      <c r="C208" s="35">
        <f>'GF + UG Iteration 5'!C208</f>
        <v>75.600000000000009</v>
      </c>
      <c r="D208" s="36">
        <f>'GF + UG Iteration 5'!P$16*(C208^'GF + UG Iteration 5'!P$15)</f>
        <v>20.038373042575994</v>
      </c>
      <c r="E208" s="37">
        <f>'GF + UG Iteration 5'!E208</f>
        <v>0</v>
      </c>
      <c r="F208" s="35">
        <f>'GF + UG Iteration 5'!F208</f>
        <v>0</v>
      </c>
      <c r="G208" s="36">
        <f>'GF + UG Iteration 5'!G208</f>
        <v>2.7943521582603679</v>
      </c>
      <c r="H208" s="38">
        <f>'GF + UG Iteration 5'!H208</f>
        <v>2016</v>
      </c>
      <c r="I208" s="35">
        <f t="shared" si="20"/>
        <v>75.600000000000009</v>
      </c>
      <c r="J208" s="36">
        <f t="shared" si="21"/>
        <v>22.832725200836361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3.1281948227053773</v>
      </c>
    </row>
    <row r="209" spans="1:14" x14ac:dyDescent="0.2">
      <c r="A209" s="33">
        <f>'GF + UG Iteration 5'!A209</f>
        <v>579</v>
      </c>
      <c r="B209" s="34" t="str">
        <f>'GF + UG Iteration 5'!B209</f>
        <v>UG</v>
      </c>
      <c r="C209" s="35">
        <f>'GF + UG Iteration 5'!C209</f>
        <v>27</v>
      </c>
      <c r="D209" s="36">
        <f>'GF + UG Iteration 5'!P$16*(C209^'GF + UG Iteration 5'!P$15)</f>
        <v>10.458644917620408</v>
      </c>
      <c r="E209" s="37" t="str">
        <f>'GF + UG Iteration 5'!E209</f>
        <v>unknown</v>
      </c>
      <c r="F209" s="35">
        <f>'GF + UG Iteration 5'!F209</f>
        <v>27</v>
      </c>
      <c r="G209" s="36">
        <f>'GF + UG Iteration 5'!G209</f>
        <v>3.6516230200538073</v>
      </c>
      <c r="H209" s="38">
        <f>'GF + UG Iteration 5'!H209</f>
        <v>2008</v>
      </c>
      <c r="I209" s="35">
        <f t="shared" si="20"/>
        <v>54</v>
      </c>
      <c r="J209" s="36">
        <f t="shared" si="21"/>
        <v>14.110267937674216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2.6469027548888393</v>
      </c>
    </row>
    <row r="210" spans="1:14" x14ac:dyDescent="0.2">
      <c r="A210" s="33">
        <f>'GF + UG Iteration 5'!A210</f>
        <v>1670</v>
      </c>
      <c r="B210" s="34" t="str">
        <f>'GF + UG Iteration 5'!B210</f>
        <v>UG</v>
      </c>
      <c r="C210" s="35">
        <f>'GF + UG Iteration 5'!C210</f>
        <v>63.089999999999996</v>
      </c>
      <c r="D210" s="36">
        <f>'GF + UG Iteration 5'!P$16*(C210^'GF + UG Iteration 5'!P$15)</f>
        <v>17.875155644675988</v>
      </c>
      <c r="E210" s="37">
        <f>'GF + UG Iteration 5'!E210</f>
        <v>0</v>
      </c>
      <c r="F210" s="35">
        <f>'GF + UG Iteration 5'!F210</f>
        <v>37.800000000000004</v>
      </c>
      <c r="G210" s="36">
        <f>'GF + UG Iteration 5'!G210</f>
        <v>18.363697996227653</v>
      </c>
      <c r="H210" s="38">
        <f>'GF + UG Iteration 5'!H210</f>
        <v>2016</v>
      </c>
      <c r="I210" s="35">
        <f t="shared" si="20"/>
        <v>100.89</v>
      </c>
      <c r="J210" s="36">
        <f t="shared" si="21"/>
        <v>36.238853640903642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3.5901318482490665</v>
      </c>
    </row>
    <row r="211" spans="1:14" x14ac:dyDescent="0.2">
      <c r="A211" s="33">
        <f>'GF + UG Iteration 5'!A211</f>
        <v>1083</v>
      </c>
      <c r="B211" s="34" t="str">
        <f>'GF + UG Iteration 5'!B211</f>
        <v>UG</v>
      </c>
      <c r="C211" s="35">
        <f>'GF + UG Iteration 5'!C211</f>
        <v>37.800000000000004</v>
      </c>
      <c r="D211" s="36">
        <f>'GF + UG Iteration 5'!P$16*(C211^'GF + UG Iteration 5'!P$15)</f>
        <v>12.934733234530952</v>
      </c>
      <c r="E211" s="37">
        <f>'GF + UG Iteration 5'!E211</f>
        <v>1981</v>
      </c>
      <c r="F211" s="35">
        <f>'GF + UG Iteration 5'!F211</f>
        <v>45</v>
      </c>
      <c r="G211" s="36">
        <f>'GF + UG Iteration 5'!G211</f>
        <v>7.4125108979310461</v>
      </c>
      <c r="H211" s="38">
        <f>'GF + UG Iteration 5'!H211</f>
        <v>2011</v>
      </c>
      <c r="I211" s="35">
        <f t="shared" si="20"/>
        <v>82.800000000000011</v>
      </c>
      <c r="J211" s="36">
        <f t="shared" si="21"/>
        <v>20.347244132461999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3.0129454792517776</v>
      </c>
    </row>
    <row r="212" spans="1:14" x14ac:dyDescent="0.2">
      <c r="A212" s="33">
        <f>'GF + UG Iteration 5'!A212</f>
        <v>552</v>
      </c>
      <c r="B212" s="34" t="str">
        <f>'GF + UG Iteration 5'!B212</f>
        <v>UG</v>
      </c>
      <c r="C212" s="35">
        <f>'GF + UG Iteration 5'!C212</f>
        <v>37.800000000000004</v>
      </c>
      <c r="D212" s="36">
        <f>'GF + UG Iteration 5'!P$16*(C212^'GF + UG Iteration 5'!P$15)</f>
        <v>12.934733234530952</v>
      </c>
      <c r="E212" s="37">
        <f>'GF + UG Iteration 5'!E212</f>
        <v>1991</v>
      </c>
      <c r="F212" s="35">
        <f>'GF + UG Iteration 5'!F212</f>
        <v>0</v>
      </c>
      <c r="G212" s="36">
        <f>'GF + UG Iteration 5'!G212</f>
        <v>1.1457716756011658</v>
      </c>
      <c r="H212" s="38">
        <f>'GF + UG Iteration 5'!H212</f>
        <v>2006</v>
      </c>
      <c r="I212" s="35">
        <f t="shared" si="20"/>
        <v>37.800000000000004</v>
      </c>
      <c r="J212" s="36">
        <f t="shared" si="21"/>
        <v>14.080504910132118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2.6447912101815492</v>
      </c>
    </row>
    <row r="213" spans="1:14" x14ac:dyDescent="0.2">
      <c r="A213" s="33">
        <f>'GF + UG Iteration 5'!A213</f>
        <v>1311</v>
      </c>
      <c r="B213" s="34" t="str">
        <f>'GF + UG Iteration 5'!B213</f>
        <v>UG</v>
      </c>
      <c r="C213" s="35">
        <f>'GF + UG Iteration 5'!C213</f>
        <v>37.800000000000004</v>
      </c>
      <c r="D213" s="36">
        <f>'GF + UG Iteration 5'!P$16*(C213^'GF + UG Iteration 5'!P$15)</f>
        <v>12.934733234530952</v>
      </c>
      <c r="E213" s="37">
        <f>'GF + UG Iteration 5'!E213</f>
        <v>1991</v>
      </c>
      <c r="F213" s="35">
        <f>'GF + UG Iteration 5'!F213</f>
        <v>37.800000000000004</v>
      </c>
      <c r="G213" s="36">
        <f>'GF + UG Iteration 5'!G213</f>
        <v>5.9841430822776953</v>
      </c>
      <c r="H213" s="38">
        <f>'GF + UG Iteration 5'!H213</f>
        <v>2013</v>
      </c>
      <c r="I213" s="35">
        <f t="shared" si="20"/>
        <v>75.600000000000009</v>
      </c>
      <c r="J213" s="36">
        <f t="shared" si="21"/>
        <v>18.91887631680865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2.9401601705708162</v>
      </c>
    </row>
    <row r="214" spans="1:14" x14ac:dyDescent="0.2">
      <c r="A214" s="33">
        <f>'GF + UG Iteration 5'!A214</f>
        <v>1078</v>
      </c>
      <c r="B214" s="34" t="str">
        <f>'GF + UG Iteration 5'!B214</f>
        <v>UG</v>
      </c>
      <c r="C214" s="35">
        <f>'GF + UG Iteration 5'!C214</f>
        <v>64.350000000000009</v>
      </c>
      <c r="D214" s="36">
        <f>'GF + UG Iteration 5'!P$16*(C214^'GF + UG Iteration 5'!P$15)</f>
        <v>18.099780102056009</v>
      </c>
      <c r="E214" s="37">
        <f>'GF + UG Iteration 5'!E214</f>
        <v>1957</v>
      </c>
      <c r="F214" s="35">
        <f>'GF + UG Iteration 5'!F214</f>
        <v>0</v>
      </c>
      <c r="G214" s="36">
        <f>'GF + UG Iteration 5'!G214</f>
        <v>1.0936387702296273</v>
      </c>
      <c r="H214" s="38">
        <f>'GF + UG Iteration 5'!H214</f>
        <v>2011</v>
      </c>
      <c r="I214" s="35">
        <f t="shared" si="20"/>
        <v>64.350000000000009</v>
      </c>
      <c r="J214" s="36">
        <f t="shared" si="21"/>
        <v>19.193418872285637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2.9545674532072206</v>
      </c>
    </row>
    <row r="215" spans="1:14" x14ac:dyDescent="0.2">
      <c r="A215" s="33">
        <f>'GF + UG Iteration 5'!A215</f>
        <v>495</v>
      </c>
      <c r="B215" s="34" t="str">
        <f>'GF + UG Iteration 5'!B215</f>
        <v>UG</v>
      </c>
      <c r="C215" s="35">
        <f>'GF + UG Iteration 5'!C215</f>
        <v>37.440000000000005</v>
      </c>
      <c r="D215" s="36">
        <f>'GF + UG Iteration 5'!P$16*(C215^'GF + UG Iteration 5'!P$15)</f>
        <v>12.856801093251841</v>
      </c>
      <c r="E215" s="37">
        <f>'GF + UG Iteration 5'!E215</f>
        <v>1982</v>
      </c>
      <c r="F215" s="35">
        <f>'GF + UG Iteration 5'!F215</f>
        <v>37.440000000000005</v>
      </c>
      <c r="G215" s="36">
        <f>'GF + UG Iteration 5'!G215</f>
        <v>3.5907902166068872</v>
      </c>
      <c r="H215" s="38">
        <f>'GF + UG Iteration 5'!H215</f>
        <v>2006</v>
      </c>
      <c r="I215" s="35">
        <f t="shared" si="20"/>
        <v>74.88000000000001</v>
      </c>
      <c r="J215" s="36">
        <f t="shared" si="21"/>
        <v>16.44759130985873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2.800179041557604</v>
      </c>
    </row>
    <row r="216" spans="1:14" x14ac:dyDescent="0.2">
      <c r="A216" s="33">
        <f>'GF + UG Iteration 5'!A216</f>
        <v>383</v>
      </c>
      <c r="B216" s="34" t="str">
        <f>'GF + UG Iteration 5'!B216</f>
        <v>UG</v>
      </c>
      <c r="C216" s="35">
        <f>'GF + UG Iteration 5'!C216</f>
        <v>54</v>
      </c>
      <c r="D216" s="36">
        <f>'GF + UG Iteration 5'!P$16*(C216^'GF + UG Iteration 5'!P$15)</f>
        <v>16.202439167406528</v>
      </c>
      <c r="E216" s="37">
        <f>'GF + UG Iteration 5'!E216</f>
        <v>1984</v>
      </c>
      <c r="F216" s="35">
        <f>'GF + UG Iteration 5'!F216</f>
        <v>45</v>
      </c>
      <c r="G216" s="36">
        <f>'GF + UG Iteration 5'!G216</f>
        <v>3.9501723720469593</v>
      </c>
      <c r="H216" s="38">
        <f>'GF + UG Iteration 5'!H216</f>
        <v>2005</v>
      </c>
      <c r="I216" s="35">
        <f t="shared" si="20"/>
        <v>99</v>
      </c>
      <c r="J216" s="36">
        <f t="shared" si="21"/>
        <v>20.152611539453488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3.0033338849303548</v>
      </c>
    </row>
    <row r="217" spans="1:14" x14ac:dyDescent="0.2">
      <c r="A217" s="33">
        <f>'GF + UG Iteration 5'!A217</f>
        <v>1020</v>
      </c>
      <c r="B217" s="34" t="str">
        <f>'GF + UG Iteration 5'!B217</f>
        <v>UG</v>
      </c>
      <c r="C217" s="35">
        <f>'GF + UG Iteration 5'!C217</f>
        <v>29.97</v>
      </c>
      <c r="D217" s="36">
        <f>'GF + UG Iteration 5'!P$16*(C217^'GF + UG Iteration 5'!P$15)</f>
        <v>11.171141759204655</v>
      </c>
      <c r="E217" s="37">
        <f>'GF + UG Iteration 5'!E217</f>
        <v>1977</v>
      </c>
      <c r="F217" s="35">
        <f>'GF + UG Iteration 5'!F217</f>
        <v>45</v>
      </c>
      <c r="G217" s="36">
        <f>'GF + UG Iteration 5'!G217</f>
        <v>7.3449786888029998</v>
      </c>
      <c r="H217" s="38">
        <f>'GF + UG Iteration 5'!H217</f>
        <v>2010</v>
      </c>
      <c r="I217" s="35">
        <f t="shared" si="20"/>
        <v>74.97</v>
      </c>
      <c r="J217" s="36">
        <f t="shared" si="21"/>
        <v>18.516120448007655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2.9186417282249701</v>
      </c>
    </row>
    <row r="218" spans="1:14" x14ac:dyDescent="0.2">
      <c r="A218" s="33">
        <f>'GF + UG Iteration 5'!A218</f>
        <v>1364</v>
      </c>
      <c r="B218" s="34" t="str">
        <f>'GF + UG Iteration 5'!B218</f>
        <v>UG</v>
      </c>
      <c r="C218" s="35">
        <f>'GF + UG Iteration 5'!C218</f>
        <v>29.7</v>
      </c>
      <c r="D218" s="36">
        <f>'GF + UG Iteration 5'!P$16*(C218^'GF + UG Iteration 5'!P$15)</f>
        <v>11.107479573650087</v>
      </c>
      <c r="E218" s="37">
        <f>'GF + UG Iteration 5'!E218</f>
        <v>0</v>
      </c>
      <c r="F218" s="35">
        <f>'GF + UG Iteration 5'!F218</f>
        <v>45</v>
      </c>
      <c r="G218" s="36">
        <f>'GF + UG Iteration 5'!G218</f>
        <v>8.7951197470845859</v>
      </c>
      <c r="H218" s="38">
        <f>'GF + UG Iteration 5'!H218</f>
        <v>2013</v>
      </c>
      <c r="I218" s="35">
        <f t="shared" si="20"/>
        <v>74.7</v>
      </c>
      <c r="J218" s="36">
        <f t="shared" si="21"/>
        <v>19.902599320734673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2.990850342332906</v>
      </c>
    </row>
    <row r="219" spans="1:14" x14ac:dyDescent="0.2">
      <c r="A219" s="33">
        <f>'GF + UG Iteration 5'!A219</f>
        <v>503</v>
      </c>
      <c r="B219" s="34" t="str">
        <f>'GF + UG Iteration 5'!B219</f>
        <v>UG</v>
      </c>
      <c r="C219" s="35">
        <f>'GF + UG Iteration 5'!C219</f>
        <v>45</v>
      </c>
      <c r="D219" s="36">
        <f>'GF + UG Iteration 5'!P$16*(C219^'GF + UG Iteration 5'!P$15)</f>
        <v>14.440301095021633</v>
      </c>
      <c r="E219" s="37">
        <f>'GF + UG Iteration 5'!E219</f>
        <v>1972</v>
      </c>
      <c r="F219" s="35">
        <f>'GF + UG Iteration 5'!F219</f>
        <v>45</v>
      </c>
      <c r="G219" s="36">
        <f>'GF + UG Iteration 5'!G219</f>
        <v>3.8033222269089473</v>
      </c>
      <c r="H219" s="38">
        <f>'GF + UG Iteration 5'!H219</f>
        <v>2007</v>
      </c>
      <c r="I219" s="35">
        <f t="shared" si="20"/>
        <v>90</v>
      </c>
      <c r="J219" s="36">
        <f t="shared" si="21"/>
        <v>18.243623321930581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2.9038156119541432</v>
      </c>
    </row>
    <row r="220" spans="1:14" x14ac:dyDescent="0.2">
      <c r="A220" s="33">
        <f>'GF + UG Iteration 5'!A220</f>
        <v>925</v>
      </c>
      <c r="B220" s="34" t="str">
        <f>'GF + UG Iteration 5'!B220</f>
        <v>UG</v>
      </c>
      <c r="C220" s="35">
        <f>'GF + UG Iteration 5'!C220</f>
        <v>90</v>
      </c>
      <c r="D220" s="36">
        <f>'GF + UG Iteration 5'!P$16*(C220^'GF + UG Iteration 5'!P$15)</f>
        <v>22.370785306702551</v>
      </c>
      <c r="E220" s="37">
        <f>'GF + UG Iteration 5'!E220</f>
        <v>1972</v>
      </c>
      <c r="F220" s="35">
        <f>'GF + UG Iteration 5'!F220</f>
        <v>0</v>
      </c>
      <c r="G220" s="36">
        <f>'GF + UG Iteration 5'!G220</f>
        <v>3.3164697860941139</v>
      </c>
      <c r="H220" s="38">
        <f>'GF + UG Iteration 5'!H220</f>
        <v>2011</v>
      </c>
      <c r="I220" s="35">
        <f t="shared" si="20"/>
        <v>90</v>
      </c>
      <c r="J220" s="36">
        <f t="shared" si="21"/>
        <v>25.687255092796665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3.2459949581106304</v>
      </c>
    </row>
    <row r="221" spans="1:14" x14ac:dyDescent="0.2">
      <c r="A221" s="33">
        <f>'GF + UG Iteration 5'!A221</f>
        <v>821</v>
      </c>
      <c r="B221" s="34" t="str">
        <f>'GF + UG Iteration 5'!B221</f>
        <v>UG</v>
      </c>
      <c r="C221" s="35">
        <f>'GF + UG Iteration 5'!C221</f>
        <v>45</v>
      </c>
      <c r="D221" s="36">
        <f>'GF + UG Iteration 5'!P$16*(C221^'GF + UG Iteration 5'!P$15)</f>
        <v>14.440301095021633</v>
      </c>
      <c r="E221" s="37">
        <f>'GF + UG Iteration 5'!E221</f>
        <v>2006</v>
      </c>
      <c r="F221" s="35">
        <f>'GF + UG Iteration 5'!F221</f>
        <v>45</v>
      </c>
      <c r="G221" s="36">
        <f>'GF + UG Iteration 5'!G221</f>
        <v>9.4177371403666275</v>
      </c>
      <c r="H221" s="38">
        <f>'GF + UG Iteration 5'!H221</f>
        <v>2011</v>
      </c>
      <c r="I221" s="35">
        <f t="shared" si="20"/>
        <v>90</v>
      </c>
      <c r="J221" s="36">
        <f t="shared" si="21"/>
        <v>23.858038235388261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3.1721211934818356</v>
      </c>
    </row>
    <row r="222" spans="1:14" x14ac:dyDescent="0.2">
      <c r="A222" s="33">
        <f>'GF + UG Iteration 5'!A222</f>
        <v>486</v>
      </c>
      <c r="B222" s="34" t="str">
        <f>'GF + UG Iteration 5'!B222</f>
        <v>UG</v>
      </c>
      <c r="C222" s="35">
        <f>'GF + UG Iteration 5'!C222</f>
        <v>11.97</v>
      </c>
      <c r="D222" s="36">
        <f>'GF + UG Iteration 5'!P$16*(C222^'GF + UG Iteration 5'!P$15)</f>
        <v>6.2572042401411681</v>
      </c>
      <c r="E222" s="37">
        <f>'GF + UG Iteration 5'!E222</f>
        <v>1993</v>
      </c>
      <c r="F222" s="35">
        <f>'GF + UG Iteration 5'!F222</f>
        <v>2.4299999999999993</v>
      </c>
      <c r="G222" s="36">
        <f>'GF + UG Iteration 5'!G222</f>
        <v>0.34692120274319505</v>
      </c>
      <c r="H222" s="38">
        <f>'GF + UG Iteration 5'!H222</f>
        <v>2005</v>
      </c>
      <c r="I222" s="35">
        <f t="shared" si="20"/>
        <v>14.4</v>
      </c>
      <c r="J222" s="36">
        <f t="shared" si="21"/>
        <v>6.6041254428843628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1.8876945208629974</v>
      </c>
    </row>
    <row r="223" spans="1:14" x14ac:dyDescent="0.2">
      <c r="A223" s="33">
        <f>'GF + UG Iteration 5'!A223</f>
        <v>779</v>
      </c>
      <c r="B223" s="34" t="str">
        <f>'GF + UG Iteration 5'!B223</f>
        <v>UG</v>
      </c>
      <c r="C223" s="35">
        <f>'GF + UG Iteration 5'!C223</f>
        <v>14.4</v>
      </c>
      <c r="D223" s="36">
        <f>'GF + UG Iteration 5'!P$16*(C223^'GF + UG Iteration 5'!P$15)</f>
        <v>7.0318726834801186</v>
      </c>
      <c r="E223" s="37">
        <f>'GF + UG Iteration 5'!E223</f>
        <v>1993</v>
      </c>
      <c r="F223" s="35">
        <f>'GF + UG Iteration 5'!F223</f>
        <v>23.040000000000003</v>
      </c>
      <c r="G223" s="36">
        <f>'GF + UG Iteration 5'!G223</f>
        <v>0.91575874480529229</v>
      </c>
      <c r="H223" s="38">
        <f>'GF + UG Iteration 5'!H223</f>
        <v>2008</v>
      </c>
      <c r="I223" s="35">
        <f t="shared" si="20"/>
        <v>37.440000000000005</v>
      </c>
      <c r="J223" s="36">
        <f t="shared" si="21"/>
        <v>7.947631428285411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2.0728739507262186</v>
      </c>
    </row>
    <row r="224" spans="1:14" x14ac:dyDescent="0.2">
      <c r="A224" s="33">
        <f>'GF + UG Iteration 5'!A224</f>
        <v>1416</v>
      </c>
      <c r="B224" s="34" t="str">
        <f>'GF + UG Iteration 5'!B224</f>
        <v>UG</v>
      </c>
      <c r="C224" s="35">
        <f>'GF + UG Iteration 5'!C224</f>
        <v>37.440000000000005</v>
      </c>
      <c r="D224" s="36">
        <f>'GF + UG Iteration 5'!P$16*(C224^'GF + UG Iteration 5'!P$15)</f>
        <v>12.856801093251841</v>
      </c>
      <c r="E224" s="37">
        <f>'GF + UG Iteration 5'!E224</f>
        <v>1993</v>
      </c>
      <c r="F224" s="35">
        <f>'GF + UG Iteration 5'!F224</f>
        <v>0</v>
      </c>
      <c r="G224" s="36">
        <f>'GF + UG Iteration 5'!G224</f>
        <v>1.4181567457767223</v>
      </c>
      <c r="H224" s="38">
        <f>'GF + UG Iteration 5'!H224</f>
        <v>2014</v>
      </c>
      <c r="I224" s="35">
        <f t="shared" si="20"/>
        <v>37.440000000000005</v>
      </c>
      <c r="J224" s="36">
        <f t="shared" si="21"/>
        <v>14.274957839028563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2.6585068020545992</v>
      </c>
    </row>
    <row r="225" spans="1:14" x14ac:dyDescent="0.2">
      <c r="A225" s="33">
        <f>'GF + UG Iteration 5'!A225</f>
        <v>554</v>
      </c>
      <c r="B225" s="34" t="str">
        <f>'GF + UG Iteration 5'!B225</f>
        <v>UG</v>
      </c>
      <c r="C225" s="35">
        <f>'GF + UG Iteration 5'!C225</f>
        <v>119.88</v>
      </c>
      <c r="D225" s="36">
        <f>'GF + UG Iteration 5'!P$16*(C225^'GF + UG Iteration 5'!P$15)</f>
        <v>26.810661230091291</v>
      </c>
      <c r="E225" s="37">
        <f>'GF + UG Iteration 5'!E225</f>
        <v>1968</v>
      </c>
      <c r="F225" s="35">
        <f>'GF + UG Iteration 5'!F225</f>
        <v>0</v>
      </c>
      <c r="G225" s="36">
        <f>'GF + UG Iteration 5'!G225</f>
        <v>1.061095708813089</v>
      </c>
      <c r="H225" s="38">
        <f>'GF + UG Iteration 5'!H225</f>
        <v>2006</v>
      </c>
      <c r="I225" s="35">
        <f t="shared" si="20"/>
        <v>119.88</v>
      </c>
      <c r="J225" s="36">
        <f t="shared" si="21"/>
        <v>27.87175693890438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3.3276138800129651</v>
      </c>
    </row>
    <row r="226" spans="1:14" x14ac:dyDescent="0.2">
      <c r="A226" s="33">
        <f>'GF + UG Iteration 5'!A226</f>
        <v>1581</v>
      </c>
      <c r="B226" s="34" t="str">
        <f>'GF + UG Iteration 5'!B226</f>
        <v>UG</v>
      </c>
      <c r="C226" s="35">
        <f>'GF + UG Iteration 5'!C226</f>
        <v>11.700000000000001</v>
      </c>
      <c r="D226" s="36">
        <f>'GF + UG Iteration 5'!P$16*(C226^'GF + UG Iteration 5'!P$15)</f>
        <v>6.1676979547968127</v>
      </c>
      <c r="E226" s="37" t="str">
        <f>'GF + UG Iteration 5'!E226</f>
        <v>unknown</v>
      </c>
      <c r="F226" s="35">
        <f>'GF + UG Iteration 5'!F226</f>
        <v>33.300000000000004</v>
      </c>
      <c r="G226" s="36">
        <f>'GF + UG Iteration 5'!G226</f>
        <v>5.3848313505476417</v>
      </c>
      <c r="H226" s="38">
        <f>'GF + UG Iteration 5'!H226</f>
        <v>2015</v>
      </c>
      <c r="I226" s="35">
        <f t="shared" si="20"/>
        <v>45.000000000000007</v>
      </c>
      <c r="J226" s="36">
        <f t="shared" si="21"/>
        <v>11.552529305344454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2.4469044004692555</v>
      </c>
    </row>
    <row r="227" spans="1:14" x14ac:dyDescent="0.2">
      <c r="A227" s="33">
        <f>'GF + UG Iteration 5'!A227</f>
        <v>880</v>
      </c>
      <c r="B227" s="34" t="str">
        <f>'GF + UG Iteration 5'!B227</f>
        <v>UG</v>
      </c>
      <c r="C227" s="35">
        <f>'GF + UG Iteration 5'!C227</f>
        <v>29.7</v>
      </c>
      <c r="D227" s="36">
        <f>'GF + UG Iteration 5'!P$16*(C227^'GF + UG Iteration 5'!P$15)</f>
        <v>11.107479573650087</v>
      </c>
      <c r="E227" s="37">
        <f>'GF + UG Iteration 5'!E227</f>
        <v>1966</v>
      </c>
      <c r="F227" s="35">
        <f>'GF + UG Iteration 5'!F227</f>
        <v>30.239999999999995</v>
      </c>
      <c r="G227" s="36">
        <f>'GF + UG Iteration 5'!G227</f>
        <v>4.5763928166345611</v>
      </c>
      <c r="H227" s="38">
        <f>'GF + UG Iteration 5'!H227</f>
        <v>2010</v>
      </c>
      <c r="I227" s="35">
        <f t="shared" si="20"/>
        <v>59.94</v>
      </c>
      <c r="J227" s="36">
        <f t="shared" si="21"/>
        <v>15.683872390284648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2.7526329480978684</v>
      </c>
    </row>
    <row r="228" spans="1:14" x14ac:dyDescent="0.2">
      <c r="A228" s="33">
        <f>'GF + UG Iteration 5'!A228</f>
        <v>1047</v>
      </c>
      <c r="B228" s="34" t="str">
        <f>'GF + UG Iteration 5'!B228</f>
        <v>UG</v>
      </c>
      <c r="C228" s="35">
        <f>'GF + UG Iteration 5'!C228</f>
        <v>14.4</v>
      </c>
      <c r="D228" s="36">
        <f>'GF + UG Iteration 5'!P$16*(C228^'GF + UG Iteration 5'!P$15)</f>
        <v>7.0318726834801186</v>
      </c>
      <c r="E228" s="37">
        <f>'GF + UG Iteration 5'!E228</f>
        <v>1965</v>
      </c>
      <c r="F228" s="35">
        <f>'GF + UG Iteration 5'!F228</f>
        <v>15.3</v>
      </c>
      <c r="G228" s="36">
        <f>'GF + UG Iteration 5'!G228</f>
        <v>6.2586429220605622</v>
      </c>
      <c r="H228" s="38">
        <f>'GF + UG Iteration 5'!H228</f>
        <v>2012</v>
      </c>
      <c r="I228" s="35">
        <f t="shared" si="20"/>
        <v>29.700000000000003</v>
      </c>
      <c r="J228" s="36">
        <f t="shared" si="21"/>
        <v>13.29051560554068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2.5870506684767784</v>
      </c>
    </row>
    <row r="229" spans="1:14" x14ac:dyDescent="0.2">
      <c r="A229" s="33">
        <f>'GF + UG Iteration 5'!A229</f>
        <v>1045</v>
      </c>
      <c r="B229" s="34" t="str">
        <f>'GF + UG Iteration 5'!B229</f>
        <v>UG</v>
      </c>
      <c r="C229" s="35">
        <f>'GF + UG Iteration 5'!C229</f>
        <v>69.84</v>
      </c>
      <c r="D229" s="36">
        <f>'GF + UG Iteration 5'!P$16*(C229^'GF + UG Iteration 5'!P$15)</f>
        <v>19.060190907881925</v>
      </c>
      <c r="E229" s="37">
        <f>'GF + UG Iteration 5'!E229</f>
        <v>1971</v>
      </c>
      <c r="F229" s="35">
        <f>'GF + UG Iteration 5'!F229</f>
        <v>21.6</v>
      </c>
      <c r="G229" s="36">
        <f>'GF + UG Iteration 5'!G229</f>
        <v>3.8009199870921253</v>
      </c>
      <c r="H229" s="38">
        <f>'GF + UG Iteration 5'!H229</f>
        <v>2011</v>
      </c>
      <c r="I229" s="35">
        <f t="shared" si="20"/>
        <v>91.44</v>
      </c>
      <c r="J229" s="36">
        <f t="shared" si="21"/>
        <v>22.86111089497405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3.1294372527666048</v>
      </c>
    </row>
    <row r="230" spans="1:14" x14ac:dyDescent="0.2">
      <c r="A230" s="33">
        <f>'GF + UG Iteration 5'!A230</f>
        <v>1616</v>
      </c>
      <c r="B230" s="34" t="str">
        <f>'GF + UG Iteration 5'!B230</f>
        <v>UG</v>
      </c>
      <c r="C230" s="35">
        <f>'GF + UG Iteration 5'!C230</f>
        <v>74.88000000000001</v>
      </c>
      <c r="D230" s="36">
        <f>'GF + UG Iteration 5'!P$16*(C230^'GF + UG Iteration 5'!P$15)</f>
        <v>19.917641266307999</v>
      </c>
      <c r="E230" s="37" t="str">
        <f>'GF + UG Iteration 5'!E230</f>
        <v>unknown</v>
      </c>
      <c r="F230" s="35">
        <f>'GF + UG Iteration 5'!F230</f>
        <v>0</v>
      </c>
      <c r="G230" s="36">
        <f>'GF + UG Iteration 5'!G230</f>
        <v>0.84818580502502572</v>
      </c>
      <c r="H230" s="38">
        <f>'GF + UG Iteration 5'!H230</f>
        <v>2015</v>
      </c>
      <c r="I230" s="35">
        <f t="shared" si="20"/>
        <v>74.88000000000001</v>
      </c>
      <c r="J230" s="36">
        <f t="shared" si="21"/>
        <v>20.765827071333025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3.0333087063561246</v>
      </c>
    </row>
    <row r="231" spans="1:14" x14ac:dyDescent="0.2">
      <c r="A231" s="33">
        <f>'GF + UG Iteration 5'!A231</f>
        <v>362</v>
      </c>
      <c r="B231" s="34" t="str">
        <f>'GF + UG Iteration 5'!B231</f>
        <v>UG</v>
      </c>
      <c r="C231" s="35">
        <f>'GF + UG Iteration 5'!C231</f>
        <v>84.600000000000009</v>
      </c>
      <c r="D231" s="36">
        <f>'GF + UG Iteration 5'!P$16*(C231^'GF + UG Iteration 5'!P$15)</f>
        <v>21.513499672904434</v>
      </c>
      <c r="E231" s="37">
        <f>'GF + UG Iteration 5'!E231</f>
        <v>1971</v>
      </c>
      <c r="F231" s="35">
        <f>'GF + UG Iteration 5'!F231</f>
        <v>0</v>
      </c>
      <c r="G231" s="36">
        <f>'GF + UG Iteration 5'!G231</f>
        <v>0.78848028183233532</v>
      </c>
      <c r="H231" s="38">
        <f>'GF + UG Iteration 5'!H231</f>
        <v>2004</v>
      </c>
      <c r="I231" s="35">
        <f t="shared" si="20"/>
        <v>84.600000000000009</v>
      </c>
      <c r="J231" s="36">
        <f t="shared" si="21"/>
        <v>22.301979954736769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3.1046754617326493</v>
      </c>
    </row>
    <row r="232" spans="1:14" x14ac:dyDescent="0.2">
      <c r="A232" s="33">
        <f>'GF + UG Iteration 5'!A232</f>
        <v>924</v>
      </c>
      <c r="B232" s="34" t="str">
        <f>'GF + UG Iteration 5'!B232</f>
        <v>UG</v>
      </c>
      <c r="C232" s="35">
        <f>'GF + UG Iteration 5'!C232</f>
        <v>90</v>
      </c>
      <c r="D232" s="36">
        <f>'GF + UG Iteration 5'!P$16*(C232^'GF + UG Iteration 5'!P$15)</f>
        <v>22.370785306702551</v>
      </c>
      <c r="E232" s="37">
        <f>'GF + UG Iteration 5'!E232</f>
        <v>1982</v>
      </c>
      <c r="F232" s="35">
        <f>'GF + UG Iteration 5'!F232</f>
        <v>0</v>
      </c>
      <c r="G232" s="36">
        <f>'GF + UG Iteration 5'!G232</f>
        <v>1.4264307906682692</v>
      </c>
      <c r="H232" s="38">
        <f>'GF + UG Iteration 5'!H232</f>
        <v>2010</v>
      </c>
      <c r="I232" s="35">
        <f t="shared" si="20"/>
        <v>90</v>
      </c>
      <c r="J232" s="36">
        <f t="shared" si="21"/>
        <v>23.797216097370821</v>
      </c>
      <c r="K232" s="38">
        <f t="shared" si="22"/>
        <v>2010</v>
      </c>
      <c r="M232" s="21">
        <f t="shared" si="23"/>
        <v>4.499809670330265</v>
      </c>
      <c r="N232" s="21">
        <f t="shared" si="24"/>
        <v>3.1695686031371184</v>
      </c>
    </row>
    <row r="233" spans="1:14" x14ac:dyDescent="0.2">
      <c r="A233" s="33">
        <f>'GF + UG Iteration 5'!A233</f>
        <v>1241</v>
      </c>
      <c r="B233" s="34" t="str">
        <f>'GF + UG Iteration 5'!B233</f>
        <v>UG</v>
      </c>
      <c r="C233" s="35">
        <f>'GF + UG Iteration 5'!C233</f>
        <v>37.440000000000005</v>
      </c>
      <c r="D233" s="36">
        <f>'GF + UG Iteration 5'!P$16*(C233^'GF + UG Iteration 5'!P$15)</f>
        <v>12.856801093251841</v>
      </c>
      <c r="E233" s="37" t="str">
        <f>'GF + UG Iteration 5'!E233</f>
        <v>unknown</v>
      </c>
      <c r="F233" s="35">
        <f>'GF + UG Iteration 5'!F233</f>
        <v>0</v>
      </c>
      <c r="G233" s="36">
        <f>'GF + UG Iteration 5'!G233</f>
        <v>2.625007735639064</v>
      </c>
      <c r="H233" s="38">
        <f>'GF + UG Iteration 5'!H233</f>
        <v>2012</v>
      </c>
      <c r="I233" s="35">
        <f t="shared" si="20"/>
        <v>37.440000000000005</v>
      </c>
      <c r="J233" s="36">
        <f t="shared" si="21"/>
        <v>15.481808828890905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2.7396657107467774</v>
      </c>
    </row>
    <row r="234" spans="1:14" x14ac:dyDescent="0.2">
      <c r="A234" s="33">
        <f>'GF + UG Iteration 5'!A234</f>
        <v>438</v>
      </c>
      <c r="B234" s="34" t="str">
        <f>'GF + UG Iteration 5'!B234</f>
        <v>UG</v>
      </c>
      <c r="C234" s="35">
        <f>'GF + UG Iteration 5'!C234</f>
        <v>27</v>
      </c>
      <c r="D234" s="36">
        <f>'GF + UG Iteration 5'!P$16*(C234^'GF + UG Iteration 5'!P$15)</f>
        <v>10.458644917620408</v>
      </c>
      <c r="E234" s="37">
        <f>'GF + UG Iteration 5'!E234</f>
        <v>1978</v>
      </c>
      <c r="F234" s="35">
        <f>'GF + UG Iteration 5'!F234</f>
        <v>1.5030000000000017</v>
      </c>
      <c r="G234" s="36">
        <f>'GF + UG Iteration 5'!G234</f>
        <v>0.18095315250984781</v>
      </c>
      <c r="H234" s="38">
        <f>'GF + UG Iteration 5'!H234</f>
        <v>2004</v>
      </c>
      <c r="I234" s="35">
        <f t="shared" si="20"/>
        <v>28.503</v>
      </c>
      <c r="J234" s="36">
        <f t="shared" si="21"/>
        <v>10.639598070130255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2.3645827078362935</v>
      </c>
    </row>
    <row r="235" spans="1:14" x14ac:dyDescent="0.2">
      <c r="A235" s="33">
        <f>'GF + UG Iteration 5'!A235</f>
        <v>748</v>
      </c>
      <c r="B235" s="34" t="str">
        <f>'GF + UG Iteration 5'!B235</f>
        <v>UG</v>
      </c>
      <c r="C235" s="35">
        <f>'GF + UG Iteration 5'!C235</f>
        <v>37.53</v>
      </c>
      <c r="D235" s="36">
        <f>'GF + UG Iteration 5'!P$16*(C235^'GF + UG Iteration 5'!P$15)</f>
        <v>12.87630991953267</v>
      </c>
      <c r="E235" s="37">
        <f>'GF + UG Iteration 5'!E235</f>
        <v>1995</v>
      </c>
      <c r="F235" s="35">
        <f>'GF + UG Iteration 5'!F235</f>
        <v>0</v>
      </c>
      <c r="G235" s="36">
        <f>'GF + UG Iteration 5'!G235</f>
        <v>0.38858476644316492</v>
      </c>
      <c r="H235" s="38">
        <f>'GF + UG Iteration 5'!H235</f>
        <v>2008</v>
      </c>
      <c r="I235" s="35">
        <f t="shared" si="20"/>
        <v>37.53</v>
      </c>
      <c r="J235" s="36">
        <f t="shared" si="21"/>
        <v>13.264894685975834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2.5851210483177676</v>
      </c>
    </row>
    <row r="236" spans="1:14" x14ac:dyDescent="0.2">
      <c r="A236" s="33">
        <f>'GF + UG Iteration 5'!A236</f>
        <v>1319</v>
      </c>
      <c r="B236" s="34" t="str">
        <f>'GF + UG Iteration 5'!B236</f>
        <v>UG</v>
      </c>
      <c r="C236" s="35">
        <f>'GF + UG Iteration 5'!C236</f>
        <v>36</v>
      </c>
      <c r="D236" s="36">
        <f>'GF + UG Iteration 5'!P$16*(C236^'GF + UG Iteration 5'!P$15)</f>
        <v>12.542269097184931</v>
      </c>
      <c r="E236" s="37">
        <f>'GF + UG Iteration 5'!E236</f>
        <v>0</v>
      </c>
      <c r="F236" s="35">
        <f>'GF + UG Iteration 5'!F236</f>
        <v>19.440000000000001</v>
      </c>
      <c r="G236" s="36">
        <f>'GF + UG Iteration 5'!G236</f>
        <v>3.2376779482440865</v>
      </c>
      <c r="H236" s="38">
        <f>'GF + UG Iteration 5'!H236</f>
        <v>2014</v>
      </c>
      <c r="I236" s="35">
        <f t="shared" si="20"/>
        <v>55.44</v>
      </c>
      <c r="J236" s="36">
        <f t="shared" si="21"/>
        <v>15.779947045429019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2.75873995960912</v>
      </c>
    </row>
    <row r="237" spans="1:14" x14ac:dyDescent="0.2">
      <c r="A237" s="33">
        <f>'GF + UG Iteration 5'!A237</f>
        <v>892</v>
      </c>
      <c r="B237" s="34" t="str">
        <f>'GF + UG Iteration 5'!B237</f>
        <v>UG</v>
      </c>
      <c r="C237" s="35">
        <f>'GF + UG Iteration 5'!C237</f>
        <v>27</v>
      </c>
      <c r="D237" s="36">
        <f>'GF + UG Iteration 5'!P$16*(C237^'GF + UG Iteration 5'!P$15)</f>
        <v>10.458644917620408</v>
      </c>
      <c r="E237" s="37">
        <f>'GF + UG Iteration 5'!E237</f>
        <v>1972</v>
      </c>
      <c r="F237" s="35">
        <f>'GF + UG Iteration 5'!F237</f>
        <v>13.5</v>
      </c>
      <c r="G237" s="36">
        <f>'GF + UG Iteration 5'!G237</f>
        <v>3.2490818561124843</v>
      </c>
      <c r="H237" s="38">
        <f>'GF + UG Iteration 5'!H237</f>
        <v>2011</v>
      </c>
      <c r="I237" s="35">
        <f t="shared" si="20"/>
        <v>40.5</v>
      </c>
      <c r="J237" s="36">
        <f t="shared" si="21"/>
        <v>13.707726773732892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2.6179596719296296</v>
      </c>
    </row>
    <row r="238" spans="1:14" x14ac:dyDescent="0.2">
      <c r="A238" s="33">
        <f>'GF + UG Iteration 5'!A238</f>
        <v>504</v>
      </c>
      <c r="B238" s="34" t="str">
        <f>'GF + UG Iteration 5'!B238</f>
        <v>UG</v>
      </c>
      <c r="C238" s="35">
        <f>'GF + UG Iteration 5'!C238</f>
        <v>11.97</v>
      </c>
      <c r="D238" s="36">
        <f>'GF + UG Iteration 5'!P$16*(C238^'GF + UG Iteration 5'!P$15)</f>
        <v>6.2572042401411681</v>
      </c>
      <c r="E238" s="37">
        <f>'GF + UG Iteration 5'!E238</f>
        <v>2007</v>
      </c>
      <c r="F238" s="35">
        <f>'GF + UG Iteration 5'!F238</f>
        <v>22.499999999999996</v>
      </c>
      <c r="G238" s="36">
        <f>'GF + UG Iteration 5'!G238</f>
        <v>2.1923137026225539</v>
      </c>
      <c r="H238" s="38">
        <f>'GF + UG Iteration 5'!H238</f>
        <v>2006</v>
      </c>
      <c r="I238" s="35">
        <f t="shared" si="20"/>
        <v>34.47</v>
      </c>
      <c r="J238" s="36">
        <f t="shared" si="21"/>
        <v>8.4495179427637215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2.13410939154813</v>
      </c>
    </row>
    <row r="239" spans="1:14" x14ac:dyDescent="0.2">
      <c r="A239" s="33">
        <f>'GF + UG Iteration 5'!A239</f>
        <v>618</v>
      </c>
      <c r="B239" s="34" t="str">
        <f>'GF + UG Iteration 5'!B239</f>
        <v>UG</v>
      </c>
      <c r="C239" s="35">
        <f>'GF + UG Iteration 5'!C239</f>
        <v>22.5</v>
      </c>
      <c r="D239" s="36">
        <f>'GF + UG Iteration 5'!P$16*(C239^'GF + UG Iteration 5'!P$15)</f>
        <v>9.3211880073073399</v>
      </c>
      <c r="E239" s="37">
        <f>'GF + UG Iteration 5'!E239</f>
        <v>1995</v>
      </c>
      <c r="F239" s="35">
        <f>'GF + UG Iteration 5'!F239</f>
        <v>14.940000000000001</v>
      </c>
      <c r="G239" s="36">
        <f>'GF + UG Iteration 5'!G239</f>
        <v>2.3464649770982668</v>
      </c>
      <c r="H239" s="38">
        <f>'GF + UG Iteration 5'!H239</f>
        <v>2006</v>
      </c>
      <c r="I239" s="35">
        <f t="shared" si="20"/>
        <v>37.44</v>
      </c>
      <c r="J239" s="36">
        <f t="shared" si="21"/>
        <v>11.667652984405606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2.4568203107683515</v>
      </c>
    </row>
    <row r="240" spans="1:14" x14ac:dyDescent="0.2">
      <c r="A240" s="33">
        <f>'GF + UG Iteration 5'!A240</f>
        <v>712</v>
      </c>
      <c r="B240" s="34" t="str">
        <f>'GF + UG Iteration 5'!B240</f>
        <v>UG</v>
      </c>
      <c r="C240" s="35">
        <f>'GF + UG Iteration 5'!C240</f>
        <v>14.940000000000001</v>
      </c>
      <c r="D240" s="36">
        <f>'GF + UG Iteration 5'!P$16*(C240^'GF + UG Iteration 5'!P$15)</f>
        <v>7.1972688955966388</v>
      </c>
      <c r="E240" s="37">
        <f>'GF + UG Iteration 5'!E240</f>
        <v>1980</v>
      </c>
      <c r="F240" s="35">
        <f>'GF + UG Iteration 5'!F240</f>
        <v>14.940000000000001</v>
      </c>
      <c r="G240" s="36">
        <f>'GF + UG Iteration 5'!G240</f>
        <v>7.8904141673966368</v>
      </c>
      <c r="H240" s="38">
        <f>'GF + UG Iteration 5'!H240</f>
        <v>2011</v>
      </c>
      <c r="I240" s="35">
        <f t="shared" si="20"/>
        <v>29.880000000000003</v>
      </c>
      <c r="J240" s="36">
        <f t="shared" si="21"/>
        <v>15.087683062993275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2.7138787197713015</v>
      </c>
    </row>
    <row r="241" spans="1:14" x14ac:dyDescent="0.2">
      <c r="A241" s="33">
        <f>'GF + UG Iteration 5'!A241</f>
        <v>726</v>
      </c>
      <c r="B241" s="34" t="str">
        <f>'GF + UG Iteration 5'!B241</f>
        <v>UG</v>
      </c>
      <c r="C241" s="35">
        <f>'GF + UG Iteration 5'!C241</f>
        <v>119.7</v>
      </c>
      <c r="D241" s="36">
        <f>'GF + UG Iteration 5'!P$16*(C241^'GF + UG Iteration 5'!P$15)</f>
        <v>26.785231764761868</v>
      </c>
      <c r="E241" s="37">
        <f>'GF + UG Iteration 5'!E241</f>
        <v>1982</v>
      </c>
      <c r="F241" s="35">
        <f>'GF + UG Iteration 5'!F241</f>
        <v>0</v>
      </c>
      <c r="G241" s="36">
        <f>'GF + UG Iteration 5'!G241</f>
        <v>1.031633192087684</v>
      </c>
      <c r="H241" s="38">
        <f>'GF + UG Iteration 5'!H241</f>
        <v>2008</v>
      </c>
      <c r="I241" s="35">
        <f t="shared" si="20"/>
        <v>119.7</v>
      </c>
      <c r="J241" s="36">
        <f t="shared" si="21"/>
        <v>27.816864956849553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3.3256424898810577</v>
      </c>
    </row>
    <row r="242" spans="1:14" x14ac:dyDescent="0.2">
      <c r="A242" s="33">
        <f>'GF + UG Iteration 5'!A242</f>
        <v>530</v>
      </c>
      <c r="B242" s="34" t="str">
        <f>'GF + UG Iteration 5'!B242</f>
        <v>UG</v>
      </c>
      <c r="C242" s="35">
        <f>'GF + UG Iteration 5'!C242</f>
        <v>37.440000000000005</v>
      </c>
      <c r="D242" s="36">
        <f>'GF + UG Iteration 5'!P$16*(C242^'GF + UG Iteration 5'!P$15)</f>
        <v>12.856801093251841</v>
      </c>
      <c r="E242" s="37">
        <f>'GF + UG Iteration 5'!E242</f>
        <v>1982</v>
      </c>
      <c r="F242" s="35">
        <f>'GF + UG Iteration 5'!F242</f>
        <v>37.440000000000005</v>
      </c>
      <c r="G242" s="36">
        <f>'GF + UG Iteration 5'!G242</f>
        <v>4.5022608459814819</v>
      </c>
      <c r="H242" s="38">
        <f>'GF + UG Iteration 5'!H242</f>
        <v>2006</v>
      </c>
      <c r="I242" s="35">
        <f t="shared" si="20"/>
        <v>74.88000000000001</v>
      </c>
      <c r="J242" s="36">
        <f t="shared" si="21"/>
        <v>17.359061939233321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2.8541146720137704</v>
      </c>
    </row>
    <row r="243" spans="1:14" x14ac:dyDescent="0.2">
      <c r="A243" s="33">
        <f>'GF + UG Iteration 5'!A243</f>
        <v>755</v>
      </c>
      <c r="B243" s="34" t="str">
        <f>'GF + UG Iteration 5'!B243</f>
        <v>UG</v>
      </c>
      <c r="C243" s="35">
        <f>'GF + UG Iteration 5'!C243</f>
        <v>23.400000000000002</v>
      </c>
      <c r="D243" s="36">
        <f>'GF + UG Iteration 5'!P$16*(C243^'GF + UG Iteration 5'!P$15)</f>
        <v>9.5549425095378293</v>
      </c>
      <c r="E243" s="37">
        <f>'GF + UG Iteration 5'!E243</f>
        <v>1983</v>
      </c>
      <c r="F243" s="35">
        <f>'GF + UG Iteration 5'!F243</f>
        <v>0</v>
      </c>
      <c r="G243" s="36">
        <f>'GF + UG Iteration 5'!G243</f>
        <v>0.74649134624932623</v>
      </c>
      <c r="H243" s="38">
        <f>'GF + UG Iteration 5'!H243</f>
        <v>2008</v>
      </c>
      <c r="I243" s="35">
        <f t="shared" si="20"/>
        <v>23.400000000000002</v>
      </c>
      <c r="J243" s="36">
        <f t="shared" si="21"/>
        <v>10.301433855787156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2.3322830948465985</v>
      </c>
    </row>
    <row r="244" spans="1:14" x14ac:dyDescent="0.2">
      <c r="A244" s="33">
        <f>'GF + UG Iteration 5'!A244</f>
        <v>1081</v>
      </c>
      <c r="B244" s="34" t="str">
        <f>'GF + UG Iteration 5'!B244</f>
        <v>UG</v>
      </c>
      <c r="C244" s="35">
        <f>'GF + UG Iteration 5'!C244</f>
        <v>23.400000000000002</v>
      </c>
      <c r="D244" s="36">
        <f>'GF + UG Iteration 5'!P$16*(C244^'GF + UG Iteration 5'!P$15)</f>
        <v>9.5549425095378293</v>
      </c>
      <c r="E244" s="37">
        <f>'GF + UG Iteration 5'!E244</f>
        <v>1983</v>
      </c>
      <c r="F244" s="35">
        <f>'GF + UG Iteration 5'!F244</f>
        <v>0</v>
      </c>
      <c r="G244" s="36">
        <f>'GF + UG Iteration 5'!G244</f>
        <v>0.74615854172219498</v>
      </c>
      <c r="H244" s="38">
        <f>'GF + UG Iteration 5'!H244</f>
        <v>2010</v>
      </c>
      <c r="I244" s="35">
        <f t="shared" si="20"/>
        <v>23.400000000000002</v>
      </c>
      <c r="J244" s="36">
        <f t="shared" si="21"/>
        <v>10.301101051260025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2.3322507877029715</v>
      </c>
    </row>
    <row r="245" spans="1:14" x14ac:dyDescent="0.2">
      <c r="A245" s="33">
        <f>'GF + UG Iteration 5'!A245</f>
        <v>307</v>
      </c>
      <c r="B245" s="34" t="str">
        <f>'GF + UG Iteration 5'!B245</f>
        <v>UG</v>
      </c>
      <c r="C245" s="35">
        <f>'GF + UG Iteration 5'!C245</f>
        <v>11.97</v>
      </c>
      <c r="D245" s="36">
        <f>'GF + UG Iteration 5'!P$16*(C245^'GF + UG Iteration 5'!P$15)</f>
        <v>6.2572042401411681</v>
      </c>
      <c r="E245" s="37">
        <f>'GF + UG Iteration 5'!E245</f>
        <v>1985</v>
      </c>
      <c r="F245" s="35">
        <f>'GF + UG Iteration 5'!F245</f>
        <v>1.9799999999999993</v>
      </c>
      <c r="G245" s="36">
        <f>'GF + UG Iteration 5'!G245</f>
        <v>2.5230801807757093</v>
      </c>
      <c r="H245" s="38">
        <f>'GF + UG Iteration 5'!H245</f>
        <v>2003</v>
      </c>
      <c r="I245" s="35">
        <f t="shared" si="20"/>
        <v>13.95</v>
      </c>
      <c r="J245" s="36">
        <f t="shared" si="21"/>
        <v>8.7802844209168782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2.1725088013042217</v>
      </c>
    </row>
    <row r="246" spans="1:14" x14ac:dyDescent="0.2">
      <c r="A246" s="33">
        <f>'GF + UG Iteration 5'!A246</f>
        <v>1466</v>
      </c>
      <c r="B246" s="34" t="str">
        <f>'GF + UG Iteration 5'!B246</f>
        <v>UG</v>
      </c>
      <c r="C246" s="35">
        <f>'GF + UG Iteration 5'!C246</f>
        <v>13.950000000000001</v>
      </c>
      <c r="D246" s="36">
        <f>'GF + UG Iteration 5'!P$16*(C246^'GF + UG Iteration 5'!P$15)</f>
        <v>6.8922891569321738</v>
      </c>
      <c r="E246" s="37">
        <f>'GF + UG Iteration 5'!E246</f>
        <v>1985</v>
      </c>
      <c r="F246" s="35">
        <f>'GF + UG Iteration 5'!F246</f>
        <v>8.5500000000000007</v>
      </c>
      <c r="G246" s="36">
        <f>'GF + UG Iteration 5'!G246</f>
        <v>4.634839878669343</v>
      </c>
      <c r="H246" s="38">
        <f>'GF + UG Iteration 5'!H246</f>
        <v>2015</v>
      </c>
      <c r="I246" s="35">
        <f t="shared" si="20"/>
        <v>22.5</v>
      </c>
      <c r="J246" s="36">
        <f t="shared" si="21"/>
        <v>11.527129035601517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2.4447033037612629</v>
      </c>
    </row>
    <row r="247" spans="1:14" x14ac:dyDescent="0.2">
      <c r="A247" s="33">
        <f>'GF + UG Iteration 5'!A247</f>
        <v>1091</v>
      </c>
      <c r="B247" s="34" t="str">
        <f>'GF + UG Iteration 5'!B247</f>
        <v>UG</v>
      </c>
      <c r="C247" s="35">
        <f>'GF + UG Iteration 5'!C247</f>
        <v>22.5</v>
      </c>
      <c r="D247" s="36">
        <f>'GF + UG Iteration 5'!P$16*(C247^'GF + UG Iteration 5'!P$15)</f>
        <v>9.3211880073073399</v>
      </c>
      <c r="E247" s="37">
        <f>'GF + UG Iteration 5'!E247</f>
        <v>1982</v>
      </c>
      <c r="F247" s="35">
        <f>'GF + UG Iteration 5'!F247</f>
        <v>37.800000000000004</v>
      </c>
      <c r="G247" s="36">
        <f>'GF + UG Iteration 5'!G247</f>
        <v>7.6638380518522098</v>
      </c>
      <c r="H247" s="38">
        <f>'GF + UG Iteration 5'!H247</f>
        <v>2011</v>
      </c>
      <c r="I247" s="35">
        <f t="shared" ref="I247:I292" si="30">C247+F247</f>
        <v>60.300000000000004</v>
      </c>
      <c r="J247" s="36">
        <f t="shared" ref="J247:J292" si="31">D247+G247</f>
        <v>16.985026059159551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2.8323321358568547</v>
      </c>
    </row>
    <row r="248" spans="1:14" x14ac:dyDescent="0.2">
      <c r="A248" s="33">
        <f>'GF + UG Iteration 5'!A248</f>
        <v>666</v>
      </c>
      <c r="B248" s="34" t="str">
        <f>'GF + UG Iteration 5'!B248</f>
        <v>UG</v>
      </c>
      <c r="C248" s="35">
        <f>'GF + UG Iteration 5'!C248</f>
        <v>37.440000000000005</v>
      </c>
      <c r="D248" s="36">
        <f>'GF + UG Iteration 5'!P$16*(C248^'GF + UG Iteration 5'!P$15)</f>
        <v>12.856801093251841</v>
      </c>
      <c r="E248" s="37">
        <f>'GF + UG Iteration 5'!E248</f>
        <v>1987</v>
      </c>
      <c r="F248" s="35">
        <f>'GF + UG Iteration 5'!F248</f>
        <v>37.799999999999997</v>
      </c>
      <c r="G248" s="36">
        <f>'GF + UG Iteration 5'!G248</f>
        <v>3.7978038117047683</v>
      </c>
      <c r="H248" s="38">
        <f>'GF + UG Iteration 5'!H248</f>
        <v>2008</v>
      </c>
      <c r="I248" s="35">
        <f t="shared" si="30"/>
        <v>75.240000000000009</v>
      </c>
      <c r="J248" s="36">
        <f t="shared" si="31"/>
        <v>16.65460490495661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2.8126867490560454</v>
      </c>
    </row>
    <row r="249" spans="1:14" x14ac:dyDescent="0.2">
      <c r="A249" s="33">
        <f>'GF + UG Iteration 5'!A249</f>
        <v>556</v>
      </c>
      <c r="B249" s="34" t="str">
        <f>'GF + UG Iteration 5'!B249</f>
        <v>UG</v>
      </c>
      <c r="C249" s="35">
        <f>'GF + UG Iteration 5'!C249</f>
        <v>11.97</v>
      </c>
      <c r="D249" s="36">
        <f>'GF + UG Iteration 5'!P$16*(C249^'GF + UG Iteration 5'!P$15)</f>
        <v>6.2572042401411681</v>
      </c>
      <c r="E249" s="37">
        <f>'GF + UG Iteration 5'!E249</f>
        <v>1985</v>
      </c>
      <c r="F249" s="35">
        <f>'GF + UG Iteration 5'!F249</f>
        <v>22.499999999999996</v>
      </c>
      <c r="G249" s="36">
        <f>'GF + UG Iteration 5'!G249</f>
        <v>4.169357216226925</v>
      </c>
      <c r="H249" s="38">
        <f>'GF + UG Iteration 5'!H249</f>
        <v>2007</v>
      </c>
      <c r="I249" s="35">
        <f t="shared" si="30"/>
        <v>34.47</v>
      </c>
      <c r="J249" s="36">
        <f t="shared" si="31"/>
        <v>10.426561456368093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2.3443565364563099</v>
      </c>
    </row>
    <row r="250" spans="1:14" x14ac:dyDescent="0.2">
      <c r="A250" s="33">
        <f>'GF + UG Iteration 5'!A250</f>
        <v>452</v>
      </c>
      <c r="B250" s="34" t="str">
        <f>'GF + UG Iteration 5'!B250</f>
        <v>UG</v>
      </c>
      <c r="C250" s="35">
        <f>'GF + UG Iteration 5'!C250</f>
        <v>14.4</v>
      </c>
      <c r="D250" s="36">
        <f>'GF + UG Iteration 5'!P$16*(C250^'GF + UG Iteration 5'!P$15)</f>
        <v>7.0318726834801186</v>
      </c>
      <c r="E250" s="37">
        <f>'GF + UG Iteration 5'!E250</f>
        <v>1986</v>
      </c>
      <c r="F250" s="35">
        <f>'GF + UG Iteration 5'!F250</f>
        <v>0</v>
      </c>
      <c r="G250" s="36">
        <f>'GF + UG Iteration 5'!G250</f>
        <v>3.4437072461958511</v>
      </c>
      <c r="H250" s="38">
        <f>'GF + UG Iteration 5'!H250</f>
        <v>2005</v>
      </c>
      <c r="I250" s="35">
        <f t="shared" si="30"/>
        <v>14.4</v>
      </c>
      <c r="J250" s="36">
        <f t="shared" si="31"/>
        <v>10.47557992967597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2.3490468274906049</v>
      </c>
    </row>
    <row r="251" spans="1:14" x14ac:dyDescent="0.2">
      <c r="A251" s="33">
        <f>'GF + UG Iteration 5'!A251</f>
        <v>613</v>
      </c>
      <c r="B251" s="34" t="str">
        <f>'GF + UG Iteration 5'!B251</f>
        <v>UG</v>
      </c>
      <c r="C251" s="35">
        <f>'GF + UG Iteration 5'!C251</f>
        <v>22.5</v>
      </c>
      <c r="D251" s="36">
        <f>'GF + UG Iteration 5'!P$16*(C251^'GF + UG Iteration 5'!P$15)</f>
        <v>9.3211880073073399</v>
      </c>
      <c r="E251" s="37">
        <f>'GF + UG Iteration 5'!E251</f>
        <v>1999</v>
      </c>
      <c r="F251" s="35">
        <f>'GF + UG Iteration 5'!F251</f>
        <v>0</v>
      </c>
      <c r="G251" s="36">
        <f>'GF + UG Iteration 5'!G251</f>
        <v>0.43131820582676678</v>
      </c>
      <c r="H251" s="38">
        <f>'GF + UG Iteration 5'!H251</f>
        <v>2006</v>
      </c>
      <c r="I251" s="35">
        <f t="shared" si="30"/>
        <v>22.5</v>
      </c>
      <c r="J251" s="36">
        <f t="shared" si="31"/>
        <v>9.7525062131341063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2.2775242994796412</v>
      </c>
    </row>
    <row r="252" spans="1:14" x14ac:dyDescent="0.2">
      <c r="A252" s="33">
        <f>'GF + UG Iteration 5'!A252</f>
        <v>778</v>
      </c>
      <c r="B252" s="34" t="str">
        <f>'GF + UG Iteration 5'!B252</f>
        <v>UG</v>
      </c>
      <c r="C252" s="35">
        <f>'GF + UG Iteration 5'!C252</f>
        <v>74.88000000000001</v>
      </c>
      <c r="D252" s="36">
        <f>'GF + UG Iteration 5'!P$16*(C252^'GF + UG Iteration 5'!P$15)</f>
        <v>19.917641266307999</v>
      </c>
      <c r="E252" s="37">
        <f>'GF + UG Iteration 5'!E252</f>
        <v>1988</v>
      </c>
      <c r="F252" s="35">
        <f>'GF + UG Iteration 5'!F252</f>
        <v>0</v>
      </c>
      <c r="G252" s="36">
        <f>'GF + UG Iteration 5'!G252</f>
        <v>0.48701021540648831</v>
      </c>
      <c r="H252" s="38">
        <f>'GF + UG Iteration 5'!H252</f>
        <v>2008</v>
      </c>
      <c r="I252" s="35">
        <f t="shared" si="30"/>
        <v>74.88000000000001</v>
      </c>
      <c r="J252" s="36">
        <f t="shared" si="31"/>
        <v>20.404651481714488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3.0157628886685064</v>
      </c>
    </row>
    <row r="253" spans="1:14" x14ac:dyDescent="0.2">
      <c r="A253" s="33">
        <f>'GF + UG Iteration 5'!A253</f>
        <v>1571</v>
      </c>
      <c r="B253" s="34" t="str">
        <f>'GF + UG Iteration 5'!B253</f>
        <v>UG</v>
      </c>
      <c r="C253" s="35">
        <f>'GF + UG Iteration 5'!C253</f>
        <v>74.88000000000001</v>
      </c>
      <c r="D253" s="36">
        <f>'GF + UG Iteration 5'!P$16*(C253^'GF + UG Iteration 5'!P$15)</f>
        <v>19.917641266307999</v>
      </c>
      <c r="E253" s="37">
        <f>'GF + UG Iteration 5'!E253</f>
        <v>1988</v>
      </c>
      <c r="F253" s="35">
        <f>'GF + UG Iteration 5'!F253</f>
        <v>0</v>
      </c>
      <c r="G253" s="36">
        <f>'GF + UG Iteration 5'!G253</f>
        <v>1.5920457896917759</v>
      </c>
      <c r="H253" s="38">
        <f>'GF + UG Iteration 5'!H253</f>
        <v>2016</v>
      </c>
      <c r="I253" s="35">
        <f t="shared" si="30"/>
        <v>74.88000000000001</v>
      </c>
      <c r="J253" s="36">
        <f t="shared" si="31"/>
        <v>21.509687055999777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3.0685033944057789</v>
      </c>
    </row>
    <row r="254" spans="1:14" x14ac:dyDescent="0.2">
      <c r="A254" s="33">
        <f>'GF + UG Iteration 5'!A254</f>
        <v>525</v>
      </c>
      <c r="B254" s="34" t="str">
        <f>'GF + UG Iteration 5'!B254</f>
        <v>UG</v>
      </c>
      <c r="C254" s="35">
        <f>'GF + UG Iteration 5'!C254</f>
        <v>150.30000000000001</v>
      </c>
      <c r="D254" s="36">
        <f>'GF + UG Iteration 5'!P$16*(C254^'GF + UG Iteration 5'!P$15)</f>
        <v>30.926447763273433</v>
      </c>
      <c r="E254" s="37">
        <f>'GF + UG Iteration 5'!E254</f>
        <v>1995</v>
      </c>
      <c r="F254" s="35">
        <f>'GF + UG Iteration 5'!F254</f>
        <v>45</v>
      </c>
      <c r="G254" s="36">
        <f>'GF + UG Iteration 5'!G254</f>
        <v>2.107818995325883</v>
      </c>
      <c r="H254" s="38">
        <f>'GF + UG Iteration 5'!H254</f>
        <v>2006</v>
      </c>
      <c r="I254" s="35">
        <f t="shared" si="30"/>
        <v>195.3</v>
      </c>
      <c r="J254" s="36">
        <f t="shared" si="31"/>
        <v>33.034266758599315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3.4975454093402329</v>
      </c>
    </row>
    <row r="255" spans="1:14" x14ac:dyDescent="0.2">
      <c r="A255" s="33">
        <f>'GF + UG Iteration 5'!A255</f>
        <v>1324</v>
      </c>
      <c r="B255" s="34" t="str">
        <f>'GF + UG Iteration 5'!B255</f>
        <v>UG</v>
      </c>
      <c r="C255" s="35">
        <f>'GF + UG Iteration 5'!C255</f>
        <v>90</v>
      </c>
      <c r="D255" s="36">
        <f>'GF + UG Iteration 5'!P$16*(C255^'GF + UG Iteration 5'!P$15)</f>
        <v>22.370785306702551</v>
      </c>
      <c r="E255" s="37">
        <f>'GF + UG Iteration 5'!E255</f>
        <v>2012</v>
      </c>
      <c r="F255" s="35">
        <f>'GF + UG Iteration 5'!F255</f>
        <v>0</v>
      </c>
      <c r="G255" s="36">
        <f>'GF + UG Iteration 5'!G255</f>
        <v>2.2692987542218521</v>
      </c>
      <c r="H255" s="38">
        <f>'GF + UG Iteration 5'!H255</f>
        <v>2014</v>
      </c>
      <c r="I255" s="35">
        <f t="shared" si="30"/>
        <v>90</v>
      </c>
      <c r="J255" s="36">
        <f t="shared" si="31"/>
        <v>24.640084060924401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3.2043745502229899</v>
      </c>
    </row>
    <row r="256" spans="1:14" x14ac:dyDescent="0.2">
      <c r="A256" s="33">
        <f>'GF + UG Iteration 5'!A256</f>
        <v>511</v>
      </c>
      <c r="B256" s="34" t="str">
        <f>'GF + UG Iteration 5'!B256</f>
        <v>UG</v>
      </c>
      <c r="C256" s="35">
        <f>'GF + UG Iteration 5'!C256</f>
        <v>225</v>
      </c>
      <c r="D256" s="36">
        <f>'GF + UG Iteration 5'!P$16*(C256^'GF + UG Iteration 5'!P$15)</f>
        <v>39.90123568237771</v>
      </c>
      <c r="E256" s="37">
        <f>'GF + UG Iteration 5'!E256</f>
        <v>2004</v>
      </c>
      <c r="F256" s="35">
        <f>'GF + UG Iteration 5'!F256</f>
        <v>0</v>
      </c>
      <c r="G256" s="36">
        <f>'GF + UG Iteration 5'!G256</f>
        <v>0.42903557118440139</v>
      </c>
      <c r="H256" s="38">
        <f>'GF + UG Iteration 5'!H256</f>
        <v>2004</v>
      </c>
      <c r="I256" s="35">
        <f t="shared" si="30"/>
        <v>225</v>
      </c>
      <c r="J256" s="36">
        <f t="shared" si="31"/>
        <v>40.33027125356211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3.697102334713442</v>
      </c>
    </row>
    <row r="257" spans="1:14" x14ac:dyDescent="0.2">
      <c r="A257" s="33">
        <f>'GF + UG Iteration 5'!A257</f>
        <v>1094</v>
      </c>
      <c r="B257" s="34" t="str">
        <f>'GF + UG Iteration 5'!B257</f>
        <v>UG</v>
      </c>
      <c r="C257" s="35">
        <f>'GF + UG Iteration 5'!C257</f>
        <v>225</v>
      </c>
      <c r="D257" s="36">
        <f>'GF + UG Iteration 5'!P$16*(C257^'GF + UG Iteration 5'!P$15)</f>
        <v>39.90123568237771</v>
      </c>
      <c r="E257" s="37">
        <f>'GF + UG Iteration 5'!E257</f>
        <v>2004</v>
      </c>
      <c r="F257" s="35">
        <f>'GF + UG Iteration 5'!F257</f>
        <v>0</v>
      </c>
      <c r="G257" s="36">
        <f>'GF + UG Iteration 5'!G257</f>
        <v>1.0646458657975095</v>
      </c>
      <c r="H257" s="38">
        <f>'GF + UG Iteration 5'!H257</f>
        <v>2011</v>
      </c>
      <c r="I257" s="35">
        <f t="shared" si="30"/>
        <v>225</v>
      </c>
      <c r="J257" s="36">
        <f t="shared" si="31"/>
        <v>40.965881548175219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3.712739562907585</v>
      </c>
    </row>
    <row r="258" spans="1:14" x14ac:dyDescent="0.2">
      <c r="A258" s="33">
        <f>'GF + UG Iteration 5'!A258</f>
        <v>775</v>
      </c>
      <c r="B258" s="34" t="str">
        <f>'GF + UG Iteration 5'!B258</f>
        <v>UG</v>
      </c>
      <c r="C258" s="35">
        <f>'GF + UG Iteration 5'!C258</f>
        <v>14.940000000000001</v>
      </c>
      <c r="D258" s="36">
        <f>'GF + UG Iteration 5'!P$16*(C258^'GF + UG Iteration 5'!P$15)</f>
        <v>7.1972688955966388</v>
      </c>
      <c r="E258" s="37">
        <f>'GF + UG Iteration 5'!E258</f>
        <v>2002</v>
      </c>
      <c r="F258" s="35">
        <f>'GF + UG Iteration 5'!F258</f>
        <v>0</v>
      </c>
      <c r="G258" s="36">
        <f>'GF + UG Iteration 5'!G258</f>
        <v>1.4058744428987999</v>
      </c>
      <c r="H258" s="38">
        <f>'GF + UG Iteration 5'!H258</f>
        <v>2008</v>
      </c>
      <c r="I258" s="35">
        <f t="shared" si="30"/>
        <v>14.940000000000001</v>
      </c>
      <c r="J258" s="36">
        <f t="shared" si="31"/>
        <v>8.603143338495439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2.1521276409551868</v>
      </c>
    </row>
    <row r="259" spans="1:14" x14ac:dyDescent="0.2">
      <c r="A259" s="33">
        <f>'GF + UG Iteration 5'!A259</f>
        <v>1646</v>
      </c>
      <c r="B259" s="34" t="str">
        <f>'GF + UG Iteration 5'!B259</f>
        <v>UG</v>
      </c>
      <c r="C259" s="35">
        <f>'GF + UG Iteration 5'!C259</f>
        <v>7.2</v>
      </c>
      <c r="D259" s="36">
        <f>'GF + UG Iteration 5'!P$16*(C259^'GF + UG Iteration 5'!P$15)</f>
        <v>4.5390609859765361</v>
      </c>
      <c r="E259" s="37" t="str">
        <f>'GF + UG Iteration 5'!E259</f>
        <v>unknown</v>
      </c>
      <c r="F259" s="35">
        <f>'GF + UG Iteration 5'!F259</f>
        <v>14.940000000000001</v>
      </c>
      <c r="G259" s="36">
        <f>'GF + UG Iteration 5'!G259</f>
        <v>6.6895680450065891</v>
      </c>
      <c r="H259" s="38">
        <f>'GF + UG Iteration 5'!H259</f>
        <v>2016</v>
      </c>
      <c r="I259" s="35">
        <f t="shared" si="30"/>
        <v>22.14</v>
      </c>
      <c r="J259" s="36">
        <f t="shared" si="31"/>
        <v>11.228629030983125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2.4184666803524637</v>
      </c>
    </row>
    <row r="260" spans="1:14" x14ac:dyDescent="0.2">
      <c r="A260" s="33">
        <f>'GF + UG Iteration 5'!A260</f>
        <v>467</v>
      </c>
      <c r="B260" s="34" t="str">
        <f>'GF + UG Iteration 5'!B260</f>
        <v>UG</v>
      </c>
      <c r="C260" s="35">
        <f>'GF + UG Iteration 5'!C260</f>
        <v>11.97</v>
      </c>
      <c r="D260" s="36">
        <f>'GF + UG Iteration 5'!P$16*(C260^'GF + UG Iteration 5'!P$15)</f>
        <v>6.2572042401411681</v>
      </c>
      <c r="E260" s="37">
        <f>'GF + UG Iteration 5'!E260</f>
        <v>1996</v>
      </c>
      <c r="F260" s="35">
        <f>'GF + UG Iteration 5'!F260</f>
        <v>31.5</v>
      </c>
      <c r="G260" s="36">
        <f>'GF + UG Iteration 5'!G260</f>
        <v>3.4855022233326953</v>
      </c>
      <c r="H260" s="38">
        <f>'GF + UG Iteration 5'!H260</f>
        <v>2005</v>
      </c>
      <c r="I260" s="35">
        <f t="shared" si="30"/>
        <v>43.47</v>
      </c>
      <c r="J260" s="36">
        <f t="shared" si="31"/>
        <v>9.7427064634738638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2.2765189500486591</v>
      </c>
    </row>
    <row r="261" spans="1:14" x14ac:dyDescent="0.2">
      <c r="A261" s="33">
        <f>'GF + UG Iteration 5'!A261</f>
        <v>437</v>
      </c>
      <c r="B261" s="34" t="str">
        <f>'GF + UG Iteration 5'!B261</f>
        <v>UG</v>
      </c>
      <c r="C261" s="35">
        <f>'GF + UG Iteration 5'!C261</f>
        <v>42.03</v>
      </c>
      <c r="D261" s="36">
        <f>'GF + UG Iteration 5'!P$16*(C261^'GF + UG Iteration 5'!P$15)</f>
        <v>13.830881297920746</v>
      </c>
      <c r="E261" s="37">
        <f>'GF + UG Iteration 5'!E261</f>
        <v>2001</v>
      </c>
      <c r="F261" s="35">
        <f>'GF + UG Iteration 5'!F261</f>
        <v>45</v>
      </c>
      <c r="G261" s="36">
        <f>'GF + UG Iteration 5'!G261</f>
        <v>3.6313804067567292</v>
      </c>
      <c r="H261" s="38">
        <f>'GF + UG Iteration 5'!H261</f>
        <v>2008</v>
      </c>
      <c r="I261" s="35">
        <f t="shared" si="30"/>
        <v>87.03</v>
      </c>
      <c r="J261" s="36">
        <f t="shared" si="31"/>
        <v>17.462261704677474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2.8600420783727185</v>
      </c>
    </row>
    <row r="262" spans="1:14" x14ac:dyDescent="0.2">
      <c r="A262" s="33">
        <f>'GF + UG Iteration 5'!A262</f>
        <v>1233</v>
      </c>
      <c r="B262" s="34" t="str">
        <f>'GF + UG Iteration 5'!B262</f>
        <v>UG</v>
      </c>
      <c r="C262" s="35">
        <f>'GF + UG Iteration 5'!C262</f>
        <v>87.03</v>
      </c>
      <c r="D262" s="36">
        <f>'GF + UG Iteration 5'!P$16*(C262^'GF + UG Iteration 5'!P$15)</f>
        <v>21.901700133632193</v>
      </c>
      <c r="E262" s="37">
        <f>'GF + UG Iteration 5'!E262</f>
        <v>2001</v>
      </c>
      <c r="F262" s="35">
        <f>'GF + UG Iteration 5'!F262</f>
        <v>0</v>
      </c>
      <c r="G262" s="36">
        <f>'GF + UG Iteration 5'!G262</f>
        <v>3.8904117673360803</v>
      </c>
      <c r="H262" s="38">
        <f>'GF + UG Iteration 5'!H262</f>
        <v>2011</v>
      </c>
      <c r="I262" s="35">
        <f t="shared" si="30"/>
        <v>87.03</v>
      </c>
      <c r="J262" s="36">
        <f t="shared" si="31"/>
        <v>25.792111900968273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3.2500687049069383</v>
      </c>
    </row>
    <row r="263" spans="1:14" x14ac:dyDescent="0.2">
      <c r="A263" s="33">
        <f>'GF + UG Iteration 5'!A263</f>
        <v>361</v>
      </c>
      <c r="B263" s="34" t="str">
        <f>'GF + UG Iteration 5'!B263</f>
        <v>UG</v>
      </c>
      <c r="C263" s="35">
        <f>'GF + UG Iteration 5'!C263</f>
        <v>27.900000000000002</v>
      </c>
      <c r="D263" s="36">
        <f>'GF + UG Iteration 5'!P$16*(C263^'GF + UG Iteration 5'!P$15)</f>
        <v>10.677472719360399</v>
      </c>
      <c r="E263" s="37">
        <f>'GF + UG Iteration 5'!E263</f>
        <v>1986</v>
      </c>
      <c r="F263" s="35">
        <f>'GF + UG Iteration 5'!F263</f>
        <v>32.4</v>
      </c>
      <c r="G263" s="36">
        <f>'GF + UG Iteration 5'!G263</f>
        <v>1.1719780512644304</v>
      </c>
      <c r="H263" s="38">
        <f>'GF + UG Iteration 5'!H263</f>
        <v>2002</v>
      </c>
      <c r="I263" s="35">
        <f t="shared" si="30"/>
        <v>60.3</v>
      </c>
      <c r="J263" s="36">
        <f t="shared" si="31"/>
        <v>11.849450770624829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2.4722815180365383</v>
      </c>
    </row>
    <row r="264" spans="1:14" x14ac:dyDescent="0.2">
      <c r="A264" s="33">
        <f>'GF + UG Iteration 5'!A264</f>
        <v>645</v>
      </c>
      <c r="B264" s="34" t="str">
        <f>'GF + UG Iteration 5'!B264</f>
        <v>UG</v>
      </c>
      <c r="C264" s="35">
        <f>'GF + UG Iteration 5'!C264</f>
        <v>60.300000000000004</v>
      </c>
      <c r="D264" s="36">
        <f>'GF + UG Iteration 5'!P$16*(C264^'GF + UG Iteration 5'!P$15)</f>
        <v>17.371800987671698</v>
      </c>
      <c r="E264" s="37">
        <f>'GF + UG Iteration 5'!E264</f>
        <v>1986</v>
      </c>
      <c r="F264" s="35">
        <f>'GF + UG Iteration 5'!F264</f>
        <v>0</v>
      </c>
      <c r="G264" s="36">
        <f>'GF + UG Iteration 5'!G264</f>
        <v>0.22667756309168191</v>
      </c>
      <c r="H264" s="38">
        <f>'GF + UG Iteration 5'!H264</f>
        <v>2006</v>
      </c>
      <c r="I264" s="35">
        <f t="shared" si="30"/>
        <v>60.300000000000004</v>
      </c>
      <c r="J264" s="36">
        <f t="shared" si="31"/>
        <v>17.598478550763378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2.8678124523280837</v>
      </c>
    </row>
    <row r="265" spans="1:14" x14ac:dyDescent="0.2">
      <c r="A265" s="33">
        <f>'GF + UG Iteration 5'!A265</f>
        <v>720</v>
      </c>
      <c r="B265" s="34" t="str">
        <f>'GF + UG Iteration 5'!B265</f>
        <v>UG</v>
      </c>
      <c r="C265" s="35">
        <f>'GF + UG Iteration 5'!C265</f>
        <v>36.9</v>
      </c>
      <c r="D265" s="36">
        <f>'GF + UG Iteration 5'!P$16*(C265^'GF + UG Iteration 5'!P$15)</f>
        <v>12.739383075175956</v>
      </c>
      <c r="E265" s="37">
        <f>'GF + UG Iteration 5'!E265</f>
        <v>1974</v>
      </c>
      <c r="F265" s="35">
        <f>'GF + UG Iteration 5'!F265</f>
        <v>13.5</v>
      </c>
      <c r="G265" s="36">
        <f>'GF + UG Iteration 5'!G265</f>
        <v>3.214674226156069</v>
      </c>
      <c r="H265" s="38">
        <f>'GF + UG Iteration 5'!H265</f>
        <v>2009</v>
      </c>
      <c r="I265" s="35">
        <f t="shared" si="30"/>
        <v>50.4</v>
      </c>
      <c r="J265" s="36">
        <f t="shared" si="31"/>
        <v>15.954057301332025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2.7697131731417599</v>
      </c>
    </row>
    <row r="266" spans="1:14" x14ac:dyDescent="0.2">
      <c r="A266" s="33">
        <f>'GF + UG Iteration 5'!A266</f>
        <v>1554</v>
      </c>
      <c r="B266" s="34" t="str">
        <f>'GF + UG Iteration 5'!B266</f>
        <v>UG</v>
      </c>
      <c r="C266" s="35">
        <f>'GF + UG Iteration 5'!C266</f>
        <v>22.5</v>
      </c>
      <c r="D266" s="36">
        <f>'GF + UG Iteration 5'!P$16*(C266^'GF + UG Iteration 5'!P$15)</f>
        <v>9.3211880073073399</v>
      </c>
      <c r="E266" s="37">
        <f>'GF + UG Iteration 5'!E266</f>
        <v>2013</v>
      </c>
      <c r="F266" s="35">
        <f>'GF + UG Iteration 5'!F266</f>
        <v>22.5</v>
      </c>
      <c r="G266" s="36">
        <f>'GF + UG Iteration 5'!G266</f>
        <v>4.0040929633677633</v>
      </c>
      <c r="H266" s="38">
        <f>'GF + UG Iteration 5'!H266</f>
        <v>2015</v>
      </c>
      <c r="I266" s="35">
        <f t="shared" si="30"/>
        <v>45</v>
      </c>
      <c r="J266" s="36">
        <f t="shared" si="31"/>
        <v>13.325280970675102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2.5896630558089719</v>
      </c>
    </row>
    <row r="267" spans="1:14" x14ac:dyDescent="0.2">
      <c r="A267" s="33">
        <f>'GF + UG Iteration 5'!A267</f>
        <v>1570</v>
      </c>
      <c r="B267" s="34" t="str">
        <f>'GF + UG Iteration 5'!B267</f>
        <v>UG</v>
      </c>
      <c r="C267" s="35">
        <f>'GF + UG Iteration 5'!C267</f>
        <v>22.5</v>
      </c>
      <c r="D267" s="36">
        <f>'GF + UG Iteration 5'!P$16*(C267^'GF + UG Iteration 5'!P$15)</f>
        <v>9.3211880073073399</v>
      </c>
      <c r="E267" s="37">
        <f>'GF + UG Iteration 5'!E267</f>
        <v>0</v>
      </c>
      <c r="F267" s="35">
        <f>'GF + UG Iteration 5'!F267</f>
        <v>22.5</v>
      </c>
      <c r="G267" s="36">
        <f>'GF + UG Iteration 5'!G267</f>
        <v>5.7128729653456798</v>
      </c>
      <c r="H267" s="38">
        <f>'GF + UG Iteration 5'!H267</f>
        <v>2016</v>
      </c>
      <c r="I267" s="35">
        <f t="shared" si="30"/>
        <v>45</v>
      </c>
      <c r="J267" s="36">
        <f t="shared" si="31"/>
        <v>15.03406097265302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2.7103183583977795</v>
      </c>
    </row>
    <row r="268" spans="1:14" x14ac:dyDescent="0.2">
      <c r="A268" s="33">
        <f>'GF + UG Iteration 5'!A268</f>
        <v>1280</v>
      </c>
      <c r="B268" s="34" t="str">
        <f>'GF + UG Iteration 5'!B268</f>
        <v>UG</v>
      </c>
      <c r="C268" s="35">
        <f>'GF + UG Iteration 5'!C268</f>
        <v>22.5</v>
      </c>
      <c r="D268" s="36">
        <f>'GF + UG Iteration 5'!P$16*(C268^'GF + UG Iteration 5'!P$15)</f>
        <v>9.3211880073073399</v>
      </c>
      <c r="E268" s="37">
        <f>'GF + UG Iteration 5'!E268</f>
        <v>0</v>
      </c>
      <c r="F268" s="35">
        <f>'GF + UG Iteration 5'!F268</f>
        <v>22.5</v>
      </c>
      <c r="G268" s="36">
        <f>'GF + UG Iteration 5'!G268</f>
        <v>3.9567117678399111</v>
      </c>
      <c r="H268" s="38">
        <f>'GF + UG Iteration 5'!H268</f>
        <v>2013</v>
      </c>
      <c r="I268" s="35">
        <f t="shared" si="30"/>
        <v>45</v>
      </c>
      <c r="J268" s="36">
        <f t="shared" si="31"/>
        <v>13.277899775147251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2.5861009820795395</v>
      </c>
    </row>
    <row r="269" spans="1:14" x14ac:dyDescent="0.2">
      <c r="A269" s="33">
        <f>'GF + UG Iteration 5'!A269</f>
        <v>659</v>
      </c>
      <c r="B269" s="34" t="str">
        <f>'GF + UG Iteration 5'!B269</f>
        <v>UG</v>
      </c>
      <c r="C269" s="35">
        <f>'GF + UG Iteration 5'!C269</f>
        <v>134.46</v>
      </c>
      <c r="D269" s="36">
        <f>'GF + UG Iteration 5'!P$16*(C269^'GF + UG Iteration 5'!P$15)</f>
        <v>28.826124697261474</v>
      </c>
      <c r="E269" s="37">
        <f>'GF + UG Iteration 5'!E269</f>
        <v>1974</v>
      </c>
      <c r="F269" s="35">
        <f>'GF + UG Iteration 5'!F269</f>
        <v>0</v>
      </c>
      <c r="G269" s="36">
        <f>'GF + UG Iteration 5'!G269</f>
        <v>0.19038861907506671</v>
      </c>
      <c r="H269" s="38">
        <f>'GF + UG Iteration 5'!H269</f>
        <v>2006</v>
      </c>
      <c r="I269" s="35">
        <f t="shared" si="30"/>
        <v>134.46</v>
      </c>
      <c r="J269" s="36">
        <f t="shared" si="31"/>
        <v>29.016513316336539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3.3678650926270066</v>
      </c>
    </row>
    <row r="270" spans="1:14" x14ac:dyDescent="0.2">
      <c r="A270" s="33">
        <f>'GF + UG Iteration 5'!A270</f>
        <v>1240</v>
      </c>
      <c r="B270" s="34" t="str">
        <f>'GF + UG Iteration 5'!B270</f>
        <v>UG</v>
      </c>
      <c r="C270" s="35">
        <f>'GF + UG Iteration 5'!C270</f>
        <v>15.03</v>
      </c>
      <c r="D270" s="36">
        <f>'GF + UG Iteration 5'!P$16*(C270^'GF + UG Iteration 5'!P$15)</f>
        <v>7.2246192146614527</v>
      </c>
      <c r="E270" s="37">
        <f>'GF + UG Iteration 5'!E270</f>
        <v>0</v>
      </c>
      <c r="F270" s="35">
        <f>'GF + UG Iteration 5'!F270</f>
        <v>0</v>
      </c>
      <c r="G270" s="36">
        <f>'GF + UG Iteration 5'!G270</f>
        <v>2.4762389627807444</v>
      </c>
      <c r="H270" s="38">
        <f>'GF + UG Iteration 5'!H270</f>
        <v>2013</v>
      </c>
      <c r="I270" s="35">
        <f t="shared" si="30"/>
        <v>15.03</v>
      </c>
      <c r="J270" s="36">
        <f t="shared" si="31"/>
        <v>9.7008581774421963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2.2722143534971866</v>
      </c>
    </row>
    <row r="271" spans="1:14" x14ac:dyDescent="0.2">
      <c r="A271" s="33">
        <f>'GF + UG Iteration 5'!A271</f>
        <v>317</v>
      </c>
      <c r="B271" s="34" t="str">
        <f>'GF + UG Iteration 5'!B271</f>
        <v>UG</v>
      </c>
      <c r="C271" s="35">
        <f>'GF + UG Iteration 5'!C271</f>
        <v>42.300000000000004</v>
      </c>
      <c r="D271" s="36">
        <f>'GF + UG Iteration 5'!P$16*(C271^'GF + UG Iteration 5'!P$15)</f>
        <v>13.886924782712551</v>
      </c>
      <c r="E271" s="37">
        <f>'GF + UG Iteration 5'!E271</f>
        <v>1978</v>
      </c>
      <c r="F271" s="35">
        <f>'GF + UG Iteration 5'!F271</f>
        <v>37.800000000000004</v>
      </c>
      <c r="G271" s="36">
        <f>'GF + UG Iteration 5'!G271</f>
        <v>3.7336154837609361</v>
      </c>
      <c r="H271" s="38">
        <f>'GF + UG Iteration 5'!H271</f>
        <v>2002</v>
      </c>
      <c r="I271" s="35">
        <f t="shared" si="30"/>
        <v>80.100000000000009</v>
      </c>
      <c r="J271" s="36">
        <f t="shared" si="31"/>
        <v>17.620540266473487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2.8690652821533682</v>
      </c>
    </row>
    <row r="272" spans="1:14" x14ac:dyDescent="0.2">
      <c r="A272" s="33">
        <f>'GF + UG Iteration 5'!A272</f>
        <v>1510</v>
      </c>
      <c r="B272" s="34" t="str">
        <f>'GF + UG Iteration 5'!B272</f>
        <v>UG</v>
      </c>
      <c r="C272" s="35">
        <f>'GF + UG Iteration 5'!C272</f>
        <v>80.100000000000009</v>
      </c>
      <c r="D272" s="36">
        <f>'GF + UG Iteration 5'!P$16*(C272^'GF + UG Iteration 5'!P$15)</f>
        <v>20.78357514384896</v>
      </c>
      <c r="E272" s="37">
        <f>'GF + UG Iteration 5'!E272</f>
        <v>1978</v>
      </c>
      <c r="F272" s="35">
        <f>'GF + UG Iteration 5'!F272</f>
        <v>0</v>
      </c>
      <c r="G272" s="36">
        <f>'GF + UG Iteration 5'!G272</f>
        <v>1.0378442790997116</v>
      </c>
      <c r="H272" s="38">
        <f>'GF + UG Iteration 5'!H272</f>
        <v>2014</v>
      </c>
      <c r="I272" s="35">
        <f t="shared" si="30"/>
        <v>80.100000000000009</v>
      </c>
      <c r="J272" s="36">
        <f t="shared" si="31"/>
        <v>21.821419422948672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3.0828920297533622</v>
      </c>
    </row>
    <row r="273" spans="1:14" x14ac:dyDescent="0.2">
      <c r="A273" s="33">
        <f>'GF + UG Iteration 5'!A273</f>
        <v>1678</v>
      </c>
      <c r="B273" s="34" t="str">
        <f>'GF + UG Iteration 5'!B273</f>
        <v>UG</v>
      </c>
      <c r="C273" s="35">
        <f>'GF + UG Iteration 5'!C273</f>
        <v>450</v>
      </c>
      <c r="D273" s="36">
        <f>'GF + UG Iteration 5'!P$16*(C273^'GF + UG Iteration 5'!P$15)</f>
        <v>61.814637454502005</v>
      </c>
      <c r="E273" s="37">
        <f>'GF + UG Iteration 5'!E273</f>
        <v>0</v>
      </c>
      <c r="F273" s="35">
        <f>'GF + UG Iteration 5'!F273</f>
        <v>0</v>
      </c>
      <c r="G273" s="36">
        <f>'GF + UG Iteration 5'!G273</f>
        <v>0.1876880715541229</v>
      </c>
      <c r="H273" s="38">
        <f>'GF + UG Iteration 5'!H273</f>
        <v>2015</v>
      </c>
      <c r="I273" s="35">
        <f t="shared" si="30"/>
        <v>450</v>
      </c>
      <c r="J273" s="36">
        <f t="shared" si="31"/>
        <v>62.002325526056126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4.1271718928264418</v>
      </c>
    </row>
    <row r="274" spans="1:14" x14ac:dyDescent="0.2">
      <c r="A274" s="33">
        <f>'GF + UG Iteration 5'!A274</f>
        <v>409</v>
      </c>
      <c r="B274" s="34" t="str">
        <f>'GF + UG Iteration 5'!B274</f>
        <v>UG</v>
      </c>
      <c r="C274" s="35">
        <f>'GF + UG Iteration 5'!C274</f>
        <v>56.7</v>
      </c>
      <c r="D274" s="36">
        <f>'GF + UG Iteration 5'!P$16*(C274^'GF + UG Iteration 5'!P$15)</f>
        <v>16.709434852275461</v>
      </c>
      <c r="E274" s="37" t="str">
        <f>'GF + UG Iteration 5'!E274</f>
        <v>unknown</v>
      </c>
      <c r="F274" s="35">
        <f>'GF + UG Iteration 5'!F274</f>
        <v>56.7</v>
      </c>
      <c r="G274" s="36">
        <f>'GF + UG Iteration 5'!G274</f>
        <v>6.9500275644125207</v>
      </c>
      <c r="H274" s="38">
        <f>'GF + UG Iteration 5'!H274</f>
        <v>2004</v>
      </c>
      <c r="I274" s="35">
        <f t="shared" si="30"/>
        <v>113.4</v>
      </c>
      <c r="J274" s="36">
        <f t="shared" si="31"/>
        <v>23.65946241668798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3.1637631371039441</v>
      </c>
    </row>
    <row r="275" spans="1:14" x14ac:dyDescent="0.2">
      <c r="A275" s="33">
        <f>'GF + UG Iteration 5'!A275</f>
        <v>620</v>
      </c>
      <c r="B275" s="34" t="str">
        <f>'GF + UG Iteration 5'!B275</f>
        <v>UG</v>
      </c>
      <c r="C275" s="35">
        <f>'GF + UG Iteration 5'!C275</f>
        <v>120.06</v>
      </c>
      <c r="D275" s="36">
        <f>'GF + UG Iteration 5'!P$16*(C275^'GF + UG Iteration 5'!P$15)</f>
        <v>26.836076629674501</v>
      </c>
      <c r="E275" s="37" t="str">
        <f>'GF + UG Iteration 5'!E275</f>
        <v>unknown</v>
      </c>
      <c r="F275" s="35">
        <f>'GF + UG Iteration 5'!F275</f>
        <v>0</v>
      </c>
      <c r="G275" s="36">
        <f>'GF + UG Iteration 5'!G275</f>
        <v>5.2327101351069411E-2</v>
      </c>
      <c r="H275" s="38">
        <f>'GF + UG Iteration 5'!H275</f>
        <v>2006</v>
      </c>
      <c r="I275" s="35">
        <f t="shared" si="30"/>
        <v>120.06</v>
      </c>
      <c r="J275" s="36">
        <f t="shared" si="31"/>
        <v>26.888403731025569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3.2916951055966566</v>
      </c>
    </row>
    <row r="276" spans="1:14" x14ac:dyDescent="0.2">
      <c r="A276" s="33">
        <f>'GF + UG Iteration 5'!A276</f>
        <v>1085</v>
      </c>
      <c r="B276" s="34" t="str">
        <f>'GF + UG Iteration 5'!B276</f>
        <v>UG</v>
      </c>
      <c r="C276" s="35">
        <f>'GF + UG Iteration 5'!C276</f>
        <v>120.06</v>
      </c>
      <c r="D276" s="36">
        <f>'GF + UG Iteration 5'!P$16*(C276^'GF + UG Iteration 5'!P$15)</f>
        <v>26.836076629674501</v>
      </c>
      <c r="E276" s="37" t="str">
        <f>'GF + UG Iteration 5'!E276</f>
        <v>unknown</v>
      </c>
      <c r="F276" s="35">
        <f>'GF + UG Iteration 5'!F276</f>
        <v>0</v>
      </c>
      <c r="G276" s="36">
        <f>'GF + UG Iteration 5'!G276</f>
        <v>7.9312358901564406E-2</v>
      </c>
      <c r="H276" s="38">
        <f>'GF + UG Iteration 5'!H276</f>
        <v>2010</v>
      </c>
      <c r="I276" s="35">
        <f t="shared" si="30"/>
        <v>120.06</v>
      </c>
      <c r="J276" s="36">
        <f t="shared" si="31"/>
        <v>26.915388988576066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3.2926982043913404</v>
      </c>
    </row>
    <row r="277" spans="1:14" x14ac:dyDescent="0.2">
      <c r="A277" s="33">
        <f>'GF + UG Iteration 5'!A277</f>
        <v>589</v>
      </c>
      <c r="B277" s="34" t="str">
        <f>'GF + UG Iteration 5'!B277</f>
        <v>UG</v>
      </c>
      <c r="C277" s="35">
        <f>'GF + UG Iteration 5'!C277</f>
        <v>81</v>
      </c>
      <c r="D277" s="36">
        <f>'GF + UG Iteration 5'!P$16*(C277^'GF + UG Iteration 5'!P$15)</f>
        <v>20.930744902645309</v>
      </c>
      <c r="E277" s="37">
        <f>'GF + UG Iteration 5'!E277</f>
        <v>1974</v>
      </c>
      <c r="F277" s="35">
        <f>'GF + UG Iteration 5'!F277</f>
        <v>14.4</v>
      </c>
      <c r="G277" s="36">
        <f>'GF + UG Iteration 5'!G277</f>
        <v>3.2007376892660457E-2</v>
      </c>
      <c r="H277" s="38">
        <f>'GF + UG Iteration 5'!H277</f>
        <v>2005</v>
      </c>
      <c r="I277" s="35">
        <f t="shared" si="30"/>
        <v>95.4</v>
      </c>
      <c r="J277" s="36">
        <f t="shared" si="31"/>
        <v>20.96275227953797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3.0427471618789594</v>
      </c>
    </row>
    <row r="278" spans="1:14" x14ac:dyDescent="0.2">
      <c r="A278" s="33">
        <f>'GF + UG Iteration 5'!A278</f>
        <v>836</v>
      </c>
      <c r="B278" s="34" t="str">
        <f>'GF + UG Iteration 5'!B278</f>
        <v>UG</v>
      </c>
      <c r="C278" s="35">
        <f>'GF + UG Iteration 5'!C278</f>
        <v>95.4</v>
      </c>
      <c r="D278" s="36">
        <f>'GF + UG Iteration 5'!P$16*(C278^'GF + UG Iteration 5'!P$15)</f>
        <v>23.209311926245164</v>
      </c>
      <c r="E278" s="37">
        <f>'GF + UG Iteration 5'!E278</f>
        <v>1974</v>
      </c>
      <c r="F278" s="35">
        <f>'GF + UG Iteration 5'!F278</f>
        <v>0</v>
      </c>
      <c r="G278" s="36">
        <f>'GF + UG Iteration 5'!G278</f>
        <v>0.20824846319974696</v>
      </c>
      <c r="H278" s="38">
        <f>'GF + UG Iteration 5'!H278</f>
        <v>2008</v>
      </c>
      <c r="I278" s="35">
        <f t="shared" si="30"/>
        <v>95.4</v>
      </c>
      <c r="J278" s="36">
        <f t="shared" si="31"/>
        <v>23.417560389444912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3.1534861849147302</v>
      </c>
    </row>
    <row r="279" spans="1:14" x14ac:dyDescent="0.2">
      <c r="A279" s="33">
        <f>'GF + UG Iteration 5'!A279</f>
        <v>1417</v>
      </c>
      <c r="B279" s="34" t="str">
        <f>'GF + UG Iteration 5'!B279</f>
        <v>UG</v>
      </c>
      <c r="C279" s="35">
        <f>'GF + UG Iteration 5'!C279</f>
        <v>90</v>
      </c>
      <c r="D279" s="36">
        <f>'GF + UG Iteration 5'!P$16*(C279^'GF + UG Iteration 5'!P$15)</f>
        <v>22.370785306702551</v>
      </c>
      <c r="E279" s="37">
        <f>'GF + UG Iteration 5'!E279</f>
        <v>0</v>
      </c>
      <c r="F279" s="35">
        <f>'GF + UG Iteration 5'!F279</f>
        <v>0</v>
      </c>
      <c r="G279" s="36">
        <f>'GF + UG Iteration 5'!G279</f>
        <v>0.36631755287404399</v>
      </c>
      <c r="H279" s="38">
        <f>'GF + UG Iteration 5'!H279</f>
        <v>2013</v>
      </c>
      <c r="I279" s="35">
        <f t="shared" si="30"/>
        <v>90</v>
      </c>
      <c r="J279" s="36">
        <f t="shared" si="31"/>
        <v>22.737102859576595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3.1239980773729163</v>
      </c>
    </row>
    <row r="280" spans="1:14" x14ac:dyDescent="0.2">
      <c r="A280" s="33">
        <f>'GF + UG Iteration 5'!A280</f>
        <v>1575</v>
      </c>
      <c r="B280" s="34" t="str">
        <f>'GF + UG Iteration 5'!B280</f>
        <v>UG</v>
      </c>
      <c r="C280" s="35">
        <f>'GF + UG Iteration 5'!C280</f>
        <v>261.72000000000003</v>
      </c>
      <c r="D280" s="36">
        <f>'GF + UG Iteration 5'!P$16*(C280^'GF + UG Iteration 5'!P$15)</f>
        <v>43.898338676713422</v>
      </c>
      <c r="E280" s="37">
        <f>'GF + UG Iteration 5'!E280</f>
        <v>0</v>
      </c>
      <c r="F280" s="35">
        <f>'GF + UG Iteration 5'!F280</f>
        <v>0</v>
      </c>
      <c r="G280" s="36">
        <f>'GF + UG Iteration 5'!G280</f>
        <v>8.4606138058298655E-2</v>
      </c>
      <c r="H280" s="38">
        <f>'GF + UG Iteration 5'!H280</f>
        <v>2014</v>
      </c>
      <c r="I280" s="35">
        <f t="shared" si="30"/>
        <v>261.72000000000003</v>
      </c>
      <c r="J280" s="36">
        <f t="shared" si="31"/>
        <v>43.98294481477172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3.7838019409289481</v>
      </c>
    </row>
    <row r="281" spans="1:14" x14ac:dyDescent="0.2">
      <c r="A281" s="33">
        <f>'GF + UG Iteration 5'!A281</f>
        <v>1480</v>
      </c>
      <c r="B281" s="34" t="str">
        <f>'GF + UG Iteration 5'!B281</f>
        <v>UG</v>
      </c>
      <c r="C281" s="35">
        <f>'GF + UG Iteration 5'!C281</f>
        <v>180</v>
      </c>
      <c r="D281" s="36">
        <f>'GF + UG Iteration 5'!P$16*(C281^'GF + UG Iteration 5'!P$15)</f>
        <v>34.656620519575725</v>
      </c>
      <c r="E281" s="37">
        <f>'GF + UG Iteration 5'!E281</f>
        <v>0</v>
      </c>
      <c r="F281" s="35">
        <f>'GF + UG Iteration 5'!F281</f>
        <v>0</v>
      </c>
      <c r="G281" s="36">
        <f>'GF + UG Iteration 5'!G281</f>
        <v>1.4186292000498641</v>
      </c>
      <c r="H281" s="38">
        <f>'GF + UG Iteration 5'!H281</f>
        <v>2015</v>
      </c>
      <c r="I281" s="35">
        <f t="shared" si="30"/>
        <v>180</v>
      </c>
      <c r="J281" s="36">
        <f t="shared" si="31"/>
        <v>36.075249719625589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3.5856070268709197</v>
      </c>
    </row>
    <row r="282" spans="1:14" x14ac:dyDescent="0.2">
      <c r="A282" s="33">
        <f>'GF + UG Iteration 5'!A282</f>
        <v>1644</v>
      </c>
      <c r="B282" s="34" t="str">
        <f>'GF + UG Iteration 5'!B282</f>
        <v>UG</v>
      </c>
      <c r="C282" s="48">
        <f>'GF + UG Iteration 5'!C282</f>
        <v>45</v>
      </c>
      <c r="D282" s="36">
        <f>'GF + UG Iteration 5'!P$16*(C282^'GF + UG Iteration 5'!P$15)</f>
        <v>14.440301095021633</v>
      </c>
      <c r="E282" s="37">
        <f>'GF + UG Iteration 5'!E282</f>
        <v>0</v>
      </c>
      <c r="F282" s="48">
        <f>'GF + UG Iteration 5'!F282</f>
        <v>45</v>
      </c>
      <c r="G282" s="36">
        <f>'GF + UG Iteration 5'!G282</f>
        <v>6.4881768587089867</v>
      </c>
      <c r="H282" s="38">
        <f>'GF + UG Iteration 5'!H282</f>
        <v>2016</v>
      </c>
      <c r="I282" s="35">
        <f t="shared" si="30"/>
        <v>90</v>
      </c>
      <c r="J282" s="36">
        <f t="shared" si="31"/>
        <v>20.928477953730621</v>
      </c>
      <c r="K282" s="38">
        <f t="shared" si="32"/>
        <v>2016</v>
      </c>
      <c r="M282" s="21">
        <f t="shared" si="33"/>
        <v>4.499809670330265</v>
      </c>
      <c r="N282" s="21">
        <f t="shared" si="34"/>
        <v>3.0411108130171884</v>
      </c>
    </row>
    <row r="283" spans="1:14" x14ac:dyDescent="0.2">
      <c r="A283" s="33">
        <f>'GF + UG Iteration 5'!A283</f>
        <v>1276</v>
      </c>
      <c r="B283" s="34" t="str">
        <f>'GF + UG Iteration 5'!B283</f>
        <v>UG</v>
      </c>
      <c r="C283" s="35">
        <f>'GF + UG Iteration 5'!C283</f>
        <v>154.80000000000001</v>
      </c>
      <c r="D283" s="36">
        <f>'GF + UG Iteration 5'!P$16*(C283^'GF + UG Iteration 5'!P$15)</f>
        <v>31.508011500797735</v>
      </c>
      <c r="E283" s="37" t="str">
        <f>'GF + UG Iteration 5'!E283</f>
        <v>unknown</v>
      </c>
      <c r="F283" s="35">
        <f>'GF + UG Iteration 5'!F283</f>
        <v>0</v>
      </c>
      <c r="G283" s="36">
        <f>'GF + UG Iteration 5'!G283</f>
        <v>0.69755192087391271</v>
      </c>
      <c r="H283" s="38">
        <f>'GF + UG Iteration 5'!H283</f>
        <v>2012</v>
      </c>
      <c r="I283" s="35">
        <f t="shared" si="30"/>
        <v>154.80000000000001</v>
      </c>
      <c r="J283" s="36">
        <f t="shared" si="31"/>
        <v>32.205563421671648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3.4721392146966719</v>
      </c>
    </row>
    <row r="284" spans="1:14" x14ac:dyDescent="0.2">
      <c r="A284" s="33">
        <f>'GF + UG Iteration 5'!A284</f>
        <v>823</v>
      </c>
      <c r="B284" s="34" t="str">
        <f>'GF + UG Iteration 5'!B284</f>
        <v>UG</v>
      </c>
      <c r="C284" s="35">
        <f>'GF + UG Iteration 5'!C284</f>
        <v>54</v>
      </c>
      <c r="D284" s="36">
        <f>'GF + UG Iteration 5'!P$16*(C284^'GF + UG Iteration 5'!P$15)</f>
        <v>16.202439167406528</v>
      </c>
      <c r="E284" s="37" t="str">
        <f>'GF + UG Iteration 5'!E284</f>
        <v>unknown</v>
      </c>
      <c r="F284" s="35">
        <f>'GF + UG Iteration 5'!F284</f>
        <v>36</v>
      </c>
      <c r="G284" s="36">
        <f>'GF + UG Iteration 5'!G284</f>
        <v>12.939055822706036</v>
      </c>
      <c r="H284" s="38">
        <f>'GF + UG Iteration 5'!H284</f>
        <v>2009</v>
      </c>
      <c r="I284" s="35">
        <f t="shared" si="30"/>
        <v>90</v>
      </c>
      <c r="J284" s="36">
        <f t="shared" si="31"/>
        <v>29.141494990112562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3.372163103161177</v>
      </c>
    </row>
    <row r="285" spans="1:14" x14ac:dyDescent="0.2">
      <c r="A285" s="33">
        <f>'GF + UG Iteration 5'!A285</f>
        <v>1601</v>
      </c>
      <c r="B285" s="34" t="str">
        <f>'GF + UG Iteration 5'!B285</f>
        <v>UG</v>
      </c>
      <c r="C285" s="35">
        <f>'GF + UG Iteration 5'!C285</f>
        <v>120.24</v>
      </c>
      <c r="D285" s="36">
        <f>'GF + UG Iteration 5'!P$16*(C285^'GF + UG Iteration 5'!P$15)</f>
        <v>26.861477992362271</v>
      </c>
      <c r="E285" s="37">
        <f>'GF + UG Iteration 5'!E285</f>
        <v>0</v>
      </c>
      <c r="F285" s="35">
        <f>'GF + UG Iteration 5'!F285</f>
        <v>0</v>
      </c>
      <c r="G285" s="36">
        <f>'GF + UG Iteration 5'!G285</f>
        <v>4.0094648670350015</v>
      </c>
      <c r="H285" s="38">
        <f>'GF + UG Iteration 5'!H285</f>
        <v>2015</v>
      </c>
      <c r="I285" s="35">
        <f t="shared" si="30"/>
        <v>120.24</v>
      </c>
      <c r="J285" s="36">
        <f t="shared" si="31"/>
        <v>30.870942859397275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3.4298153809500489</v>
      </c>
    </row>
    <row r="286" spans="1:14" x14ac:dyDescent="0.2">
      <c r="A286" s="33">
        <f>'GF + UG Iteration 5'!A286</f>
        <v>1046</v>
      </c>
      <c r="B286" s="34" t="str">
        <f>'GF + UG Iteration 5'!B286</f>
        <v>UG</v>
      </c>
      <c r="C286" s="35">
        <f>'GF + UG Iteration 5'!C286</f>
        <v>54</v>
      </c>
      <c r="D286" s="36">
        <f>'GF + UG Iteration 5'!P$16*(C286^'GF + UG Iteration 5'!P$15)</f>
        <v>16.202439167406528</v>
      </c>
      <c r="E286" s="37" t="str">
        <f>'GF + UG Iteration 5'!E286</f>
        <v>unknown</v>
      </c>
      <c r="F286" s="35">
        <f>'GF + UG Iteration 5'!F286</f>
        <v>45</v>
      </c>
      <c r="G286" s="36">
        <f>'GF + UG Iteration 5'!G286</f>
        <v>13.838101419471103</v>
      </c>
      <c r="H286" s="38">
        <f>'GF + UG Iteration 5'!H286</f>
        <v>2011</v>
      </c>
      <c r="I286" s="35">
        <f t="shared" si="30"/>
        <v>99</v>
      </c>
      <c r="J286" s="36">
        <f t="shared" si="31"/>
        <v>30.040540586877633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3.4025478223025121</v>
      </c>
    </row>
    <row r="287" spans="1:14" x14ac:dyDescent="0.2">
      <c r="A287" s="33">
        <f>'GF + UG Iteration 5'!A287</f>
        <v>873</v>
      </c>
      <c r="B287" s="34" t="str">
        <f>'GF + UG Iteration 5'!B287</f>
        <v>UG</v>
      </c>
      <c r="C287" s="35">
        <f>'GF + UG Iteration 5'!C287</f>
        <v>69.03</v>
      </c>
      <c r="D287" s="36">
        <f>'GF + UG Iteration 5'!P$16*(C287^'GF + UG Iteration 5'!P$15)</f>
        <v>18.920288974592367</v>
      </c>
      <c r="E287" s="37" t="str">
        <f>'GF + UG Iteration 5'!E287</f>
        <v>unknown</v>
      </c>
      <c r="F287" s="35">
        <f>'GF + UG Iteration 5'!F287</f>
        <v>45</v>
      </c>
      <c r="G287" s="36">
        <f>'GF + UG Iteration 5'!G287</f>
        <v>10.835025062169574</v>
      </c>
      <c r="H287" s="38">
        <f>'GF + UG Iteration 5'!H287</f>
        <v>2011</v>
      </c>
      <c r="I287" s="35">
        <f t="shared" si="30"/>
        <v>114.03</v>
      </c>
      <c r="J287" s="36">
        <f t="shared" si="31"/>
        <v>29.755314036761941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3.3930077391248701</v>
      </c>
    </row>
    <row r="288" spans="1:14" x14ac:dyDescent="0.2">
      <c r="A288" s="33">
        <f>'GF + UG Iteration 5'!A288</f>
        <v>630</v>
      </c>
      <c r="B288" s="34" t="str">
        <f>'GF + UG Iteration 5'!B288</f>
        <v>UG</v>
      </c>
      <c r="C288" s="35">
        <f>'GF + UG Iteration 5'!C288</f>
        <v>101.97</v>
      </c>
      <c r="D288" s="36">
        <f>'GF + UG Iteration 5'!P$16*(C288^'GF + UG Iteration 5'!P$15)</f>
        <v>24.206290202864267</v>
      </c>
      <c r="E288" s="37" t="str">
        <f>'GF + UG Iteration 5'!E288</f>
        <v>unknown</v>
      </c>
      <c r="F288" s="35">
        <f>'GF + UG Iteration 5'!F288</f>
        <v>0</v>
      </c>
      <c r="G288" s="36">
        <f>'GF + UG Iteration 5'!G288</f>
        <v>0.76181860016629799</v>
      </c>
      <c r="H288" s="38">
        <f>'GF + UG Iteration 5'!H288</f>
        <v>2007</v>
      </c>
      <c r="I288" s="35">
        <f t="shared" si="30"/>
        <v>101.97</v>
      </c>
      <c r="J288" s="36">
        <f t="shared" si="31"/>
        <v>24.968108803030564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3.2175993626580608</v>
      </c>
    </row>
    <row r="289" spans="1:20" x14ac:dyDescent="0.2">
      <c r="A289" s="33">
        <f>'GF + UG Iteration 5'!A289</f>
        <v>1107</v>
      </c>
      <c r="B289" s="34" t="str">
        <f>'GF + UG Iteration 5'!B289</f>
        <v>UG</v>
      </c>
      <c r="C289" s="35">
        <f>'GF + UG Iteration 5'!C289</f>
        <v>45</v>
      </c>
      <c r="D289" s="36">
        <f>'GF + UG Iteration 5'!P$16*(C289^'GF + UG Iteration 5'!P$15)</f>
        <v>14.440301095021633</v>
      </c>
      <c r="E289" s="37">
        <f>'GF + UG Iteration 5'!E289</f>
        <v>2010</v>
      </c>
      <c r="F289" s="35">
        <f>'GF + UG Iteration 5'!F289</f>
        <v>45</v>
      </c>
      <c r="G289" s="36">
        <f>'GF + UG Iteration 5'!G289</f>
        <v>7.7000094501504579</v>
      </c>
      <c r="H289" s="38">
        <f>'GF + UG Iteration 5'!H289</f>
        <v>2014</v>
      </c>
      <c r="I289" s="35">
        <f t="shared" si="30"/>
        <v>90</v>
      </c>
      <c r="J289" s="36">
        <f t="shared" si="31"/>
        <v>22.140310545172092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3.0973999536126584</v>
      </c>
    </row>
    <row r="290" spans="1:20" x14ac:dyDescent="0.2">
      <c r="A290" s="33">
        <f>'GF + UG Iteration 5'!A290</f>
        <v>682</v>
      </c>
      <c r="B290" s="34" t="str">
        <f>'GF + UG Iteration 5'!B290</f>
        <v>UG</v>
      </c>
      <c r="C290" s="35">
        <f>'GF + UG Iteration 5'!C290</f>
        <v>27</v>
      </c>
      <c r="D290" s="36">
        <f>'GF + UG Iteration 5'!P$16*(C290^'GF + UG Iteration 5'!P$15)</f>
        <v>10.458644917620408</v>
      </c>
      <c r="E290" s="37">
        <f>'GF + UG Iteration 5'!E290</f>
        <v>2005</v>
      </c>
      <c r="F290" s="35">
        <f>'GF + UG Iteration 5'!F290</f>
        <v>27</v>
      </c>
      <c r="G290" s="36">
        <f>'GF + UG Iteration 5'!G290</f>
        <v>4.2252233548626927</v>
      </c>
      <c r="H290" s="38">
        <f>'GF + UG Iteration 5'!H290</f>
        <v>2009</v>
      </c>
      <c r="I290" s="35">
        <f t="shared" si="30"/>
        <v>54</v>
      </c>
      <c r="J290" s="36">
        <f t="shared" si="31"/>
        <v>14.6838682724831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2.6867494947746207</v>
      </c>
    </row>
    <row r="291" spans="1:20" x14ac:dyDescent="0.2">
      <c r="A291" s="33">
        <f>'GF + UG Iteration 5'!A291</f>
        <v>677</v>
      </c>
      <c r="B291" s="34" t="str">
        <f>'GF + UG Iteration 5'!B291</f>
        <v>UG</v>
      </c>
      <c r="C291" s="35">
        <f>'GF + UG Iteration 5'!C291</f>
        <v>279</v>
      </c>
      <c r="D291" s="36">
        <f>'GF + UG Iteration 5'!P$16*(C291^'GF + UG Iteration 5'!P$15)</f>
        <v>45.707087458525727</v>
      </c>
      <c r="E291" s="37" t="str">
        <f>'GF + UG Iteration 5'!E291</f>
        <v>unknown</v>
      </c>
      <c r="F291" s="35">
        <f>'GF + UG Iteration 5'!F291</f>
        <v>45</v>
      </c>
      <c r="G291" s="36">
        <f>'GF + UG Iteration 5'!G291</f>
        <v>5.9672660834890454</v>
      </c>
      <c r="H291" s="38">
        <f>'GF + UG Iteration 5'!H291</f>
        <v>2009</v>
      </c>
      <c r="I291" s="35">
        <f t="shared" ref="I291" si="35">C291+F291</f>
        <v>324</v>
      </c>
      <c r="J291" s="36">
        <f t="shared" ref="J291" si="36">D291+G291</f>
        <v>51.674353542014771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3.9449615954172974</v>
      </c>
    </row>
    <row r="292" spans="1:20" x14ac:dyDescent="0.2">
      <c r="A292" s="33">
        <f>'GF + UG Iteration 5'!A292</f>
        <v>643</v>
      </c>
      <c r="B292" s="34" t="str">
        <f>'GF + UG Iteration 5'!B292</f>
        <v>UG</v>
      </c>
      <c r="C292" s="35">
        <f>'GF + UG Iteration 5'!C292</f>
        <v>77.400000000000006</v>
      </c>
      <c r="D292" s="36">
        <f>'GF + UG Iteration 5'!P$16*(C292^'GF + UG Iteration 5'!P$15)</f>
        <v>20.3383639304162</v>
      </c>
      <c r="E292" s="37" t="str">
        <f>'GF + UG Iteration 5'!E292</f>
        <v>unknown</v>
      </c>
      <c r="F292" s="35">
        <f>'GF + UG Iteration 5'!F292</f>
        <v>42.570000000000014</v>
      </c>
      <c r="G292" s="36">
        <f>'GF + UG Iteration 5'!G292</f>
        <v>4.4086715648995529</v>
      </c>
      <c r="H292" s="38">
        <f>'GF + UG Iteration 5'!H292</f>
        <v>2009</v>
      </c>
      <c r="I292" s="35">
        <f t="shared" si="30"/>
        <v>119.97000000000003</v>
      </c>
      <c r="J292" s="36">
        <f t="shared" si="31"/>
        <v>24.747035495315753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3.2087057038737057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40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F282" activeCellId="1" sqref="C282 F282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88</v>
      </c>
      <c r="B4" s="42"/>
    </row>
    <row r="5" spans="1:20" s="1" customFormat="1" x14ac:dyDescent="0.2">
      <c r="A5" s="43" t="str">
        <f>TableDate</f>
        <v>August 17, 2018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6'!A8</f>
        <v>476</v>
      </c>
      <c r="B8" s="25" t="str">
        <f>'GF + UG Iteration 6'!B8</f>
        <v>GF</v>
      </c>
      <c r="C8" s="18">
        <f>'GF + UG Iteration 6'!C8</f>
        <v>22.5</v>
      </c>
      <c r="D8" s="19">
        <f>'GF + UG Iteration 6'!D8</f>
        <v>16.861812370959647</v>
      </c>
      <c r="E8" s="30">
        <f>'GF + UG Iteration 6'!E8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0.63268726011639842</v>
      </c>
      <c r="Q8" s="22">
        <v>0.26200674955322611</v>
      </c>
      <c r="R8" s="5" t="s">
        <v>19</v>
      </c>
    </row>
    <row r="9" spans="1:20" x14ac:dyDescent="0.2">
      <c r="A9" s="25">
        <f>'GF + UG Iteration 6'!A9</f>
        <v>478</v>
      </c>
      <c r="B9" s="25" t="str">
        <f>'GF + UG Iteration 6'!B9</f>
        <v>GF</v>
      </c>
      <c r="C9" s="18">
        <f>'GF + UG Iteration 6'!C9</f>
        <v>15.03</v>
      </c>
      <c r="D9" s="19">
        <f>'GF + UG Iteration 6'!D9</f>
        <v>6.0182252638842719</v>
      </c>
      <c r="E9" s="30">
        <f>'GF + UG Iteration 6'!E9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2.9512002768266963E-2</v>
      </c>
      <c r="Q9" s="22">
        <v>0.11747565084213803</v>
      </c>
      <c r="R9" s="5" t="s">
        <v>21</v>
      </c>
    </row>
    <row r="10" spans="1:20" x14ac:dyDescent="0.2">
      <c r="A10" s="25">
        <f>'GF + UG Iteration 6'!A10</f>
        <v>473</v>
      </c>
      <c r="B10" s="25" t="str">
        <f>'GF + UG Iteration 6'!B10</f>
        <v>GF</v>
      </c>
      <c r="C10" s="18">
        <f>'GF + UG Iteration 6'!C10</f>
        <v>45</v>
      </c>
      <c r="D10" s="19">
        <f>'GF + UG Iteration 6'!D10</f>
        <v>14.998991377977235</v>
      </c>
      <c r="E10" s="30">
        <f>'GF + UG Iteration 6'!E10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0.6189069753148948</v>
      </c>
      <c r="Q10" s="22">
        <v>0.35349419811094585</v>
      </c>
      <c r="R10" s="5" t="s">
        <v>22</v>
      </c>
    </row>
    <row r="11" spans="1:20" x14ac:dyDescent="0.2">
      <c r="A11" s="25">
        <f>'GF + UG Iteration 6'!A11</f>
        <v>1042</v>
      </c>
      <c r="B11" s="25" t="str">
        <f>'GF + UG Iteration 6'!B11</f>
        <v>GF</v>
      </c>
      <c r="C11" s="18">
        <f>'GF + UG Iteration 6'!C11</f>
        <v>22.5</v>
      </c>
      <c r="D11" s="19">
        <f>'GF + UG Iteration 6'!D11</f>
        <v>11.164764224012115</v>
      </c>
      <c r="E11" s="30">
        <f>'GF + UG Iteration 6'!E11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459.60083934582934</v>
      </c>
      <c r="Q11" s="22">
        <v>283</v>
      </c>
      <c r="R11" s="5" t="s">
        <v>24</v>
      </c>
    </row>
    <row r="12" spans="1:20" x14ac:dyDescent="0.2">
      <c r="A12" s="25">
        <f>'GF + UG Iteration 6'!A12</f>
        <v>443</v>
      </c>
      <c r="B12" s="25" t="str">
        <f>'GF + UG Iteration 6'!B12</f>
        <v>GF</v>
      </c>
      <c r="C12" s="18">
        <f>'GF + UG Iteration 6'!C12</f>
        <v>35.1</v>
      </c>
      <c r="D12" s="19">
        <f>'GF + UG Iteration 6'!D12</f>
        <v>11.705577131494863</v>
      </c>
      <c r="E12" s="30">
        <f>'GF + UG Iteration 6'!E12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57.43086974898749</v>
      </c>
      <c r="Q12" s="22">
        <v>35.363155911762476</v>
      </c>
      <c r="R12" s="5" t="s">
        <v>26</v>
      </c>
    </row>
    <row r="13" spans="1:20" x14ac:dyDescent="0.2">
      <c r="A13" s="25">
        <f>'GF + UG Iteration 6'!A13</f>
        <v>1195</v>
      </c>
      <c r="B13" s="25" t="str">
        <f>'GF + UG Iteration 6'!B13</f>
        <v>GF</v>
      </c>
      <c r="C13" s="18">
        <f>'GF + UG Iteration 6'!C13</f>
        <v>45</v>
      </c>
      <c r="D13" s="19">
        <f>'GF + UG Iteration 6'!D13</f>
        <v>31.659927445331629</v>
      </c>
      <c r="E13" s="30">
        <f>'GF + UG Iteration 6'!E13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6'!A14</f>
        <v>420</v>
      </c>
      <c r="B14" s="25" t="str">
        <f>'GF + UG Iteration 6'!B14</f>
        <v>GF</v>
      </c>
      <c r="C14" s="18">
        <f>'GF + UG Iteration 6'!C14</f>
        <v>22.5</v>
      </c>
      <c r="D14" s="19">
        <f>'GF + UG Iteration 6'!D14</f>
        <v>9.6396451057157435</v>
      </c>
      <c r="E14" s="30">
        <f>'GF + UG Iteration 6'!E14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6'!A15</f>
        <v>440</v>
      </c>
      <c r="B15" s="25" t="str">
        <f>'GF + UG Iteration 6'!B15</f>
        <v>GF</v>
      </c>
      <c r="C15" s="18">
        <f>'GF + UG Iteration 6'!C15</f>
        <v>37.800000000000004</v>
      </c>
      <c r="D15" s="19">
        <f>'GF + UG Iteration 6'!D15</f>
        <v>17.226881731570497</v>
      </c>
      <c r="E15" s="30">
        <f>'GF + UG Iteration 6'!E15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0.63268726011639842</v>
      </c>
      <c r="Q15" s="31">
        <f>(P15-'GF + UG Iteration 6'!P15)/'GF + UG Iteration 6'!P15</f>
        <v>6.2721134804940735E-4</v>
      </c>
      <c r="R15" s="32" t="s">
        <v>30</v>
      </c>
    </row>
    <row r="16" spans="1:20" x14ac:dyDescent="0.2">
      <c r="A16" s="25">
        <f>'GF + UG Iteration 6'!A16</f>
        <v>1102</v>
      </c>
      <c r="B16" s="25" t="str">
        <f>'GF + UG Iteration 6'!B16</f>
        <v>GF</v>
      </c>
      <c r="C16" s="18">
        <f>'GF + UG Iteration 6'!C16</f>
        <v>45</v>
      </c>
      <c r="D16" s="19">
        <f>'GF + UG Iteration 6'!D16</f>
        <v>16.293644713264708</v>
      </c>
      <c r="E16" s="30">
        <f>'GF + UG Iteration 6'!E16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1.2995353136825496</v>
      </c>
      <c r="Q16" s="31">
        <f>(P16-'GF + UG Iteration 6'!P16)/'GF + UG Iteration 6'!P16</f>
        <v>-1.403743077541701E-3</v>
      </c>
      <c r="R16" s="32" t="s">
        <v>31</v>
      </c>
    </row>
    <row r="17" spans="1:18" x14ac:dyDescent="0.2">
      <c r="A17" s="25">
        <f>'GF + UG Iteration 6'!A17</f>
        <v>324</v>
      </c>
      <c r="B17" s="25" t="str">
        <f>'GF + UG Iteration 6'!B17</f>
        <v>GF</v>
      </c>
      <c r="C17" s="18">
        <f>'GF + UG Iteration 6'!C17</f>
        <v>22.5</v>
      </c>
      <c r="D17" s="19">
        <f>'GF + UG Iteration 6'!D17</f>
        <v>8.9094125785416409</v>
      </c>
      <c r="E17" s="30">
        <f>'GF + UG Iteration 6'!E17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6'!A18</f>
        <v>1103</v>
      </c>
      <c r="B18" s="25" t="str">
        <f>'GF + UG Iteration 6'!B18</f>
        <v>GF</v>
      </c>
      <c r="C18" s="18">
        <f>'GF + UG Iteration 6'!C18</f>
        <v>23.400000000000002</v>
      </c>
      <c r="D18" s="19">
        <f>'GF + UG Iteration 6'!D18</f>
        <v>17.299482978955592</v>
      </c>
      <c r="E18" s="30">
        <f>'GF + UG Iteration 6'!E18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6'!A19</f>
        <v>386</v>
      </c>
      <c r="B19" s="25" t="str">
        <f>'GF + UG Iteration 6'!B19</f>
        <v>GF</v>
      </c>
      <c r="C19" s="18">
        <f>'GF + UG Iteration 6'!C19</f>
        <v>14.940000000000001</v>
      </c>
      <c r="D19" s="19">
        <f>'GF + UG Iteration 6'!D19</f>
        <v>9.9511250787738224</v>
      </c>
      <c r="E19" s="30">
        <f>'GF + UG Iteration 6'!E19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6'!A20</f>
        <v>80</v>
      </c>
      <c r="B20" s="25" t="str">
        <f>'GF + UG Iteration 6'!B20</f>
        <v>GF</v>
      </c>
      <c r="C20" s="18">
        <f>'GF + UG Iteration 6'!C20</f>
        <v>14.940000000000001</v>
      </c>
      <c r="D20" s="19">
        <f>'GF + UG Iteration 6'!D20</f>
        <v>6.0754029342110369</v>
      </c>
      <c r="E20" s="30">
        <f>'GF + UG Iteration 6'!E20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6'!A21</f>
        <v>1052</v>
      </c>
      <c r="B21" s="25" t="str">
        <f>'GF + UG Iteration 6'!B21</f>
        <v>GF</v>
      </c>
      <c r="C21" s="18">
        <f>'GF + UG Iteration 6'!C21</f>
        <v>37.800000000000004</v>
      </c>
      <c r="D21" s="19">
        <f>'GF + UG Iteration 6'!D21</f>
        <v>10.90270245998838</v>
      </c>
      <c r="E21" s="30">
        <f>'GF + UG Iteration 6'!E21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6'!A22</f>
        <v>347</v>
      </c>
      <c r="B22" s="25" t="str">
        <f>'GF + UG Iteration 6'!B22</f>
        <v>GF</v>
      </c>
      <c r="C22" s="18">
        <f>'GF + UG Iteration 6'!C22</f>
        <v>75.600000000000009</v>
      </c>
      <c r="D22" s="19">
        <f>'GF + UG Iteration 6'!D22</f>
        <v>9.3004925979781259</v>
      </c>
      <c r="E22" s="30">
        <f>'GF + UG Iteration 6'!E22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6'!A23</f>
        <v>1358</v>
      </c>
      <c r="B23" s="25" t="str">
        <f>'GF + UG Iteration 6'!B23</f>
        <v>GF</v>
      </c>
      <c r="C23" s="18">
        <f>'GF + UG Iteration 6'!C23</f>
        <v>59.4</v>
      </c>
      <c r="D23" s="19">
        <f>'GF + UG Iteration 6'!D23</f>
        <v>13.07265503282744</v>
      </c>
      <c r="E23" s="30">
        <f>'GF + UG Iteration 6'!E23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6'!A24</f>
        <v>584</v>
      </c>
      <c r="B24" s="25" t="str">
        <f>'GF + UG Iteration 6'!B24</f>
        <v>GF</v>
      </c>
      <c r="C24" s="18">
        <f>'GF + UG Iteration 6'!C24</f>
        <v>37.800000000000004</v>
      </c>
      <c r="D24" s="19">
        <f>'GF + UG Iteration 6'!D24</f>
        <v>34.903749706800433</v>
      </c>
      <c r="E24" s="30">
        <f>'GF + UG Iteration 6'!E24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6'!A25</f>
        <v>422</v>
      </c>
      <c r="B25" s="25" t="str">
        <f>'GF + UG Iteration 6'!B25</f>
        <v>GF</v>
      </c>
      <c r="C25" s="18">
        <f>'GF + UG Iteration 6'!C25</f>
        <v>45</v>
      </c>
      <c r="D25" s="19">
        <f>'GF + UG Iteration 6'!D25</f>
        <v>13.650794587226329</v>
      </c>
      <c r="E25" s="30">
        <f>'GF + UG Iteration 6'!E25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6'!A26</f>
        <v>944</v>
      </c>
      <c r="B26" s="25" t="str">
        <f>'GF + UG Iteration 6'!B26</f>
        <v>GF</v>
      </c>
      <c r="C26" s="18">
        <f>'GF + UG Iteration 6'!C26</f>
        <v>135</v>
      </c>
      <c r="D26" s="19">
        <f>'GF + UG Iteration 6'!D26</f>
        <v>26.816090615909914</v>
      </c>
      <c r="E26" s="30">
        <f>'GF + UG Iteration 6'!E26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6'!A27</f>
        <v>387</v>
      </c>
      <c r="B27" s="25" t="str">
        <f>'GF + UG Iteration 6'!B27</f>
        <v>GF</v>
      </c>
      <c r="C27" s="18">
        <f>'GF + UG Iteration 6'!C27</f>
        <v>14.940000000000001</v>
      </c>
      <c r="D27" s="19">
        <f>'GF + UG Iteration 6'!D27</f>
        <v>9.5130592102135658</v>
      </c>
      <c r="E27" s="30">
        <f>'GF + UG Iteration 6'!E27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6'!A28</f>
        <v>587</v>
      </c>
      <c r="B28" s="25" t="str">
        <f>'GF + UG Iteration 6'!B28</f>
        <v>GF</v>
      </c>
      <c r="C28" s="18">
        <f>'GF + UG Iteration 6'!C28</f>
        <v>22.5</v>
      </c>
      <c r="D28" s="19">
        <f>'GF + UG Iteration 6'!D28</f>
        <v>20.241468864701357</v>
      </c>
      <c r="E28" s="30">
        <f>'GF + UG Iteration 6'!E28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6'!A29</f>
        <v>585</v>
      </c>
      <c r="B29" s="25" t="str">
        <f>'GF + UG Iteration 6'!B29</f>
        <v>GF</v>
      </c>
      <c r="C29" s="18">
        <f>'GF + UG Iteration 6'!C29</f>
        <v>37.800000000000004</v>
      </c>
      <c r="D29" s="19">
        <f>'GF + UG Iteration 6'!D29</f>
        <v>11.291169205189183</v>
      </c>
      <c r="E29" s="30">
        <f>'GF + UG Iteration 6'!E29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6'!A30</f>
        <v>831</v>
      </c>
      <c r="B30" s="25" t="str">
        <f>'GF + UG Iteration 6'!B30</f>
        <v>GF</v>
      </c>
      <c r="C30" s="18">
        <f>'GF + UG Iteration 6'!C30</f>
        <v>37.800000000000004</v>
      </c>
      <c r="D30" s="19">
        <f>'GF + UG Iteration 6'!D30</f>
        <v>20.965601428070691</v>
      </c>
      <c r="E30" s="30">
        <f>'GF + UG Iteration 6'!E30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6'!A31</f>
        <v>340</v>
      </c>
      <c r="B31" s="25" t="str">
        <f>'GF + UG Iteration 6'!B31</f>
        <v>GF</v>
      </c>
      <c r="C31" s="18">
        <f>'GF + UG Iteration 6'!C31</f>
        <v>45</v>
      </c>
      <c r="D31" s="19">
        <f>'GF + UG Iteration 6'!D31</f>
        <v>13.309615571039751</v>
      </c>
      <c r="E31" s="30">
        <f>'GF + UG Iteration 6'!E31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6'!A32</f>
        <v>334</v>
      </c>
      <c r="B32" s="25" t="str">
        <f>'GF + UG Iteration 6'!B32</f>
        <v>GF</v>
      </c>
      <c r="C32" s="18">
        <f>'GF + UG Iteration 6'!C32</f>
        <v>22.5</v>
      </c>
      <c r="D32" s="19">
        <f>'GF + UG Iteration 6'!D32</f>
        <v>7.9463711126733889</v>
      </c>
      <c r="E32" s="30">
        <f>'GF + UG Iteration 6'!E32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6'!A33</f>
        <v>343</v>
      </c>
      <c r="B33" s="25" t="str">
        <f>'GF + UG Iteration 6'!B33</f>
        <v>GF</v>
      </c>
      <c r="C33" s="18">
        <f>'GF + UG Iteration 6'!C33</f>
        <v>22.5</v>
      </c>
      <c r="D33" s="19">
        <f>'GF + UG Iteration 6'!D33</f>
        <v>13.99971574022935</v>
      </c>
      <c r="E33" s="30">
        <f>'GF + UG Iteration 6'!E33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6'!A34</f>
        <v>358</v>
      </c>
      <c r="B34" s="25" t="str">
        <f>'GF + UG Iteration 6'!B34</f>
        <v>GF</v>
      </c>
      <c r="C34" s="18">
        <f>'GF + UG Iteration 6'!C34</f>
        <v>35.1</v>
      </c>
      <c r="D34" s="19">
        <f>'GF + UG Iteration 6'!D34</f>
        <v>7.2248521864398549</v>
      </c>
      <c r="E34" s="30">
        <f>'GF + UG Iteration 6'!E34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6'!A35</f>
        <v>702</v>
      </c>
      <c r="B35" s="25" t="str">
        <f>'GF + UG Iteration 6'!B35</f>
        <v>GF</v>
      </c>
      <c r="C35" s="18">
        <f>'GF + UG Iteration 6'!C35</f>
        <v>37.800000000000004</v>
      </c>
      <c r="D35" s="19">
        <f>'GF + UG Iteration 6'!D35</f>
        <v>5.2101531080390755</v>
      </c>
      <c r="E35" s="30">
        <f>'GF + UG Iteration 6'!E35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6'!A36</f>
        <v>526</v>
      </c>
      <c r="B36" s="25" t="str">
        <f>'GF + UG Iteration 6'!B36</f>
        <v>GF</v>
      </c>
      <c r="C36" s="18">
        <f>'GF + UG Iteration 6'!C36</f>
        <v>22.5</v>
      </c>
      <c r="D36" s="19">
        <f>'GF + UG Iteration 6'!D36</f>
        <v>13.758834109767626</v>
      </c>
      <c r="E36" s="30">
        <f>'GF + UG Iteration 6'!E36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6'!A37</f>
        <v>288</v>
      </c>
      <c r="B37" s="25" t="str">
        <f>'GF + UG Iteration 6'!B37</f>
        <v>GF</v>
      </c>
      <c r="C37" s="18">
        <f>'GF + UG Iteration 6'!C37</f>
        <v>22.5</v>
      </c>
      <c r="D37" s="19">
        <f>'GF + UG Iteration 6'!D37</f>
        <v>4.4533584840568787</v>
      </c>
      <c r="E37" s="30">
        <f>'GF + UG Iteration 6'!E37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6'!A38</f>
        <v>851</v>
      </c>
      <c r="B38" s="25" t="str">
        <f>'GF + UG Iteration 6'!B38</f>
        <v>GF</v>
      </c>
      <c r="C38" s="18">
        <f>'GF + UG Iteration 6'!C38</f>
        <v>29.97</v>
      </c>
      <c r="D38" s="19">
        <f>'GF + UG Iteration 6'!D38</f>
        <v>12.931754132918639</v>
      </c>
      <c r="E38" s="30">
        <f>'GF + UG Iteration 6'!E38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6'!A39</f>
        <v>648</v>
      </c>
      <c r="B39" s="25" t="str">
        <f>'GF + UG Iteration 6'!B39</f>
        <v>GF</v>
      </c>
      <c r="C39" s="18">
        <f>'GF + UG Iteration 6'!C39</f>
        <v>45</v>
      </c>
      <c r="D39" s="19">
        <f>'GF + UG Iteration 6'!D39</f>
        <v>18.252962343541284</v>
      </c>
      <c r="E39" s="30">
        <f>'GF + UG Iteration 6'!E39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6'!A40</f>
        <v>855</v>
      </c>
      <c r="B40" s="25" t="str">
        <f>'GF + UG Iteration 6'!B40</f>
        <v>GF</v>
      </c>
      <c r="C40" s="18">
        <f>'GF + UG Iteration 6'!C40</f>
        <v>37.800000000000004</v>
      </c>
      <c r="D40" s="19">
        <f>'GF + UG Iteration 6'!D40</f>
        <v>28.66706963950903</v>
      </c>
      <c r="E40" s="30">
        <f>'GF + UG Iteration 6'!E40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6'!A41</f>
        <v>700</v>
      </c>
      <c r="B41" s="25" t="str">
        <f>'GF + UG Iteration 6'!B41</f>
        <v>GF</v>
      </c>
      <c r="C41" s="18">
        <f>'GF + UG Iteration 6'!C41</f>
        <v>37.800000000000004</v>
      </c>
      <c r="D41" s="19">
        <f>'GF + UG Iteration 6'!D41</f>
        <v>7.0657947644327148</v>
      </c>
      <c r="E41" s="30">
        <f>'GF + UG Iteration 6'!E41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6'!A42</f>
        <v>683</v>
      </c>
      <c r="B42" s="25" t="str">
        <f>'GF + UG Iteration 6'!B42</f>
        <v>GF</v>
      </c>
      <c r="C42" s="18">
        <f>'GF + UG Iteration 6'!C42</f>
        <v>90</v>
      </c>
      <c r="D42" s="19">
        <f>'GF + UG Iteration 6'!D42</f>
        <v>16.03232257186292</v>
      </c>
      <c r="E42" s="30">
        <f>'GF + UG Iteration 6'!E42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6'!A43</f>
        <v>559</v>
      </c>
      <c r="B43" s="25" t="str">
        <f>'GF + UG Iteration 6'!B43</f>
        <v>GF</v>
      </c>
      <c r="C43" s="18">
        <f>'GF + UG Iteration 6'!C43</f>
        <v>360</v>
      </c>
      <c r="D43" s="19">
        <f>'GF + UG Iteration 6'!D43</f>
        <v>56.859498956472109</v>
      </c>
      <c r="E43" s="30">
        <f>'GF + UG Iteration 6'!E43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6'!A44</f>
        <v>1074</v>
      </c>
      <c r="B44" s="25" t="str">
        <f>'GF + UG Iteration 6'!B44</f>
        <v>GF</v>
      </c>
      <c r="C44" s="18">
        <f>'GF + UG Iteration 6'!C44</f>
        <v>90</v>
      </c>
      <c r="D44" s="19">
        <f>'GF + UG Iteration 6'!D44</f>
        <v>43.13883453102715</v>
      </c>
      <c r="E44" s="30">
        <f>'GF + UG Iteration 6'!E44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6'!A45</f>
        <v>34</v>
      </c>
      <c r="B45" s="25" t="str">
        <f>'GF + UG Iteration 6'!B45</f>
        <v>GF</v>
      </c>
      <c r="C45" s="18">
        <f>'GF + UG Iteration 6'!C45</f>
        <v>45</v>
      </c>
      <c r="D45" s="19">
        <f>'GF + UG Iteration 6'!D45</f>
        <v>7.5134124542159286</v>
      </c>
      <c r="E45" s="30">
        <f>'GF + UG Iteration 6'!E45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6'!A46</f>
        <v>433</v>
      </c>
      <c r="B46" s="25" t="str">
        <f>'GF + UG Iteration 6'!B46</f>
        <v>GF</v>
      </c>
      <c r="C46" s="18">
        <f>'GF + UG Iteration 6'!C46</f>
        <v>90</v>
      </c>
      <c r="D46" s="19">
        <f>'GF + UG Iteration 6'!D46</f>
        <v>22.308265318441425</v>
      </c>
      <c r="E46" s="30">
        <f>'GF + UG Iteration 6'!E46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6'!A47</f>
        <v>79A</v>
      </c>
      <c r="B47" s="25" t="str">
        <f>'GF + UG Iteration 6'!B47</f>
        <v>GF</v>
      </c>
      <c r="C47" s="18">
        <f>'GF + UG Iteration 6'!C47</f>
        <v>37.440000000000005</v>
      </c>
      <c r="D47" s="19">
        <f>'GF + UG Iteration 6'!D47</f>
        <v>5.0823375539699818</v>
      </c>
      <c r="E47" s="30">
        <f>'GF + UG Iteration 6'!E47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6'!A48</f>
        <v>10A</v>
      </c>
      <c r="B48" s="25" t="str">
        <f>'GF + UG Iteration 6'!B48</f>
        <v>GF</v>
      </c>
      <c r="C48" s="18">
        <f>'GF + UG Iteration 6'!C48</f>
        <v>22.5</v>
      </c>
      <c r="D48" s="19">
        <f>'GF + UG Iteration 6'!D48</f>
        <v>8.9160103759227685</v>
      </c>
      <c r="E48" s="30">
        <f>'GF + UG Iteration 6'!E48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6'!A49</f>
        <v>345</v>
      </c>
      <c r="B49" s="25" t="str">
        <f>'GF + UG Iteration 6'!B49</f>
        <v>GF</v>
      </c>
      <c r="C49" s="18">
        <f>'GF + UG Iteration 6'!C49</f>
        <v>45</v>
      </c>
      <c r="D49" s="19">
        <f>'GF + UG Iteration 6'!D49</f>
        <v>8.3689831482940882</v>
      </c>
      <c r="E49" s="30">
        <f>'GF + UG Iteration 6'!E49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6'!A50</f>
        <v>1049</v>
      </c>
      <c r="B50" s="25" t="str">
        <f>'GF + UG Iteration 6'!B50</f>
        <v>GF</v>
      </c>
      <c r="C50" s="18">
        <f>'GF + UG Iteration 6'!C50</f>
        <v>90</v>
      </c>
      <c r="D50" s="19">
        <f>'GF + UG Iteration 6'!D50</f>
        <v>54.551770509232071</v>
      </c>
      <c r="E50" s="30">
        <f>'GF + UG Iteration 6'!E50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6'!A51</f>
        <v>230</v>
      </c>
      <c r="B51" s="25" t="str">
        <f>'GF + UG Iteration 6'!B51</f>
        <v>GF</v>
      </c>
      <c r="C51" s="18">
        <f>'GF + UG Iteration 6'!C51</f>
        <v>45</v>
      </c>
      <c r="D51" s="19">
        <f>'GF + UG Iteration 6'!D51</f>
        <v>10.739901169983137</v>
      </c>
      <c r="E51" s="30">
        <f>'GF + UG Iteration 6'!E51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6'!A52</f>
        <v>79B</v>
      </c>
      <c r="B52" s="25" t="str">
        <f>'GF + UG Iteration 6'!B52</f>
        <v>GF</v>
      </c>
      <c r="C52" s="18">
        <f>'GF + UG Iteration 6'!C52</f>
        <v>14.940000000000001</v>
      </c>
      <c r="D52" s="19">
        <f>'GF + UG Iteration 6'!D52</f>
        <v>3.3788339951362953</v>
      </c>
      <c r="E52" s="30">
        <f>'GF + UG Iteration 6'!E52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6'!A53</f>
        <v>10B</v>
      </c>
      <c r="B53" s="25" t="str">
        <f>'GF + UG Iteration 6'!B53</f>
        <v>GF</v>
      </c>
      <c r="C53" s="18">
        <f>'GF + UG Iteration 6'!C53</f>
        <v>22.5</v>
      </c>
      <c r="D53" s="19">
        <f>'GF + UG Iteration 6'!D53</f>
        <v>9.7991326901064184</v>
      </c>
      <c r="E53" s="30">
        <f>'GF + UG Iteration 6'!E53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6'!A54</f>
        <v>8</v>
      </c>
      <c r="B54" s="25" t="str">
        <f>'GF + UG Iteration 6'!B54</f>
        <v>GF</v>
      </c>
      <c r="C54" s="18">
        <f>'GF + UG Iteration 6'!C54</f>
        <v>42.03</v>
      </c>
      <c r="D54" s="19">
        <f>'GF + UG Iteration 6'!D54</f>
        <v>11.984110505191126</v>
      </c>
      <c r="E54" s="30">
        <f>'GF + UG Iteration 6'!E54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6'!A55</f>
        <v>487</v>
      </c>
      <c r="B55" s="25" t="str">
        <f>'GF + UG Iteration 6'!B55</f>
        <v>GF</v>
      </c>
      <c r="C55" s="18">
        <f>'GF + UG Iteration 6'!C55</f>
        <v>37.440000000000005</v>
      </c>
      <c r="D55" s="19">
        <f>'GF + UG Iteration 6'!D55</f>
        <v>16.813794941974642</v>
      </c>
      <c r="E55" s="30">
        <f>'GF + UG Iteration 6'!E55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6'!A56</f>
        <v>385</v>
      </c>
      <c r="B56" s="25" t="str">
        <f>'GF + UG Iteration 6'!B56</f>
        <v>GF</v>
      </c>
      <c r="C56" s="18">
        <f>'GF + UG Iteration 6'!C56</f>
        <v>14.940000000000001</v>
      </c>
      <c r="D56" s="19">
        <f>'GF + UG Iteration 6'!D56</f>
        <v>8.5880709825089685</v>
      </c>
      <c r="E56" s="30">
        <f>'GF + UG Iteration 6'!E56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6'!A57</f>
        <v>865</v>
      </c>
      <c r="B57" s="25" t="str">
        <f>'GF + UG Iteration 6'!B57</f>
        <v>GF</v>
      </c>
      <c r="C57" s="18">
        <f>'GF + UG Iteration 6'!C57</f>
        <v>29.97</v>
      </c>
      <c r="D57" s="19">
        <f>'GF + UG Iteration 6'!D57</f>
        <v>8.6091983279462436</v>
      </c>
      <c r="E57" s="30">
        <f>'GF + UG Iteration 6'!E57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6'!A58</f>
        <v>863</v>
      </c>
      <c r="B58" s="25" t="str">
        <f>'GF + UG Iteration 6'!B58</f>
        <v>GF</v>
      </c>
      <c r="C58" s="18">
        <f>'GF + UG Iteration 6'!C58</f>
        <v>29.97</v>
      </c>
      <c r="D58" s="19">
        <f>'GF + UG Iteration 6'!D58</f>
        <v>8.2434360504581008</v>
      </c>
      <c r="E58" s="30">
        <f>'GF + UG Iteration 6'!E58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6'!A59</f>
        <v>527</v>
      </c>
      <c r="B59" s="25" t="str">
        <f>'GF + UG Iteration 6'!B59</f>
        <v>GF</v>
      </c>
      <c r="C59" s="18">
        <f>'GF + UG Iteration 6'!C59</f>
        <v>22.5</v>
      </c>
      <c r="D59" s="19">
        <f>'GF + UG Iteration 6'!D59</f>
        <v>6.9318595783251213</v>
      </c>
      <c r="E59" s="30">
        <f>'GF + UG Iteration 6'!E59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6'!A60</f>
        <v>595</v>
      </c>
      <c r="B60" s="25" t="str">
        <f>'GF + UG Iteration 6'!B60</f>
        <v>GF</v>
      </c>
      <c r="C60" s="18">
        <f>'GF + UG Iteration 6'!C60</f>
        <v>37.800000000000004</v>
      </c>
      <c r="D60" s="19">
        <f>'GF + UG Iteration 6'!D60</f>
        <v>19.087371326529755</v>
      </c>
      <c r="E60" s="30">
        <f>'GF + UG Iteration 6'!E60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6'!A61</f>
        <v>528</v>
      </c>
      <c r="B61" s="25" t="str">
        <f>'GF + UG Iteration 6'!B61</f>
        <v>GF</v>
      </c>
      <c r="C61" s="18">
        <f>'GF + UG Iteration 6'!C61</f>
        <v>22.5</v>
      </c>
      <c r="D61" s="19">
        <f>'GF + UG Iteration 6'!D61</f>
        <v>5.2657663175025586</v>
      </c>
      <c r="E61" s="30">
        <f>'GF + UG Iteration 6'!E61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6'!A62</f>
        <v>529</v>
      </c>
      <c r="B62" s="25" t="str">
        <f>'GF + UG Iteration 6'!B62</f>
        <v>GF</v>
      </c>
      <c r="C62" s="18">
        <f>'GF + UG Iteration 6'!C62</f>
        <v>22.5</v>
      </c>
      <c r="D62" s="19">
        <f>'GF + UG Iteration 6'!D62</f>
        <v>7.7921694439597555</v>
      </c>
      <c r="E62" s="30">
        <f>'GF + UG Iteration 6'!E62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6'!A63</f>
        <v>1095</v>
      </c>
      <c r="B63" s="25" t="str">
        <f>'GF + UG Iteration 6'!B63</f>
        <v>GF</v>
      </c>
      <c r="C63" s="18">
        <f>'GF + UG Iteration 6'!C63</f>
        <v>22.5</v>
      </c>
      <c r="D63" s="19">
        <f>'GF + UG Iteration 6'!D63</f>
        <v>11.923356574074873</v>
      </c>
      <c r="E63" s="30">
        <f>'GF + UG Iteration 6'!E63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6'!A64</f>
        <v>561</v>
      </c>
      <c r="B64" s="25" t="str">
        <f>'GF + UG Iteration 6'!B64</f>
        <v>GF</v>
      </c>
      <c r="C64" s="18">
        <f>'GF + UG Iteration 6'!C64</f>
        <v>135</v>
      </c>
      <c r="D64" s="19">
        <f>'GF + UG Iteration 6'!D64</f>
        <v>58.100097147658744</v>
      </c>
      <c r="E64" s="30">
        <f>'GF + UG Iteration 6'!E64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6'!A65</f>
        <v>1018</v>
      </c>
      <c r="B65" s="25" t="str">
        <f>'GF + UG Iteration 6'!B65</f>
        <v>GF</v>
      </c>
      <c r="C65" s="18">
        <f>'GF + UG Iteration 6'!C65</f>
        <v>22.5</v>
      </c>
      <c r="D65" s="19">
        <f>'GF + UG Iteration 6'!D65</f>
        <v>10.634643135603309</v>
      </c>
      <c r="E65" s="30">
        <f>'GF + UG Iteration 6'!E65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6'!A66</f>
        <v>360</v>
      </c>
      <c r="B66" s="25" t="str">
        <f>'GF + UG Iteration 6'!B66</f>
        <v>GF</v>
      </c>
      <c r="C66" s="18">
        <f>'GF + UG Iteration 6'!C66</f>
        <v>37.800000000000004</v>
      </c>
      <c r="D66" s="19">
        <f>'GF + UG Iteration 6'!D66</f>
        <v>7.1174715515965792</v>
      </c>
      <c r="E66" s="30">
        <f>'GF + UG Iteration 6'!E66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6'!A67</f>
        <v>1106</v>
      </c>
      <c r="B67" s="25" t="str">
        <f>'GF + UG Iteration 6'!B67</f>
        <v>GF</v>
      </c>
      <c r="C67" s="18">
        <f>'GF + UG Iteration 6'!C67</f>
        <v>22.5</v>
      </c>
      <c r="D67" s="19">
        <f>'GF + UG Iteration 6'!D67</f>
        <v>20.217898457447252</v>
      </c>
      <c r="E67" s="30">
        <f>'GF + UG Iteration 6'!E67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6'!A68</f>
        <v>899</v>
      </c>
      <c r="B68" s="25" t="str">
        <f>'GF + UG Iteration 6'!B68</f>
        <v>GF</v>
      </c>
      <c r="C68" s="18">
        <f>'GF + UG Iteration 6'!C68</f>
        <v>45</v>
      </c>
      <c r="D68" s="19">
        <f>'GF + UG Iteration 6'!D68</f>
        <v>15.17251837286627</v>
      </c>
      <c r="E68" s="30">
        <f>'GF + UG Iteration 6'!E68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6'!A69</f>
        <v>1191</v>
      </c>
      <c r="B69" s="25" t="str">
        <f>'GF + UG Iteration 6'!B69</f>
        <v>GF</v>
      </c>
      <c r="C69" s="18">
        <f>'GF + UG Iteration 6'!C69</f>
        <v>14.940000000000001</v>
      </c>
      <c r="D69" s="19">
        <f>'GF + UG Iteration 6'!D69</f>
        <v>12.628076471206382</v>
      </c>
      <c r="E69" s="30">
        <f>'GF + UG Iteration 6'!E69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6'!A70</f>
        <v>1115</v>
      </c>
      <c r="B70" s="25" t="str">
        <f>'GF + UG Iteration 6'!B70</f>
        <v>GF</v>
      </c>
      <c r="C70" s="18">
        <f>'GF + UG Iteration 6'!C70</f>
        <v>22.5</v>
      </c>
      <c r="D70" s="19">
        <f>'GF + UG Iteration 6'!D70</f>
        <v>24.362790290493837</v>
      </c>
      <c r="E70" s="30">
        <f>'GF + UG Iteration 6'!E70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6'!A71</f>
        <v>1053</v>
      </c>
      <c r="B71" s="25" t="str">
        <f>'GF + UG Iteration 6'!B71</f>
        <v>GF</v>
      </c>
      <c r="C71" s="18">
        <f>'GF + UG Iteration 6'!C71</f>
        <v>14.940000000000001</v>
      </c>
      <c r="D71" s="19">
        <f>'GF + UG Iteration 6'!D71</f>
        <v>14.71443826778331</v>
      </c>
      <c r="E71" s="30">
        <f>'GF + UG Iteration 6'!E71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6'!A72</f>
        <v>864</v>
      </c>
      <c r="B72" s="25" t="str">
        <f>'GF + UG Iteration 6'!B72</f>
        <v>GF</v>
      </c>
      <c r="C72" s="18">
        <f>'GF + UG Iteration 6'!C72</f>
        <v>29.97</v>
      </c>
      <c r="D72" s="19">
        <f>'GF + UG Iteration 6'!D72</f>
        <v>9.825778201045452</v>
      </c>
      <c r="E72" s="30">
        <f>'GF + UG Iteration 6'!E72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6'!A73</f>
        <v>834</v>
      </c>
      <c r="B73" s="25" t="str">
        <f>'GF + UG Iteration 6'!B73</f>
        <v>GF</v>
      </c>
      <c r="C73" s="18">
        <f>'GF + UG Iteration 6'!C73</f>
        <v>45</v>
      </c>
      <c r="D73" s="19">
        <f>'GF + UG Iteration 6'!D73</f>
        <v>25.798393978216257</v>
      </c>
      <c r="E73" s="30">
        <f>'GF + UG Iteration 6'!E73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6'!A74</f>
        <v>722</v>
      </c>
      <c r="B74" s="25" t="str">
        <f>'GF + UG Iteration 6'!B74</f>
        <v>GF</v>
      </c>
      <c r="C74" s="18">
        <f>'GF + UG Iteration 6'!C74</f>
        <v>22.5</v>
      </c>
      <c r="D74" s="19">
        <f>'GF + UG Iteration 6'!D74</f>
        <v>13.501544643115857</v>
      </c>
      <c r="E74" s="30">
        <f>'GF + UG Iteration 6'!E74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6'!A75</f>
        <v>927</v>
      </c>
      <c r="B75" s="25" t="str">
        <f>'GF + UG Iteration 6'!B75</f>
        <v>GF</v>
      </c>
      <c r="C75" s="18">
        <f>'GF + UG Iteration 6'!C75</f>
        <v>67.5</v>
      </c>
      <c r="D75" s="19">
        <f>'GF + UG Iteration 6'!D75</f>
        <v>25.887106037100622</v>
      </c>
      <c r="E75" s="30">
        <f>'GF + UG Iteration 6'!E75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6'!A76</f>
        <v>1068</v>
      </c>
      <c r="B76" s="25" t="str">
        <f>'GF + UG Iteration 6'!B76</f>
        <v>GF</v>
      </c>
      <c r="C76" s="18">
        <f>'GF + UG Iteration 6'!C76</f>
        <v>22.5</v>
      </c>
      <c r="D76" s="19">
        <f>'GF + UG Iteration 6'!D76</f>
        <v>26.918199168374588</v>
      </c>
      <c r="E76" s="30">
        <f>'GF + UG Iteration 6'!E76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6'!A77</f>
        <v>506</v>
      </c>
      <c r="B77" s="25" t="str">
        <f>'GF + UG Iteration 6'!B77</f>
        <v>GF</v>
      </c>
      <c r="C77" s="18">
        <f>'GF + UG Iteration 6'!C77</f>
        <v>113.4</v>
      </c>
      <c r="D77" s="19">
        <f>'GF + UG Iteration 6'!D77</f>
        <v>19.752251348773594</v>
      </c>
      <c r="E77" s="30">
        <f>'GF + UG Iteration 6'!E77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6'!A78</f>
        <v>456</v>
      </c>
      <c r="B78" s="25" t="str">
        <f>'GF + UG Iteration 6'!B78</f>
        <v>GF</v>
      </c>
      <c r="C78" s="18">
        <f>'GF + UG Iteration 6'!C78</f>
        <v>45</v>
      </c>
      <c r="D78" s="19">
        <f>'GF + UG Iteration 6'!D78</f>
        <v>17.647037003819346</v>
      </c>
      <c r="E78" s="30">
        <f>'GF + UG Iteration 6'!E78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6'!A79</f>
        <v>130</v>
      </c>
      <c r="B79" s="25" t="str">
        <f>'GF + UG Iteration 6'!B79</f>
        <v>GF</v>
      </c>
      <c r="C79" s="18">
        <f>'GF + UG Iteration 6'!C79</f>
        <v>45</v>
      </c>
      <c r="D79" s="19">
        <f>'GF + UG Iteration 6'!D79</f>
        <v>8.4369732753123952</v>
      </c>
      <c r="E79" s="30">
        <f>'GF + UG Iteration 6'!E79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6'!A80</f>
        <v>308</v>
      </c>
      <c r="B80" s="25" t="str">
        <f>'GF + UG Iteration 6'!B80</f>
        <v>GF</v>
      </c>
      <c r="C80" s="18">
        <f>'GF + UG Iteration 6'!C80</f>
        <v>54</v>
      </c>
      <c r="D80" s="19">
        <f>'GF + UG Iteration 6'!D80</f>
        <v>8.8753762889293544</v>
      </c>
      <c r="E80" s="30">
        <f>'GF + UG Iteration 6'!E80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6'!A81</f>
        <v>829</v>
      </c>
      <c r="B81" s="25" t="str">
        <f>'GF + UG Iteration 6'!B81</f>
        <v>GF</v>
      </c>
      <c r="C81" s="18">
        <f>'GF + UG Iteration 6'!C81</f>
        <v>45</v>
      </c>
      <c r="D81" s="19">
        <f>'GF + UG Iteration 6'!D81</f>
        <v>27.761077137379147</v>
      </c>
      <c r="E81" s="30">
        <f>'GF + UG Iteration 6'!E81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6'!A82</f>
        <v>425</v>
      </c>
      <c r="B82" s="25" t="str">
        <f>'GF + UG Iteration 6'!B82</f>
        <v>GF</v>
      </c>
      <c r="C82" s="18">
        <f>'GF + UG Iteration 6'!C82</f>
        <v>27</v>
      </c>
      <c r="D82" s="19">
        <f>'GF + UG Iteration 6'!D82</f>
        <v>11.725448588458148</v>
      </c>
      <c r="E82" s="30">
        <f>'GF + UG Iteration 6'!E82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6'!A83</f>
        <v>333</v>
      </c>
      <c r="B83" s="25" t="str">
        <f>'GF + UG Iteration 6'!B83</f>
        <v>GF</v>
      </c>
      <c r="C83" s="18">
        <f>'GF + UG Iteration 6'!C83</f>
        <v>27</v>
      </c>
      <c r="D83" s="19">
        <f>'GF + UG Iteration 6'!D83</f>
        <v>7.5607136656563343</v>
      </c>
      <c r="E83" s="30">
        <f>'GF + UG Iteration 6'!E83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6'!A84</f>
        <v>769</v>
      </c>
      <c r="B84" s="25" t="str">
        <f>'GF + UG Iteration 6'!B84</f>
        <v>GF</v>
      </c>
      <c r="C84" s="18">
        <f>'GF + UG Iteration 6'!C84</f>
        <v>135</v>
      </c>
      <c r="D84" s="19">
        <f>'GF + UG Iteration 6'!D84</f>
        <v>33.576028123503924</v>
      </c>
      <c r="E84" s="30">
        <f>'GF + UG Iteration 6'!E84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6'!A85</f>
        <v>948</v>
      </c>
      <c r="B85" s="25" t="str">
        <f>'GF + UG Iteration 6'!B85</f>
        <v>GF</v>
      </c>
      <c r="C85" s="18">
        <f>'GF + UG Iteration 6'!C85</f>
        <v>225</v>
      </c>
      <c r="D85" s="19">
        <f>'GF + UG Iteration 6'!D85</f>
        <v>12.653662771089085</v>
      </c>
      <c r="E85" s="30">
        <f>'GF + UG Iteration 6'!E85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6'!A86</f>
        <v>1128</v>
      </c>
      <c r="B86" s="25" t="str">
        <f>'GF + UG Iteration 6'!B86</f>
        <v>GF</v>
      </c>
      <c r="C86" s="18">
        <f>'GF + UG Iteration 6'!C86</f>
        <v>225</v>
      </c>
      <c r="D86" s="19">
        <f>'GF + UG Iteration 6'!D86</f>
        <v>63.556235718349399</v>
      </c>
      <c r="E86" s="30">
        <f>'GF + UG Iteration 6'!E86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6'!A87</f>
        <v>1214</v>
      </c>
      <c r="B87" s="25" t="str">
        <f>'GF + UG Iteration 6'!B87</f>
        <v>GF</v>
      </c>
      <c r="C87" s="18">
        <f>'GF + UG Iteration 6'!C87</f>
        <v>90</v>
      </c>
      <c r="D87" s="19">
        <f>'GF + UG Iteration 6'!D87</f>
        <v>22.631695273294461</v>
      </c>
      <c r="E87" s="30">
        <f>'GF + UG Iteration 6'!E87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6'!A88</f>
        <v>1225</v>
      </c>
      <c r="B88" s="25" t="str">
        <f>'GF + UG Iteration 6'!B88</f>
        <v>GF</v>
      </c>
      <c r="C88" s="18">
        <f>'GF + UG Iteration 6'!C88</f>
        <v>37.800000000000004</v>
      </c>
      <c r="D88" s="19">
        <f>'GF + UG Iteration 6'!D88</f>
        <v>18.636695744675041</v>
      </c>
      <c r="E88" s="30">
        <f>'GF + UG Iteration 6'!E88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6'!A89</f>
        <v>1263</v>
      </c>
      <c r="B89" s="25" t="str">
        <f>'GF + UG Iteration 6'!B89</f>
        <v>GF</v>
      </c>
      <c r="C89" s="18">
        <f>'GF + UG Iteration 6'!C89</f>
        <v>27</v>
      </c>
      <c r="D89" s="19">
        <f>'GF + UG Iteration 6'!D89</f>
        <v>19.611656992669992</v>
      </c>
      <c r="E89" s="30">
        <f>'GF + UG Iteration 6'!E89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6'!A90</f>
        <v>1309</v>
      </c>
      <c r="B90" s="25" t="str">
        <f>'GF + UG Iteration 6'!B90</f>
        <v>GF</v>
      </c>
      <c r="C90" s="18">
        <f>'GF + UG Iteration 6'!C90</f>
        <v>45</v>
      </c>
      <c r="D90" s="19">
        <f>'GF + UG Iteration 6'!D90</f>
        <v>16.109333942693336</v>
      </c>
      <c r="E90" s="30">
        <f>'GF + UG Iteration 6'!E90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6'!A91</f>
        <v>1349</v>
      </c>
      <c r="B91" s="25" t="str">
        <f>'GF + UG Iteration 6'!B91</f>
        <v>GF</v>
      </c>
      <c r="C91" s="18">
        <f>'GF + UG Iteration 6'!C91</f>
        <v>29.7</v>
      </c>
      <c r="D91" s="19">
        <f>'GF + UG Iteration 6'!D91</f>
        <v>8.9679522578977586</v>
      </c>
      <c r="E91" s="30">
        <f>'GF + UG Iteration 6'!E91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6'!A92</f>
        <v>1358</v>
      </c>
      <c r="B92" s="25" t="str">
        <f>'GF + UG Iteration 6'!B92</f>
        <v>GF</v>
      </c>
      <c r="C92" s="18">
        <f>'GF + UG Iteration 6'!C92</f>
        <v>59.4</v>
      </c>
      <c r="D92" s="19">
        <f>'GF + UG Iteration 6'!D92</f>
        <v>13.07265503282744</v>
      </c>
      <c r="E92" s="30">
        <f>'GF + UG Iteration 6'!E92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6'!A93</f>
        <v>1404</v>
      </c>
      <c r="B93" s="25" t="str">
        <f>'GF + UG Iteration 6'!B93</f>
        <v>GF</v>
      </c>
      <c r="C93" s="18">
        <f>'GF + UG Iteration 6'!C93</f>
        <v>150.98400000000001</v>
      </c>
      <c r="D93" s="19">
        <f>'GF + UG Iteration 6'!D93</f>
        <v>35.276341164894447</v>
      </c>
      <c r="E93" s="30">
        <f>'GF + UG Iteration 6'!E93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6'!A94</f>
        <v>1482</v>
      </c>
      <c r="B94" s="25" t="str">
        <f>'GF + UG Iteration 6'!B94</f>
        <v>GF</v>
      </c>
      <c r="C94" s="18">
        <f>'GF + UG Iteration 6'!C94</f>
        <v>90</v>
      </c>
      <c r="D94" s="19">
        <f>'GF + UG Iteration 6'!D94</f>
        <v>18.765793673519447</v>
      </c>
      <c r="E94" s="30">
        <f>'GF + UG Iteration 6'!E94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6'!A95</f>
        <v>1515</v>
      </c>
      <c r="B95" s="25" t="str">
        <f>'GF + UG Iteration 6'!B95</f>
        <v>GF</v>
      </c>
      <c r="C95" s="18">
        <f>'GF + UG Iteration 6'!C95</f>
        <v>37.800000000000004</v>
      </c>
      <c r="D95" s="19">
        <f>'GF + UG Iteration 6'!D95</f>
        <v>12.99271394051414</v>
      </c>
      <c r="E95" s="30">
        <f>'GF + UG Iteration 6'!E95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6'!A96</f>
        <v>1618</v>
      </c>
      <c r="B96" s="25" t="str">
        <f>'GF + UG Iteration 6'!B96</f>
        <v>GF</v>
      </c>
      <c r="C96" s="18">
        <f>'GF + UG Iteration 6'!C96</f>
        <v>45</v>
      </c>
      <c r="D96" s="19">
        <f>'GF + UG Iteration 6'!D96</f>
        <v>15.965955598995766</v>
      </c>
      <c r="E96" s="30">
        <f>'GF + UG Iteration 6'!E96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6'!A97</f>
        <v>1634</v>
      </c>
      <c r="B97" s="25" t="str">
        <f>'GF + UG Iteration 6'!B97</f>
        <v>GF</v>
      </c>
      <c r="C97" s="18">
        <f>'GF + UG Iteration 6'!C97</f>
        <v>45</v>
      </c>
      <c r="D97" s="19">
        <f>'GF + UG Iteration 6'!D97</f>
        <v>17.172783979023848</v>
      </c>
      <c r="E97" s="30">
        <f>'GF + UG Iteration 6'!E97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6'!A98</f>
        <v>1258</v>
      </c>
      <c r="B98" s="25" t="str">
        <f>'GF + UG Iteration 6'!B98</f>
        <v>GF</v>
      </c>
      <c r="C98" s="18">
        <f>'GF + UG Iteration 6'!C98</f>
        <v>75.600000000000009</v>
      </c>
      <c r="D98" s="19">
        <f>'GF + UG Iteration 6'!D98</f>
        <v>53.518330212347877</v>
      </c>
      <c r="E98" s="30">
        <f>'GF + UG Iteration 6'!E98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6'!A99</f>
        <v>1284</v>
      </c>
      <c r="B99" s="25" t="str">
        <f>'GF + UG Iteration 6'!B99</f>
        <v>GF</v>
      </c>
      <c r="C99" s="18">
        <f>'GF + UG Iteration 6'!C99</f>
        <v>37.800000000000004</v>
      </c>
      <c r="D99" s="19">
        <f>'GF + UG Iteration 6'!D99</f>
        <v>7.0843108002972475</v>
      </c>
      <c r="E99" s="30">
        <f>'GF + UG Iteration 6'!E99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6'!A100</f>
        <v>Pre-01</v>
      </c>
      <c r="B100" s="25" t="str">
        <f>'GF + UG Iteration 6'!B100</f>
        <v>GF</v>
      </c>
      <c r="C100" s="18">
        <f>'GF + UG Iteration 6'!C100</f>
        <v>6.75</v>
      </c>
      <c r="D100" s="19">
        <f>'GF + UG Iteration 6'!D100</f>
        <v>2.4933711786255444</v>
      </c>
      <c r="E100" s="30">
        <f>'GF + UG Iteration 6'!E100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6'!A101</f>
        <v>Pre-02</v>
      </c>
      <c r="B101" s="25" t="str">
        <f>'GF + UG Iteration 6'!B101</f>
        <v>GF</v>
      </c>
      <c r="C101" s="18">
        <f>'GF + UG Iteration 6'!C101</f>
        <v>4.5</v>
      </c>
      <c r="D101" s="19">
        <f>'GF + UG Iteration 6'!D101</f>
        <v>1.4940223849019025</v>
      </c>
      <c r="E101" s="30">
        <f>'GF + UG Iteration 6'!E101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6'!A102</f>
        <v>Pre-03</v>
      </c>
      <c r="B102" s="25" t="str">
        <f>'GF + UG Iteration 6'!B102</f>
        <v>GF</v>
      </c>
      <c r="C102" s="18">
        <f>'GF + UG Iteration 6'!C102</f>
        <v>10.08</v>
      </c>
      <c r="D102" s="19">
        <f>'GF + UG Iteration 6'!D102</f>
        <v>1.9369408873503524</v>
      </c>
      <c r="E102" s="30">
        <f>'GF + UG Iteration 6'!E102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6'!A103</f>
        <v>Pre-04</v>
      </c>
      <c r="B103" s="25" t="str">
        <f>'GF + UG Iteration 6'!B103</f>
        <v>GF</v>
      </c>
      <c r="C103" s="18">
        <f>'GF + UG Iteration 6'!C103</f>
        <v>13.5</v>
      </c>
      <c r="D103" s="19">
        <f>'GF + UG Iteration 6'!D103</f>
        <v>8.526519330793306</v>
      </c>
      <c r="E103" s="30">
        <f>'GF + UG Iteration 6'!E103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6'!A104</f>
        <v>Pre-05</v>
      </c>
      <c r="B104" s="25" t="str">
        <f>'GF + UG Iteration 6'!B104</f>
        <v>GF</v>
      </c>
      <c r="C104" s="18">
        <f>'GF + UG Iteration 6'!C104</f>
        <v>16.11</v>
      </c>
      <c r="D104" s="19">
        <f>'GF + UG Iteration 6'!D104</f>
        <v>4.0521826998299986</v>
      </c>
      <c r="E104" s="30">
        <f>'GF + UG Iteration 6'!E104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6'!A105</f>
        <v>Pre-06</v>
      </c>
      <c r="B105" s="25" t="str">
        <f>'GF + UG Iteration 6'!B105</f>
        <v>GF</v>
      </c>
      <c r="C105" s="18">
        <f>'GF + UG Iteration 6'!C105</f>
        <v>29.880000000000003</v>
      </c>
      <c r="D105" s="19">
        <f>'GF + UG Iteration 6'!D105</f>
        <v>9.6482174286466869</v>
      </c>
      <c r="E105" s="30">
        <f>'GF + UG Iteration 6'!E105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6'!A106</f>
        <v>Pre-07</v>
      </c>
      <c r="B106" s="25" t="str">
        <f>'GF + UG Iteration 6'!B106</f>
        <v>GF</v>
      </c>
      <c r="C106" s="18">
        <f>'GF + UG Iteration 6'!C106</f>
        <v>22.5</v>
      </c>
      <c r="D106" s="19">
        <f>'GF + UG Iteration 6'!D106</f>
        <v>5.029432718717521</v>
      </c>
      <c r="E106" s="30">
        <f>'GF + UG Iteration 6'!E106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6'!A107</f>
        <v>Pre-08</v>
      </c>
      <c r="B107" s="25" t="str">
        <f>'GF + UG Iteration 6'!B107</f>
        <v>GF</v>
      </c>
      <c r="C107" s="18">
        <f>'GF + UG Iteration 6'!C107</f>
        <v>37.800000000000004</v>
      </c>
      <c r="D107" s="19">
        <f>'GF + UG Iteration 6'!D107</f>
        <v>6.372939235597177</v>
      </c>
      <c r="E107" s="30">
        <f>'GF + UG Iteration 6'!E107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6'!A108</f>
        <v>Pre-09</v>
      </c>
      <c r="B108" s="25" t="str">
        <f>'GF + UG Iteration 6'!B108</f>
        <v>GF</v>
      </c>
      <c r="C108" s="18">
        <f>'GF + UG Iteration 6'!C108</f>
        <v>22.5</v>
      </c>
      <c r="D108" s="19">
        <f>'GF + UG Iteration 6'!D108</f>
        <v>2.9443376052628771</v>
      </c>
      <c r="E108" s="30">
        <f>'GF + UG Iteration 6'!E108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6'!A109</f>
        <v>Pre-10</v>
      </c>
      <c r="B109" s="25" t="str">
        <f>'GF + UG Iteration 6'!B109</f>
        <v>GF</v>
      </c>
      <c r="C109" s="18">
        <f>'GF + UG Iteration 6'!C109</f>
        <v>22.5</v>
      </c>
      <c r="D109" s="19">
        <f>'GF + UG Iteration 6'!D109</f>
        <v>13.481108575958453</v>
      </c>
      <c r="E109" s="30">
        <f>'GF + UG Iteration 6'!E109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6'!A110</f>
        <v>Pre-11</v>
      </c>
      <c r="B110" s="25" t="str">
        <f>'GF + UG Iteration 6'!B110</f>
        <v>GF</v>
      </c>
      <c r="C110" s="18">
        <f>'GF + UG Iteration 6'!C110</f>
        <v>26.91</v>
      </c>
      <c r="D110" s="19">
        <f>'GF + UG Iteration 6'!D110</f>
        <v>2.9102311039234974</v>
      </c>
      <c r="E110" s="30">
        <f>'GF + UG Iteration 6'!E110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6'!A111</f>
        <v>Pre-12</v>
      </c>
      <c r="B111" s="25" t="str">
        <f>'GF + UG Iteration 6'!B111</f>
        <v>GF</v>
      </c>
      <c r="C111" s="18">
        <f>'GF + UG Iteration 6'!C111</f>
        <v>37.800000000000004</v>
      </c>
      <c r="D111" s="19">
        <f>'GF + UG Iteration 6'!D111</f>
        <v>9.8906921245327926</v>
      </c>
      <c r="E111" s="30">
        <f>'GF + UG Iteration 6'!E111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6'!A112</f>
        <v>Pre-13</v>
      </c>
      <c r="B112" s="25" t="str">
        <f>'GF + UG Iteration 6'!B112</f>
        <v>GF</v>
      </c>
      <c r="C112" s="18">
        <f>'GF + UG Iteration 6'!C112</f>
        <v>13.41</v>
      </c>
      <c r="D112" s="19">
        <f>'GF + UG Iteration 6'!D112</f>
        <v>5.9446476688134462</v>
      </c>
      <c r="E112" s="30">
        <f>'GF + UG Iteration 6'!E112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6'!A113</f>
        <v>Pre-14</v>
      </c>
      <c r="B113" s="25" t="str">
        <f>'GF + UG Iteration 6'!B113</f>
        <v>GF</v>
      </c>
      <c r="C113" s="18">
        <f>'GF + UG Iteration 6'!C113</f>
        <v>74.7</v>
      </c>
      <c r="D113" s="19">
        <f>'GF + UG Iteration 6'!D113</f>
        <v>7.1936227504100643</v>
      </c>
      <c r="E113" s="30">
        <f>'GF + UG Iteration 6'!E113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6'!A114</f>
        <v>Pre-15</v>
      </c>
      <c r="B114" s="25" t="str">
        <f>'GF + UG Iteration 6'!B114</f>
        <v>GF</v>
      </c>
      <c r="C114" s="18">
        <f>'GF + UG Iteration 6'!C114</f>
        <v>90</v>
      </c>
      <c r="D114" s="19">
        <f>'GF + UG Iteration 6'!D114</f>
        <v>17.594466678549747</v>
      </c>
      <c r="E114" s="30">
        <f>'GF + UG Iteration 6'!E114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6'!A115</f>
        <v>Pre-16</v>
      </c>
      <c r="B115" s="25" t="str">
        <f>'GF + UG Iteration 6'!B115</f>
        <v>GF</v>
      </c>
      <c r="C115" s="18">
        <f>'GF + UG Iteration 6'!C115</f>
        <v>168.75</v>
      </c>
      <c r="D115" s="19">
        <f>'GF + UG Iteration 6'!D115</f>
        <v>14.026199251012313</v>
      </c>
      <c r="E115" s="30">
        <f>'GF + UG Iteration 6'!E115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6'!A116</f>
        <v>Pre-17</v>
      </c>
      <c r="B116" s="25" t="str">
        <f>'GF + UG Iteration 6'!B116</f>
        <v>GF</v>
      </c>
      <c r="C116" s="18">
        <f>'GF + UG Iteration 6'!C116</f>
        <v>90</v>
      </c>
      <c r="D116" s="19">
        <f>'GF + UG Iteration 6'!D116</f>
        <v>14.219904176944949</v>
      </c>
      <c r="E116" s="30">
        <f>'GF + UG Iteration 6'!E116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6'!A117</f>
        <v>Pre-18</v>
      </c>
      <c r="B117" s="25" t="str">
        <f>'GF + UG Iteration 6'!B117</f>
        <v>GF</v>
      </c>
      <c r="C117" s="18">
        <f>'GF + UG Iteration 6'!C117</f>
        <v>202.5</v>
      </c>
      <c r="D117" s="19">
        <f>'GF + UG Iteration 6'!D117</f>
        <v>23.447549869052086</v>
      </c>
      <c r="E117" s="30">
        <f>'GF + UG Iteration 6'!E117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6'!A118</f>
        <v>1184</v>
      </c>
      <c r="B118" s="34" t="str">
        <f>'GF + UG Iteration 6'!B118</f>
        <v>UG</v>
      </c>
      <c r="C118" s="35">
        <f>'GF + UG Iteration 6'!C118</f>
        <v>45</v>
      </c>
      <c r="D118" s="36">
        <f>'GF + UG Iteration 6'!P$16*(C118^'GF + UG Iteration 6'!P$15)</f>
        <v>14.444716302009942</v>
      </c>
      <c r="E118" s="37">
        <f>'GF + UG Iteration 6'!E118</f>
        <v>2013</v>
      </c>
      <c r="F118" s="35">
        <f>'GF + UG Iteration 6'!F118</f>
        <v>45</v>
      </c>
      <c r="G118" s="36">
        <f>'GF + UG Iteration 6'!G118</f>
        <v>18.869341885211266</v>
      </c>
      <c r="H118" s="38">
        <f>'GF + UG Iteration 6'!H118</f>
        <v>2012</v>
      </c>
      <c r="I118" s="35">
        <f>C118+F118</f>
        <v>90</v>
      </c>
      <c r="J118" s="36">
        <f>D118+G118</f>
        <v>33.314058187221207</v>
      </c>
      <c r="K118" s="38">
        <f>MAX(E118,H118)</f>
        <v>2013</v>
      </c>
      <c r="M118" s="21">
        <f t="shared" si="8"/>
        <v>4.499809670330265</v>
      </c>
      <c r="N118" s="21">
        <f t="shared" si="9"/>
        <v>3.505979475683072</v>
      </c>
    </row>
    <row r="119" spans="1:14" x14ac:dyDescent="0.2">
      <c r="A119" s="33">
        <f>'GF + UG Iteration 6'!A119</f>
        <v>1481</v>
      </c>
      <c r="B119" s="34" t="str">
        <f>'GF + UG Iteration 6'!B119</f>
        <v>UG</v>
      </c>
      <c r="C119" s="35">
        <f>'GF + UG Iteration 6'!C119</f>
        <v>90</v>
      </c>
      <c r="D119" s="36">
        <f>'GF + UG Iteration 6'!P$16*(C119^'GF + UG Iteration 6'!P$15)</f>
        <v>22.389658902888677</v>
      </c>
      <c r="E119" s="37">
        <f>'GF + UG Iteration 6'!E119</f>
        <v>2013</v>
      </c>
      <c r="F119" s="35">
        <f>'GF + UG Iteration 6'!F119</f>
        <v>0</v>
      </c>
      <c r="G119" s="36">
        <f>'GF + UG Iteration 6'!G119</f>
        <v>1.1114331301697908</v>
      </c>
      <c r="H119" s="38">
        <f>'GF + UG Iteration 6'!H119</f>
        <v>2014</v>
      </c>
      <c r="I119" s="35">
        <f t="shared" ref="I119:I183" si="10">C119+F119</f>
        <v>90</v>
      </c>
      <c r="J119" s="36">
        <f t="shared" ref="J119:J183" si="11">D119+G119</f>
        <v>23.501092033058466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3.1570468895622894</v>
      </c>
    </row>
    <row r="120" spans="1:14" x14ac:dyDescent="0.2">
      <c r="A120" s="33">
        <f>'GF + UG Iteration 6'!A120</f>
        <v>457</v>
      </c>
      <c r="B120" s="34" t="str">
        <f>'GF + UG Iteration 6'!B120</f>
        <v>UG</v>
      </c>
      <c r="C120" s="35">
        <f>'GF + UG Iteration 6'!C120</f>
        <v>22.5</v>
      </c>
      <c r="D120" s="36">
        <f>'GF + UG Iteration 6'!P$16*(C120^'GF + UG Iteration 6'!P$15)</f>
        <v>9.3190266966788062</v>
      </c>
      <c r="E120" s="37">
        <f>'GF + UG Iteration 6'!E120</f>
        <v>1990</v>
      </c>
      <c r="F120" s="35">
        <f>'GF + UG Iteration 6'!F120</f>
        <v>22.5</v>
      </c>
      <c r="G120" s="36">
        <f>'GF + UG Iteration 6'!G120</f>
        <v>3.289132084924363</v>
      </c>
      <c r="H120" s="38">
        <f>'GF + UG Iteration 6'!H120</f>
        <v>2006</v>
      </c>
      <c r="I120" s="35">
        <f t="shared" si="10"/>
        <v>45</v>
      </c>
      <c r="J120" s="36">
        <f t="shared" si="11"/>
        <v>12.608158781603169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2.5343441267547484</v>
      </c>
    </row>
    <row r="121" spans="1:14" x14ac:dyDescent="0.2">
      <c r="A121" s="33">
        <f>'GF + UG Iteration 6'!A121</f>
        <v>407</v>
      </c>
      <c r="B121" s="34" t="str">
        <f>'GF + UG Iteration 6'!B121</f>
        <v>UG</v>
      </c>
      <c r="C121" s="35">
        <f>'GF + UG Iteration 6'!C121</f>
        <v>73.8</v>
      </c>
      <c r="D121" s="36">
        <f>'GF + UG Iteration 6'!P$16*(C121^'GF + UG Iteration 6'!P$15)</f>
        <v>19.749348769487977</v>
      </c>
      <c r="E121" s="37">
        <f>'GF + UG Iteration 6'!E121</f>
        <v>1982</v>
      </c>
      <c r="F121" s="35">
        <f>'GF + UG Iteration 6'!F121</f>
        <v>0</v>
      </c>
      <c r="G121" s="36">
        <f>'GF + UG Iteration 6'!G121</f>
        <v>0.60106525862386018</v>
      </c>
      <c r="H121" s="38">
        <f>'GF + UG Iteration 6'!H121</f>
        <v>2004</v>
      </c>
      <c r="I121" s="35">
        <f t="shared" si="10"/>
        <v>73.8</v>
      </c>
      <c r="J121" s="36">
        <f t="shared" si="11"/>
        <v>20.350414028111835</v>
      </c>
      <c r="K121" s="38">
        <f t="shared" si="12"/>
        <v>2004</v>
      </c>
      <c r="M121" s="21">
        <f t="shared" si="8"/>
        <v>4.3013587316064266</v>
      </c>
      <c r="N121" s="21">
        <f t="shared" si="9"/>
        <v>3.013101257043401</v>
      </c>
    </row>
    <row r="122" spans="1:14" x14ac:dyDescent="0.2">
      <c r="A122" s="33">
        <f>'GF + UG Iteration 6'!A122</f>
        <v>706</v>
      </c>
      <c r="B122" s="34" t="str">
        <f>'GF + UG Iteration 6'!B122</f>
        <v>UG</v>
      </c>
      <c r="C122" s="35">
        <f>'GF + UG Iteration 6'!C122</f>
        <v>22.5</v>
      </c>
      <c r="D122" s="36">
        <f>'GF + UG Iteration 6'!P$16*(C122^'GF + UG Iteration 6'!P$15)</f>
        <v>9.3190266966788062</v>
      </c>
      <c r="E122" s="37">
        <f>'GF + UG Iteration 6'!E122</f>
        <v>1984</v>
      </c>
      <c r="F122" s="35">
        <f>'GF + UG Iteration 6'!F122</f>
        <v>37.800000000000004</v>
      </c>
      <c r="G122" s="36">
        <f>'GF + UG Iteration 6'!G122</f>
        <v>5.8346214151737739</v>
      </c>
      <c r="H122" s="38">
        <f>'GF + UG Iteration 6'!H122</f>
        <v>2008</v>
      </c>
      <c r="I122" s="35">
        <f t="shared" si="10"/>
        <v>60.300000000000004</v>
      </c>
      <c r="J122" s="36">
        <f t="shared" si="11"/>
        <v>15.153648111852579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2.7182413024300573</v>
      </c>
    </row>
    <row r="123" spans="1:14" x14ac:dyDescent="0.2">
      <c r="A123" s="33">
        <f>'GF + UG Iteration 6'!A123</f>
        <v>1070</v>
      </c>
      <c r="B123" s="34" t="str">
        <f>'GF + UG Iteration 6'!B123</f>
        <v>UG</v>
      </c>
      <c r="C123" s="35">
        <f>'GF + UG Iteration 6'!C123</f>
        <v>60.300000000000004</v>
      </c>
      <c r="D123" s="36">
        <f>'GF + UG Iteration 6'!P$16*(C123^'GF + UG Iteration 6'!P$15)</f>
        <v>17.381057488855696</v>
      </c>
      <c r="E123" s="37">
        <f>'GF + UG Iteration 6'!E123</f>
        <v>1984</v>
      </c>
      <c r="F123" s="35">
        <f>'GF + UG Iteration 6'!F123</f>
        <v>0</v>
      </c>
      <c r="G123" s="36">
        <f>'GF + UG Iteration 6'!G123</f>
        <v>0.83607952853202894</v>
      </c>
      <c r="H123" s="38">
        <f>'GF + UG Iteration 6'!H123</f>
        <v>2011</v>
      </c>
      <c r="I123" s="35">
        <f t="shared" si="10"/>
        <v>60.300000000000004</v>
      </c>
      <c r="J123" s="36">
        <f t="shared" si="11"/>
        <v>18.217137017387724</v>
      </c>
      <c r="K123" s="38">
        <f t="shared" si="12"/>
        <v>2011</v>
      </c>
      <c r="M123" s="21">
        <f t="shared" si="8"/>
        <v>4.0993321037331398</v>
      </c>
      <c r="N123" s="21">
        <f t="shared" si="9"/>
        <v>2.9023627454228174</v>
      </c>
    </row>
    <row r="124" spans="1:14" x14ac:dyDescent="0.2">
      <c r="A124" s="33">
        <f>'GF + UG Iteration 6'!A124</f>
        <v>1264</v>
      </c>
      <c r="B124" s="34" t="str">
        <f>'GF + UG Iteration 6'!B124</f>
        <v>UG</v>
      </c>
      <c r="C124" s="35">
        <f>'GF + UG Iteration 6'!C124</f>
        <v>60.300000000000004</v>
      </c>
      <c r="D124" s="36">
        <f>'GF + UG Iteration 6'!P$16*(C124^'GF + UG Iteration 6'!P$15)</f>
        <v>17.381057488855696</v>
      </c>
      <c r="E124" s="37">
        <f>'GF + UG Iteration 6'!E124</f>
        <v>1984</v>
      </c>
      <c r="F124" s="35">
        <f>'GF + UG Iteration 6'!F124</f>
        <v>15.3</v>
      </c>
      <c r="G124" s="36">
        <f>'GF + UG Iteration 6'!G124</f>
        <v>8.0578720930203094</v>
      </c>
      <c r="H124" s="38">
        <f>'GF + UG Iteration 6'!H124</f>
        <v>2013</v>
      </c>
      <c r="I124" s="35">
        <f t="shared" si="10"/>
        <v>75.600000000000009</v>
      </c>
      <c r="J124" s="36">
        <f t="shared" si="11"/>
        <v>25.438929581876003</v>
      </c>
      <c r="K124" s="38">
        <f t="shared" si="12"/>
        <v>2013</v>
      </c>
      <c r="M124" s="21">
        <f t="shared" si="8"/>
        <v>4.3254562831854875</v>
      </c>
      <c r="N124" s="21">
        <f t="shared" si="9"/>
        <v>3.2362806614025748</v>
      </c>
    </row>
    <row r="125" spans="1:14" x14ac:dyDescent="0.2">
      <c r="A125" s="33">
        <f>'GF + UG Iteration 6'!A125</f>
        <v>1208</v>
      </c>
      <c r="B125" s="34" t="str">
        <f>'GF + UG Iteration 6'!B125</f>
        <v>UG</v>
      </c>
      <c r="C125" s="35">
        <f>'GF + UG Iteration 6'!C125</f>
        <v>37.800000000000004</v>
      </c>
      <c r="D125" s="36">
        <f>'GF + UG Iteration 6'!P$16*(C125^'GF + UG Iteration 6'!P$15)</f>
        <v>12.936938538494028</v>
      </c>
      <c r="E125" s="37">
        <f>'GF + UG Iteration 6'!E125</f>
        <v>1961</v>
      </c>
      <c r="F125" s="35">
        <f>'GF + UG Iteration 6'!F125</f>
        <v>0</v>
      </c>
      <c r="G125" s="36">
        <f>'GF + UG Iteration 6'!G125</f>
        <v>2.7992110812000917</v>
      </c>
      <c r="H125" s="38">
        <f>'GF + UG Iteration 6'!H125</f>
        <v>2012</v>
      </c>
      <c r="I125" s="35">
        <f t="shared" si="10"/>
        <v>37.800000000000004</v>
      </c>
      <c r="J125" s="36">
        <f t="shared" si="11"/>
        <v>15.736149619694119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2.7559605891563326</v>
      </c>
    </row>
    <row r="126" spans="1:14" x14ac:dyDescent="0.2">
      <c r="A126" s="33">
        <f>'GF + UG Iteration 6'!A126</f>
        <v>655</v>
      </c>
      <c r="B126" s="34" t="str">
        <f>'GF + UG Iteration 6'!B126</f>
        <v>UG</v>
      </c>
      <c r="C126" s="35">
        <f>'GF + UG Iteration 6'!C126</f>
        <v>47.79</v>
      </c>
      <c r="D126" s="36">
        <f>'GF + UG Iteration 6'!P$16*(C126^'GF + UG Iteration 6'!P$15)</f>
        <v>15.004699598950134</v>
      </c>
      <c r="E126" s="37">
        <f>'GF + UG Iteration 6'!E126</f>
        <v>1974</v>
      </c>
      <c r="F126" s="35">
        <f>'GF + UG Iteration 6'!F126</f>
        <v>0</v>
      </c>
      <c r="G126" s="36">
        <f>'GF + UG Iteration 6'!G126</f>
        <v>0.75599519377801261</v>
      </c>
      <c r="H126" s="38">
        <f>'GF + UG Iteration 6'!H126</f>
        <v>2007</v>
      </c>
      <c r="I126" s="35">
        <f t="shared" si="10"/>
        <v>47.79</v>
      </c>
      <c r="J126" s="36">
        <f t="shared" si="11"/>
        <v>15.760694792728147</v>
      </c>
      <c r="K126" s="38">
        <f t="shared" si="12"/>
        <v>2007</v>
      </c>
      <c r="M126" s="21">
        <f t="shared" si="8"/>
        <v>3.866816412590067</v>
      </c>
      <c r="N126" s="21">
        <f t="shared" si="9"/>
        <v>2.7575191692909855</v>
      </c>
    </row>
    <row r="127" spans="1:14" x14ac:dyDescent="0.2">
      <c r="A127" s="33">
        <f>'GF + UG Iteration 6'!A127</f>
        <v>733</v>
      </c>
      <c r="B127" s="34" t="str">
        <f>'GF + UG Iteration 6'!B127</f>
        <v>UG</v>
      </c>
      <c r="C127" s="35">
        <f>'GF + UG Iteration 6'!C127</f>
        <v>37.800000000000004</v>
      </c>
      <c r="D127" s="36">
        <f>'GF + UG Iteration 6'!P$16*(C127^'GF + UG Iteration 6'!P$15)</f>
        <v>12.936938538494028</v>
      </c>
      <c r="E127" s="37">
        <f>'GF + UG Iteration 6'!E127</f>
        <v>2007</v>
      </c>
      <c r="F127" s="35">
        <f>'GF + UG Iteration 6'!F127</f>
        <v>37.800000000000004</v>
      </c>
      <c r="G127" s="36">
        <f>'GF + UG Iteration 6'!G127</f>
        <v>6.8611311312555712</v>
      </c>
      <c r="H127" s="38">
        <f>'GF + UG Iteration 6'!H127</f>
        <v>2009</v>
      </c>
      <c r="I127" s="35">
        <f t="shared" si="10"/>
        <v>75.600000000000009</v>
      </c>
      <c r="J127" s="36">
        <f t="shared" si="11"/>
        <v>19.798069669749598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2.9855844415211035</v>
      </c>
    </row>
    <row r="128" spans="1:14" x14ac:dyDescent="0.2">
      <c r="A128" s="33">
        <v>7</v>
      </c>
      <c r="B128" s="34" t="str">
        <f>'GF + UG Iteration 6'!B128</f>
        <v>UG</v>
      </c>
      <c r="C128" s="35">
        <f>'GF + UG Iteration 6'!C128</f>
        <v>22.5</v>
      </c>
      <c r="D128" s="36">
        <f>'GF + UG Iteration 6'!P$16*(C128^'GF + UG Iteration 6'!P$15)</f>
        <v>9.3190266966788062</v>
      </c>
      <c r="E128" s="37">
        <f>'GF + UG Iteration 6'!E128</f>
        <v>0</v>
      </c>
      <c r="F128" s="35">
        <f>'GF + UG Iteration 6'!F128</f>
        <v>37.800000000000004</v>
      </c>
      <c r="G128" s="36">
        <f>'GF + UG Iteration 6'!G128</f>
        <v>4.0238803148956235</v>
      </c>
      <c r="H128" s="38">
        <f>'GF + UG Iteration 6'!H128</f>
        <v>2016</v>
      </c>
      <c r="I128" s="35">
        <f t="shared" ref="I128" si="13">C128+F128</f>
        <v>60.300000000000004</v>
      </c>
      <c r="J128" s="36">
        <f t="shared" ref="J128" si="14">D128+G128</f>
        <v>13.342907011574429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2.5909849336566642</v>
      </c>
    </row>
    <row r="129" spans="1:14" x14ac:dyDescent="0.2">
      <c r="A129" s="33">
        <f>'GF + UG Iteration 6'!A129</f>
        <v>1569</v>
      </c>
      <c r="B129" s="34" t="str">
        <f>'GF + UG Iteration 6'!B129</f>
        <v>UG</v>
      </c>
      <c r="C129" s="35">
        <f>'GF + UG Iteration 6'!C129</f>
        <v>47.79</v>
      </c>
      <c r="D129" s="36">
        <f>'GF + UG Iteration 6'!P$16*(C129^'GF + UG Iteration 6'!P$15)</f>
        <v>15.004699598950134</v>
      </c>
      <c r="E129" s="37">
        <f>'GF + UG Iteration 6'!E129</f>
        <v>1997</v>
      </c>
      <c r="F129" s="35">
        <f>'GF + UG Iteration 6'!F129</f>
        <v>15.299999999999994</v>
      </c>
      <c r="G129" s="36">
        <f>'GF + UG Iteration 6'!G129</f>
        <v>3.7372730134616279</v>
      </c>
      <c r="H129" s="38">
        <f>'GF + UG Iteration 6'!H129</f>
        <v>2015</v>
      </c>
      <c r="I129" s="35">
        <f t="shared" si="10"/>
        <v>63.089999999999989</v>
      </c>
      <c r="J129" s="36">
        <f t="shared" si="11"/>
        <v>18.741972612411761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2.9307655334057054</v>
      </c>
    </row>
    <row r="130" spans="1:14" x14ac:dyDescent="0.2">
      <c r="A130" s="33">
        <f>'GF + UG Iteration 6'!A130</f>
        <v>401</v>
      </c>
      <c r="B130" s="34" t="str">
        <f>'GF + UG Iteration 6'!B130</f>
        <v>UG</v>
      </c>
      <c r="C130" s="35">
        <f>'GF + UG Iteration 6'!C130</f>
        <v>2.7</v>
      </c>
      <c r="D130" s="36">
        <f>'GF + UG Iteration 6'!P$16*(C130^'GF + UG Iteration 6'!P$15)</f>
        <v>2.4386273462476762</v>
      </c>
      <c r="E130" s="37">
        <f>'GF + UG Iteration 6'!E130</f>
        <v>1986</v>
      </c>
      <c r="F130" s="35">
        <f>'GF + UG Iteration 6'!F130</f>
        <v>6.3</v>
      </c>
      <c r="G130" s="36">
        <f>'GF + UG Iteration 6'!G130</f>
        <v>0.36204281296556784</v>
      </c>
      <c r="H130" s="38">
        <f>'GF + UG Iteration 6'!H130</f>
        <v>2004</v>
      </c>
      <c r="I130" s="35">
        <f t="shared" si="10"/>
        <v>9</v>
      </c>
      <c r="J130" s="36">
        <f t="shared" si="11"/>
        <v>2.8006701592132441</v>
      </c>
      <c r="K130" s="38">
        <f t="shared" si="12"/>
        <v>2004</v>
      </c>
      <c r="M130" s="21">
        <f t="shared" si="8"/>
        <v>2.1972245773362196</v>
      </c>
      <c r="N130" s="21">
        <f t="shared" si="9"/>
        <v>1.0298587311194518</v>
      </c>
    </row>
    <row r="131" spans="1:14" x14ac:dyDescent="0.2">
      <c r="A131" s="33">
        <f>'GF + UG Iteration 6'!A131</f>
        <v>1412</v>
      </c>
      <c r="B131" s="34" t="str">
        <f>'GF + UG Iteration 6'!B131</f>
        <v>UG</v>
      </c>
      <c r="C131" s="35">
        <f>'GF + UG Iteration 6'!C131</f>
        <v>9</v>
      </c>
      <c r="D131" s="36">
        <f>'GF + UG Iteration 6'!P$16*(C131^'GF + UG Iteration 6'!P$15)</f>
        <v>5.2210373145522144</v>
      </c>
      <c r="E131" s="37">
        <f>'GF + UG Iteration 6'!E131</f>
        <v>1986</v>
      </c>
      <c r="F131" s="35">
        <f>'GF + UG Iteration 6'!F131</f>
        <v>3.6</v>
      </c>
      <c r="G131" s="36">
        <f>'GF + UG Iteration 6'!G131</f>
        <v>4.3574845496482366</v>
      </c>
      <c r="H131" s="38">
        <f>'GF + UG Iteration 6'!H131</f>
        <v>2015</v>
      </c>
      <c r="I131" s="35">
        <f t="shared" si="10"/>
        <v>12.6</v>
      </c>
      <c r="J131" s="36">
        <f t="shared" si="11"/>
        <v>9.5785218642004502</v>
      </c>
      <c r="K131" s="38">
        <f t="shared" si="12"/>
        <v>2015</v>
      </c>
      <c r="M131" s="21">
        <f t="shared" si="8"/>
        <v>2.5336968139574321</v>
      </c>
      <c r="N131" s="21">
        <f t="shared" si="9"/>
        <v>2.2595232861534407</v>
      </c>
    </row>
    <row r="132" spans="1:14" x14ac:dyDescent="0.2">
      <c r="A132" s="33">
        <f>'GF + UG Iteration 6'!A132</f>
        <v>1318</v>
      </c>
      <c r="B132" s="34" t="str">
        <f>'GF + UG Iteration 6'!B132</f>
        <v>UG</v>
      </c>
      <c r="C132" s="35">
        <f>'GF + UG Iteration 6'!C132</f>
        <v>80.100000000000009</v>
      </c>
      <c r="D132" s="36">
        <f>'GF + UG Iteration 6'!P$16*(C132^'GF + UG Iteration 6'!P$15)</f>
        <v>20.7992296547914</v>
      </c>
      <c r="E132" s="37">
        <f>'GF + UG Iteration 6'!E132</f>
        <v>1997</v>
      </c>
      <c r="F132" s="35">
        <f>'GF + UG Iteration 6'!F132</f>
        <v>0</v>
      </c>
      <c r="G132" s="36">
        <f>'GF + UG Iteration 6'!G132</f>
        <v>1.6878206182928517</v>
      </c>
      <c r="H132" s="38">
        <f>'GF + UG Iteration 6'!H132</f>
        <v>2013</v>
      </c>
      <c r="I132" s="35">
        <f t="shared" si="10"/>
        <v>80.100000000000009</v>
      </c>
      <c r="J132" s="36">
        <f t="shared" si="11"/>
        <v>22.48705027308425</v>
      </c>
      <c r="K132" s="38">
        <f t="shared" si="12"/>
        <v>2013</v>
      </c>
      <c r="M132" s="21">
        <f t="shared" si="8"/>
        <v>4.3832758540743137</v>
      </c>
      <c r="N132" s="21">
        <f t="shared" si="9"/>
        <v>3.1129396001032061</v>
      </c>
    </row>
    <row r="133" spans="1:14" x14ac:dyDescent="0.2">
      <c r="A133" s="33">
        <f>'GF + UG Iteration 6'!A133</f>
        <v>1194</v>
      </c>
      <c r="B133" s="34" t="str">
        <f>'GF + UG Iteration 6'!B133</f>
        <v>UG</v>
      </c>
      <c r="C133" s="35">
        <f>'GF + UG Iteration 6'!C133</f>
        <v>22.5</v>
      </c>
      <c r="D133" s="36">
        <f>'GF + UG Iteration 6'!P$16*(C133^'GF + UG Iteration 6'!P$15)</f>
        <v>9.3190266966788062</v>
      </c>
      <c r="E133" s="37">
        <f>'GF + UG Iteration 6'!E133</f>
        <v>1980</v>
      </c>
      <c r="F133" s="35">
        <f>'GF + UG Iteration 6'!F133</f>
        <v>0</v>
      </c>
      <c r="G133" s="36">
        <f>'GF + UG Iteration 6'!G133</f>
        <v>1.6086060831571487</v>
      </c>
      <c r="H133" s="38">
        <f>'GF + UG Iteration 6'!H133</f>
        <v>2011</v>
      </c>
      <c r="I133" s="35">
        <f t="shared" si="10"/>
        <v>22.5</v>
      </c>
      <c r="J133" s="36">
        <f t="shared" si="11"/>
        <v>10.927632779835955</v>
      </c>
      <c r="K133" s="38">
        <f t="shared" si="12"/>
        <v>2011</v>
      </c>
      <c r="M133" s="21">
        <f t="shared" si="8"/>
        <v>3.1135153092103742</v>
      </c>
      <c r="N133" s="21">
        <f t="shared" si="9"/>
        <v>2.3912946986616936</v>
      </c>
    </row>
    <row r="134" spans="1:14" x14ac:dyDescent="0.2">
      <c r="A134" s="33">
        <f>'GF + UG Iteration 6'!A134</f>
        <v>801</v>
      </c>
      <c r="B134" s="34" t="str">
        <f>'GF + UG Iteration 6'!B134</f>
        <v>UG</v>
      </c>
      <c r="C134" s="35">
        <f>'GF + UG Iteration 6'!C134</f>
        <v>37.800000000000004</v>
      </c>
      <c r="D134" s="36">
        <f>'GF + UG Iteration 6'!P$16*(C134^'GF + UG Iteration 6'!P$15)</f>
        <v>12.936938538494028</v>
      </c>
      <c r="E134" s="37">
        <f>'GF + UG Iteration 6'!E134</f>
        <v>2008</v>
      </c>
      <c r="F134" s="35">
        <f>'GF + UG Iteration 6'!F134</f>
        <v>37.800000000000004</v>
      </c>
      <c r="G134" s="36">
        <f>'GF + UG Iteration 6'!G134</f>
        <v>6.3106495854024782</v>
      </c>
      <c r="H134" s="38">
        <f>'GF + UG Iteration 6'!H134</f>
        <v>2009</v>
      </c>
      <c r="I134" s="35">
        <f t="shared" si="10"/>
        <v>75.600000000000009</v>
      </c>
      <c r="J134" s="36">
        <f t="shared" si="11"/>
        <v>19.247588123896506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2.9573857606189451</v>
      </c>
    </row>
    <row r="135" spans="1:14" x14ac:dyDescent="0.2">
      <c r="A135" s="33">
        <f>'GF + UG Iteration 6'!A135</f>
        <v>804</v>
      </c>
      <c r="B135" s="34" t="str">
        <f>'GF + UG Iteration 6'!B135</f>
        <v>UG</v>
      </c>
      <c r="C135" s="35">
        <f>'GF + UG Iteration 6'!C135</f>
        <v>25.2</v>
      </c>
      <c r="D135" s="36">
        <f>'GF + UG Iteration 6'!P$16*(C135^'GF + UG Iteration 6'!P$15)</f>
        <v>10.011304085158285</v>
      </c>
      <c r="E135" s="37">
        <f>'GF + UG Iteration 6'!E135</f>
        <v>1982</v>
      </c>
      <c r="F135" s="35">
        <f>'GF + UG Iteration 6'!F135</f>
        <v>22.5</v>
      </c>
      <c r="G135" s="36">
        <f>'GF + UG Iteration 6'!G135</f>
        <v>15.177136024298601</v>
      </c>
      <c r="H135" s="38">
        <f>'GF + UG Iteration 6'!H135</f>
        <v>2009</v>
      </c>
      <c r="I135" s="35">
        <f t="shared" si="10"/>
        <v>47.7</v>
      </c>
      <c r="J135" s="36">
        <f t="shared" si="11"/>
        <v>25.188440109456884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3.2263851634553005</v>
      </c>
    </row>
    <row r="136" spans="1:14" x14ac:dyDescent="0.2">
      <c r="A136" s="33">
        <f>'GF + UG Iteration 6'!A136</f>
        <v>365</v>
      </c>
      <c r="B136" s="34" t="str">
        <f>'GF + UG Iteration 6'!B136</f>
        <v>UG</v>
      </c>
      <c r="C136" s="35">
        <f>'GF + UG Iteration 6'!C136</f>
        <v>22.5</v>
      </c>
      <c r="D136" s="36">
        <f>'GF + UG Iteration 6'!P$16*(C136^'GF + UG Iteration 6'!P$15)</f>
        <v>9.3190266966788062</v>
      </c>
      <c r="E136" s="37">
        <f>'GF + UG Iteration 6'!E136</f>
        <v>1982</v>
      </c>
      <c r="F136" s="35">
        <f>'GF + UG Iteration 6'!F136</f>
        <v>0</v>
      </c>
      <c r="G136" s="36">
        <f>'GF + UG Iteration 6'!G136</f>
        <v>0.59607313292480213</v>
      </c>
      <c r="H136" s="38">
        <f>'GF + UG Iteration 6'!H136</f>
        <v>2003</v>
      </c>
      <c r="I136" s="35">
        <f t="shared" si="10"/>
        <v>22.5</v>
      </c>
      <c r="J136" s="36">
        <f t="shared" si="11"/>
        <v>9.9150998296036086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2.2940588304640479</v>
      </c>
    </row>
    <row r="137" spans="1:14" x14ac:dyDescent="0.2">
      <c r="A137" s="33">
        <f>'GF + UG Iteration 6'!A137</f>
        <v>708</v>
      </c>
      <c r="B137" s="34" t="str">
        <f>'GF + UG Iteration 6'!B137</f>
        <v>UG</v>
      </c>
      <c r="C137" s="35">
        <f>'GF + UG Iteration 6'!C137</f>
        <v>22.5</v>
      </c>
      <c r="D137" s="36">
        <f>'GF + UG Iteration 6'!P$16*(C137^'GF + UG Iteration 6'!P$15)</f>
        <v>9.3190266966788062</v>
      </c>
      <c r="E137" s="37">
        <f>'GF + UG Iteration 6'!E137</f>
        <v>1982</v>
      </c>
      <c r="F137" s="35">
        <f>'GF + UG Iteration 6'!F137</f>
        <v>22.5</v>
      </c>
      <c r="G137" s="36">
        <f>'GF + UG Iteration 6'!G137</f>
        <v>6.8374623210633541</v>
      </c>
      <c r="H137" s="38">
        <f>'GF + UG Iteration 6'!H137</f>
        <v>2007</v>
      </c>
      <c r="I137" s="35">
        <f t="shared" si="10"/>
        <v>45</v>
      </c>
      <c r="J137" s="36">
        <f t="shared" si="11"/>
        <v>16.15648901774216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2.7823217657341819</v>
      </c>
    </row>
    <row r="138" spans="1:14" x14ac:dyDescent="0.2">
      <c r="A138" s="33">
        <f>'GF + UG Iteration 6'!A138</f>
        <v>1568</v>
      </c>
      <c r="B138" s="34" t="str">
        <f>'GF + UG Iteration 6'!B138</f>
        <v>UG</v>
      </c>
      <c r="C138" s="35">
        <f>'GF + UG Iteration 6'!C138</f>
        <v>45</v>
      </c>
      <c r="D138" s="36">
        <f>'GF + UG Iteration 6'!P$16*(C138^'GF + UG Iteration 6'!P$15)</f>
        <v>14.444716302009942</v>
      </c>
      <c r="E138" s="37">
        <f>'GF + UG Iteration 6'!E138</f>
        <v>1997</v>
      </c>
      <c r="F138" s="35">
        <f>'GF + UG Iteration 6'!F138</f>
        <v>30.6</v>
      </c>
      <c r="G138" s="36">
        <f>'GF + UG Iteration 6'!G138</f>
        <v>3.5848996641236104</v>
      </c>
      <c r="H138" s="38">
        <f>'GF + UG Iteration 6'!H138</f>
        <v>2015</v>
      </c>
      <c r="I138" s="35">
        <f t="shared" si="10"/>
        <v>75.599999999999994</v>
      </c>
      <c r="J138" s="36">
        <f t="shared" si="11"/>
        <v>18.029615966133552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2.8920157372731063</v>
      </c>
    </row>
    <row r="139" spans="1:14" x14ac:dyDescent="0.2">
      <c r="A139" s="33">
        <f>'GF + UG Iteration 6'!A139</f>
        <v>398</v>
      </c>
      <c r="B139" s="34" t="str">
        <f>'GF + UG Iteration 6'!B139</f>
        <v>UG</v>
      </c>
      <c r="C139" s="35">
        <f>'GF + UG Iteration 6'!C139</f>
        <v>60.300000000000004</v>
      </c>
      <c r="D139" s="36">
        <f>'GF + UG Iteration 6'!P$16*(C139^'GF + UG Iteration 6'!P$15)</f>
        <v>17.381057488855696</v>
      </c>
      <c r="E139" s="37">
        <f>'GF + UG Iteration 6'!E139</f>
        <v>1981</v>
      </c>
      <c r="F139" s="35">
        <f>'GF + UG Iteration 6'!F139</f>
        <v>0</v>
      </c>
      <c r="G139" s="36">
        <f>'GF + UG Iteration 6'!G139</f>
        <v>1.454685054931611</v>
      </c>
      <c r="H139" s="38">
        <f>'GF + UG Iteration 6'!H139</f>
        <v>2004</v>
      </c>
      <c r="I139" s="35">
        <f t="shared" si="10"/>
        <v>60.300000000000004</v>
      </c>
      <c r="J139" s="36">
        <f t="shared" si="11"/>
        <v>18.835742543787308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2.9357562639818493</v>
      </c>
    </row>
    <row r="140" spans="1:14" x14ac:dyDescent="0.2">
      <c r="A140" s="33">
        <f>'GF + UG Iteration 6'!A140</f>
        <v>1642</v>
      </c>
      <c r="B140" s="34" t="str">
        <f>'GF + UG Iteration 6'!B140</f>
        <v>UG</v>
      </c>
      <c r="C140" s="35">
        <f>'GF + UG Iteration 6'!C140</f>
        <v>22.5</v>
      </c>
      <c r="D140" s="36">
        <f>'GF + UG Iteration 6'!P$16*(C140^'GF + UG Iteration 6'!P$15)</f>
        <v>9.3190266966788062</v>
      </c>
      <c r="E140" s="37" t="str">
        <f>'GF + UG Iteration 6'!E140</f>
        <v>unknown</v>
      </c>
      <c r="F140" s="35">
        <f>'GF + UG Iteration 6'!F140</f>
        <v>37.800000000000004</v>
      </c>
      <c r="G140" s="36">
        <f>'GF + UG Iteration 6'!G140</f>
        <v>10.134123990225088</v>
      </c>
      <c r="H140" s="38">
        <f>'GF + UG Iteration 6'!H140</f>
        <v>2015</v>
      </c>
      <c r="I140" s="35">
        <f t="shared" si="10"/>
        <v>60.300000000000004</v>
      </c>
      <c r="J140" s="36">
        <f t="shared" si="11"/>
        <v>19.453150686903896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2.968009045989549</v>
      </c>
    </row>
    <row r="141" spans="1:14" x14ac:dyDescent="0.2">
      <c r="A141" s="33">
        <f>'GF + UG Iteration 6'!A141</f>
        <v>522</v>
      </c>
      <c r="B141" s="34" t="str">
        <f>'GF + UG Iteration 6'!B141</f>
        <v>UG</v>
      </c>
      <c r="C141" s="35">
        <f>'GF + UG Iteration 6'!C141</f>
        <v>75.600000000000009</v>
      </c>
      <c r="D141" s="36">
        <f>'GF + UG Iteration 6'!P$16*(C141^'GF + UG Iteration 6'!P$15)</f>
        <v>20.052566978017555</v>
      </c>
      <c r="E141" s="37">
        <f>'GF + UG Iteration 6'!E141</f>
        <v>1981</v>
      </c>
      <c r="F141" s="35">
        <f>'GF + UG Iteration 6'!F141</f>
        <v>0</v>
      </c>
      <c r="G141" s="36">
        <f>'GF + UG Iteration 6'!G141</f>
        <v>0.49326793696611254</v>
      </c>
      <c r="H141" s="38">
        <f>'GF + UG Iteration 6'!H141</f>
        <v>2006</v>
      </c>
      <c r="I141" s="35">
        <f t="shared" si="10"/>
        <v>75.600000000000009</v>
      </c>
      <c r="J141" s="36">
        <f t="shared" si="11"/>
        <v>20.545834914983669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3.0226582398636936</v>
      </c>
    </row>
    <row r="142" spans="1:14" x14ac:dyDescent="0.2">
      <c r="A142" s="33">
        <f>'GF + UG Iteration 6'!A142</f>
        <v>170</v>
      </c>
      <c r="B142" s="34" t="str">
        <f>'GF + UG Iteration 6'!B142</f>
        <v>UG</v>
      </c>
      <c r="C142" s="35">
        <f>'GF + UG Iteration 6'!C142</f>
        <v>34.56</v>
      </c>
      <c r="D142" s="36">
        <f>'GF + UG Iteration 6'!P$16*(C142^'GF + UG Iteration 6'!P$15)</f>
        <v>12.224299575948413</v>
      </c>
      <c r="E142" s="37" t="str">
        <f>'GF + UG Iteration 6'!E142</f>
        <v>unknown</v>
      </c>
      <c r="F142" s="35">
        <f>'GF + UG Iteration 6'!F142</f>
        <v>10.440000000000001</v>
      </c>
      <c r="G142" s="36">
        <f>'GF + UG Iteration 6'!G142</f>
        <v>4.433742547698083</v>
      </c>
      <c r="H142" s="38">
        <f>'GF + UG Iteration 6'!H142</f>
        <v>2001</v>
      </c>
      <c r="I142" s="35">
        <f t="shared" si="10"/>
        <v>45</v>
      </c>
      <c r="J142" s="36">
        <f t="shared" si="11"/>
        <v>16.658042123646496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2.8128931102436829</v>
      </c>
    </row>
    <row r="143" spans="1:14" x14ac:dyDescent="0.2">
      <c r="A143" s="33">
        <f>'GF + UG Iteration 6'!A143</f>
        <v>1312</v>
      </c>
      <c r="B143" s="34" t="str">
        <f>'GF + UG Iteration 6'!B143</f>
        <v>UG</v>
      </c>
      <c r="C143" s="35">
        <f>'GF + UG Iteration 6'!C143</f>
        <v>45</v>
      </c>
      <c r="D143" s="36">
        <f>'GF + UG Iteration 6'!P$16*(C143^'GF + UG Iteration 6'!P$15)</f>
        <v>14.444716302009942</v>
      </c>
      <c r="E143" s="37" t="str">
        <f>'GF + UG Iteration 6'!E143</f>
        <v>unknown</v>
      </c>
      <c r="F143" s="35">
        <f>'GF + UG Iteration 6'!F143</f>
        <v>22.5</v>
      </c>
      <c r="G143" s="36">
        <f>'GF + UG Iteration 6'!G143</f>
        <v>6.0245111186360631</v>
      </c>
      <c r="H143" s="38">
        <f>'GF + UG Iteration 6'!H143</f>
        <v>2013</v>
      </c>
      <c r="I143" s="35">
        <f t="shared" si="10"/>
        <v>67.5</v>
      </c>
      <c r="J143" s="36">
        <f t="shared" si="11"/>
        <v>20.469227420646007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3.0189226569309549</v>
      </c>
    </row>
    <row r="144" spans="1:14" x14ac:dyDescent="0.2">
      <c r="A144" s="33">
        <f>'GF + UG Iteration 6'!A144</f>
        <v>170</v>
      </c>
      <c r="B144" s="34" t="str">
        <f>'GF + UG Iteration 6'!B144</f>
        <v>UG</v>
      </c>
      <c r="C144" s="35">
        <f>'GF + UG Iteration 6'!C144</f>
        <v>27.090000000000003</v>
      </c>
      <c r="D144" s="36">
        <f>'GF + UG Iteration 6'!P$16*(C144^'GF + UG Iteration 6'!P$15)</f>
        <v>10.479726103444525</v>
      </c>
      <c r="E144" s="37" t="str">
        <f>'GF + UG Iteration 6'!E144</f>
        <v>unknown</v>
      </c>
      <c r="F144" s="35">
        <f>'GF + UG Iteration 6'!F144</f>
        <v>17.91</v>
      </c>
      <c r="G144" s="36">
        <f>'GF + UG Iteration 6'!G144</f>
        <v>4.8829870198591019</v>
      </c>
      <c r="H144" s="38">
        <f>'GF + UG Iteration 6'!H144</f>
        <v>2001</v>
      </c>
      <c r="I144" s="35">
        <f t="shared" si="10"/>
        <v>45</v>
      </c>
      <c r="J144" s="36">
        <f t="shared" si="11"/>
        <v>15.362713123303628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2.7319433477530364</v>
      </c>
    </row>
    <row r="145" spans="1:14" x14ac:dyDescent="0.2">
      <c r="A145" s="33">
        <f>'GF + UG Iteration 6'!A145</f>
        <v>1366</v>
      </c>
      <c r="B145" s="34" t="str">
        <f>'GF + UG Iteration 6'!B145</f>
        <v>UG</v>
      </c>
      <c r="C145" s="35">
        <f>'GF + UG Iteration 6'!C145</f>
        <v>45</v>
      </c>
      <c r="D145" s="36">
        <f>'GF + UG Iteration 6'!P$16*(C145^'GF + UG Iteration 6'!P$15)</f>
        <v>14.444716302009942</v>
      </c>
      <c r="E145" s="37">
        <f>'GF + UG Iteration 6'!E145</f>
        <v>0</v>
      </c>
      <c r="F145" s="35">
        <f>'GF + UG Iteration 6'!F145</f>
        <v>29.7</v>
      </c>
      <c r="G145" s="36">
        <f>'GF + UG Iteration 6'!G145</f>
        <v>5.5737060104438019</v>
      </c>
      <c r="H145" s="38">
        <f>'GF + UG Iteration 6'!H145</f>
        <v>2013</v>
      </c>
      <c r="I145" s="35">
        <f t="shared" si="10"/>
        <v>74.7</v>
      </c>
      <c r="J145" s="36">
        <f t="shared" si="11"/>
        <v>20.018422312453744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2.9966529652100111</v>
      </c>
    </row>
    <row r="146" spans="1:14" x14ac:dyDescent="0.2">
      <c r="A146" s="33">
        <f>'GF + UG Iteration 6'!A146</f>
        <v>170</v>
      </c>
      <c r="B146" s="34" t="str">
        <f>'GF + UG Iteration 6'!B146</f>
        <v>UG</v>
      </c>
      <c r="C146" s="35">
        <f>'GF + UG Iteration 6'!C146</f>
        <v>22.5</v>
      </c>
      <c r="D146" s="36">
        <f>'GF + UG Iteration 6'!P$16*(C146^'GF + UG Iteration 6'!P$15)</f>
        <v>9.3190266966788062</v>
      </c>
      <c r="E146" s="37" t="str">
        <f>'GF + UG Iteration 6'!E146</f>
        <v>unknown</v>
      </c>
      <c r="F146" s="35">
        <f>'GF + UG Iteration 6'!F146</f>
        <v>22.5</v>
      </c>
      <c r="G146" s="36">
        <f>'GF + UG Iteration 6'!G146</f>
        <v>5.2097107088088661</v>
      </c>
      <c r="H146" s="38">
        <f>'GF + UG Iteration 6'!H146</f>
        <v>2001</v>
      </c>
      <c r="I146" s="35">
        <f t="shared" si="10"/>
        <v>45</v>
      </c>
      <c r="J146" s="36">
        <f t="shared" si="11"/>
        <v>14.528737405487671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2.6761285781071384</v>
      </c>
    </row>
    <row r="147" spans="1:14" x14ac:dyDescent="0.2">
      <c r="A147" s="33">
        <f>'GF + UG Iteration 6'!A147</f>
        <v>1350</v>
      </c>
      <c r="B147" s="34" t="str">
        <f>'GF + UG Iteration 6'!B147</f>
        <v>UG</v>
      </c>
      <c r="C147" s="35">
        <f>'GF + UG Iteration 6'!C147</f>
        <v>45</v>
      </c>
      <c r="D147" s="36">
        <f>'GF + UG Iteration 6'!P$16*(C147^'GF + UG Iteration 6'!P$15)</f>
        <v>14.444716302009942</v>
      </c>
      <c r="E147" s="37">
        <f>'GF + UG Iteration 6'!E147</f>
        <v>0</v>
      </c>
      <c r="F147" s="35">
        <f>'GF + UG Iteration 6'!F147</f>
        <v>29.7</v>
      </c>
      <c r="G147" s="36">
        <f>'GF + UG Iteration 6'!G147</f>
        <v>6.5300342953877131</v>
      </c>
      <c r="H147" s="38">
        <f>'GF + UG Iteration 6'!H147</f>
        <v>2013</v>
      </c>
      <c r="I147" s="35">
        <f t="shared" si="10"/>
        <v>74.7</v>
      </c>
      <c r="J147" s="36">
        <f t="shared" si="11"/>
        <v>20.974750597397655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3.0433193618128591</v>
      </c>
    </row>
    <row r="148" spans="1:14" x14ac:dyDescent="0.2">
      <c r="A148" s="33">
        <f>'GF + UG Iteration 6'!A148</f>
        <v>658</v>
      </c>
      <c r="B148" s="34" t="str">
        <f>'GF + UG Iteration 6'!B148</f>
        <v>UG</v>
      </c>
      <c r="C148" s="35">
        <f>'GF + UG Iteration 6'!C148</f>
        <v>6.75</v>
      </c>
      <c r="D148" s="36">
        <f>'GF + UG Iteration 6'!P$16*(C148^'GF + UG Iteration 6'!P$15)</f>
        <v>4.3527046396683664</v>
      </c>
      <c r="E148" s="37">
        <f>'GF + UG Iteration 6'!E148</f>
        <v>1996</v>
      </c>
      <c r="F148" s="35">
        <f>'GF + UG Iteration 6'!F148</f>
        <v>15.75</v>
      </c>
      <c r="G148" s="36">
        <f>'GF + UG Iteration 6'!G148</f>
        <v>7.2630990700286144</v>
      </c>
      <c r="H148" s="38">
        <f>'GF + UG Iteration 6'!H148</f>
        <v>2008</v>
      </c>
      <c r="I148" s="35">
        <f t="shared" si="10"/>
        <v>22.5</v>
      </c>
      <c r="J148" s="36">
        <f t="shared" si="11"/>
        <v>11.61580370969698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2.452366559669775</v>
      </c>
    </row>
    <row r="149" spans="1:14" x14ac:dyDescent="0.2">
      <c r="A149" s="33">
        <f>'GF + UG Iteration 6'!A149</f>
        <v>897</v>
      </c>
      <c r="B149" s="34" t="str">
        <f>'GF + UG Iteration 6'!B149</f>
        <v>UG</v>
      </c>
      <c r="C149" s="35">
        <f>'GF + UG Iteration 6'!C149</f>
        <v>22.5</v>
      </c>
      <c r="D149" s="36">
        <f>'GF + UG Iteration 6'!P$16*(C149^'GF + UG Iteration 6'!P$15)</f>
        <v>9.3190266966788062</v>
      </c>
      <c r="E149" s="37">
        <f>'GF + UG Iteration 6'!E149</f>
        <v>1996</v>
      </c>
      <c r="F149" s="35">
        <f>'GF + UG Iteration 6'!F149</f>
        <v>22.5</v>
      </c>
      <c r="G149" s="36">
        <f>'GF + UG Iteration 6'!G149</f>
        <v>6.2372112776035529</v>
      </c>
      <c r="H149" s="38">
        <f>'GF + UG Iteration 6'!H149</f>
        <v>2010</v>
      </c>
      <c r="I149" s="35">
        <f t="shared" si="10"/>
        <v>45</v>
      </c>
      <c r="J149" s="36">
        <f t="shared" si="11"/>
        <v>15.556237974282359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2.7444617140861292</v>
      </c>
    </row>
    <row r="150" spans="1:14" x14ac:dyDescent="0.2">
      <c r="A150" s="33">
        <f>'GF + UG Iteration 6'!A150</f>
        <v>483</v>
      </c>
      <c r="B150" s="34" t="str">
        <f>'GF + UG Iteration 6'!B150</f>
        <v>UG</v>
      </c>
      <c r="C150" s="35">
        <f>'GF + UG Iteration 6'!C150</f>
        <v>37.800000000000004</v>
      </c>
      <c r="D150" s="36">
        <f>'GF + UG Iteration 6'!P$16*(C150^'GF + UG Iteration 6'!P$15)</f>
        <v>12.936938538494028</v>
      </c>
      <c r="E150" s="37">
        <f>'GF + UG Iteration 6'!E150</f>
        <v>1986</v>
      </c>
      <c r="F150" s="35">
        <f>'GF + UG Iteration 6'!F150</f>
        <v>37.800000000000004</v>
      </c>
      <c r="G150" s="36">
        <f>'GF + UG Iteration 6'!G150</f>
        <v>3.6200694377675466</v>
      </c>
      <c r="H150" s="38">
        <f>'GF + UG Iteration 6'!H150</f>
        <v>2005</v>
      </c>
      <c r="I150" s="35">
        <f t="shared" si="10"/>
        <v>75.600000000000009</v>
      </c>
      <c r="J150" s="36">
        <f t="shared" si="11"/>
        <v>16.557007976261573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2.8068094548709381</v>
      </c>
    </row>
    <row r="151" spans="1:14" x14ac:dyDescent="0.2">
      <c r="A151" s="33">
        <f>'GF + UG Iteration 6'!A151</f>
        <v>1494</v>
      </c>
      <c r="B151" s="34" t="str">
        <f>'GF + UG Iteration 6'!B151</f>
        <v>UG</v>
      </c>
      <c r="C151" s="35">
        <f>'GF + UG Iteration 6'!C151</f>
        <v>22.5</v>
      </c>
      <c r="D151" s="36">
        <f>'GF + UG Iteration 6'!P$16*(C151^'GF + UG Iteration 6'!P$15)</f>
        <v>9.3190266966788062</v>
      </c>
      <c r="E151" s="37">
        <f>'GF + UG Iteration 6'!E151</f>
        <v>0</v>
      </c>
      <c r="F151" s="35">
        <f>'GF + UG Iteration 6'!F151</f>
        <v>37.800000000000004</v>
      </c>
      <c r="G151" s="36">
        <f>'GF + UG Iteration 6'!G151</f>
        <v>6.4297485673579153</v>
      </c>
      <c r="H151" s="38">
        <f>'GF + UG Iteration 6'!H151</f>
        <v>2014</v>
      </c>
      <c r="I151" s="35">
        <f t="shared" si="10"/>
        <v>60.300000000000004</v>
      </c>
      <c r="J151" s="36">
        <f t="shared" si="11"/>
        <v>15.748775264036722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2.7567626012345561</v>
      </c>
    </row>
    <row r="152" spans="1:14" x14ac:dyDescent="0.2">
      <c r="A152" s="33">
        <f>'GF + UG Iteration 6'!A152</f>
        <v>488</v>
      </c>
      <c r="B152" s="34" t="str">
        <f>'GF + UG Iteration 6'!B152</f>
        <v>UG</v>
      </c>
      <c r="C152" s="35">
        <f>'GF + UG Iteration 6'!C152</f>
        <v>171.9</v>
      </c>
      <c r="D152" s="36">
        <f>'GF + UG Iteration 6'!P$16*(C152^'GF + UG Iteration 6'!P$15)</f>
        <v>33.708719583541352</v>
      </c>
      <c r="E152" s="37">
        <f>'GF + UG Iteration 6'!E152</f>
        <v>1982</v>
      </c>
      <c r="F152" s="35">
        <f>'GF + UG Iteration 6'!F152</f>
        <v>0</v>
      </c>
      <c r="G152" s="36">
        <f>'GF + UG Iteration 6'!G152</f>
        <v>0.40462675342078769</v>
      </c>
      <c r="H152" s="38">
        <f>'GF + UG Iteration 6'!H152</f>
        <v>2006</v>
      </c>
      <c r="I152" s="35">
        <f t="shared" si="10"/>
        <v>171.9</v>
      </c>
      <c r="J152" s="36">
        <f t="shared" si="11"/>
        <v>34.113346336962138</v>
      </c>
      <c r="K152" s="38">
        <f t="shared" si="12"/>
        <v>2006</v>
      </c>
      <c r="M152" s="21">
        <f t="shared" si="18"/>
        <v>5.146912912388804</v>
      </c>
      <c r="N152" s="21">
        <f t="shared" si="19"/>
        <v>3.529688695897804</v>
      </c>
    </row>
    <row r="153" spans="1:14" x14ac:dyDescent="0.2">
      <c r="A153" s="33">
        <f>'GF + UG Iteration 6'!A153</f>
        <v>1692</v>
      </c>
      <c r="B153" s="34" t="str">
        <f>'GF + UG Iteration 6'!B153</f>
        <v>UG</v>
      </c>
      <c r="C153" s="35">
        <f>'GF + UG Iteration 6'!C153</f>
        <v>171.9</v>
      </c>
      <c r="D153" s="36">
        <f>'GF + UG Iteration 6'!P$16*(C153^'GF + UG Iteration 6'!P$15)</f>
        <v>33.708719583541352</v>
      </c>
      <c r="E153" s="37">
        <f>'GF + UG Iteration 6'!E153</f>
        <v>0</v>
      </c>
      <c r="F153" s="35">
        <f>'GF + UG Iteration 6'!F153</f>
        <v>0</v>
      </c>
      <c r="G153" s="36">
        <f>'GF + UG Iteration 6'!G153</f>
        <v>2.2188176481219593</v>
      </c>
      <c r="H153" s="38">
        <f>'GF + UG Iteration 6'!H153</f>
        <v>2016</v>
      </c>
      <c r="I153" s="35">
        <f t="shared" si="10"/>
        <v>171.9</v>
      </c>
      <c r="J153" s="36">
        <f t="shared" si="11"/>
        <v>35.927537231663308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3.5815040552655906</v>
      </c>
    </row>
    <row r="154" spans="1:14" x14ac:dyDescent="0.2">
      <c r="A154" s="33">
        <f>'GF + UG Iteration 6'!A154</f>
        <v>318</v>
      </c>
      <c r="B154" s="34" t="str">
        <f>'GF + UG Iteration 6'!B154</f>
        <v>UG</v>
      </c>
      <c r="C154" s="35">
        <f>'GF + UG Iteration 6'!C154</f>
        <v>42.300000000000004</v>
      </c>
      <c r="D154" s="36">
        <f>'GF + UG Iteration 6'!P$16*(C154^'GF + UG Iteration 6'!P$15)</f>
        <v>13.89050416028639</v>
      </c>
      <c r="E154" s="37">
        <f>'GF + UG Iteration 6'!E154</f>
        <v>1996</v>
      </c>
      <c r="F154" s="35">
        <f>'GF + UG Iteration 6'!F154</f>
        <v>0</v>
      </c>
      <c r="G154" s="36">
        <f>'GF + UG Iteration 6'!G154</f>
        <v>0.76702040063252341</v>
      </c>
      <c r="H154" s="38">
        <f>'GF + UG Iteration 6'!H154</f>
        <v>2001</v>
      </c>
      <c r="I154" s="35">
        <f t="shared" si="10"/>
        <v>42.300000000000004</v>
      </c>
      <c r="J154" s="36">
        <f t="shared" si="11"/>
        <v>14.657524560918914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2.6849538255102217</v>
      </c>
    </row>
    <row r="155" spans="1:14" x14ac:dyDescent="0.2">
      <c r="A155" s="33">
        <f>'GF + UG Iteration 6'!A155</f>
        <v>806</v>
      </c>
      <c r="B155" s="34" t="str">
        <f>'GF + UG Iteration 6'!B155</f>
        <v>UG</v>
      </c>
      <c r="C155" s="35">
        <f>'GF + UG Iteration 6'!C155</f>
        <v>42.300000000000004</v>
      </c>
      <c r="D155" s="36">
        <f>'GF + UG Iteration 6'!P$16*(C155^'GF + UG Iteration 6'!P$15)</f>
        <v>13.89050416028639</v>
      </c>
      <c r="E155" s="37">
        <f>'GF + UG Iteration 6'!E155</f>
        <v>1996</v>
      </c>
      <c r="F155" s="35">
        <f>'GF + UG Iteration 6'!F155</f>
        <v>0</v>
      </c>
      <c r="G155" s="36">
        <f>'GF + UG Iteration 6'!G155</f>
        <v>0.68947713107767894</v>
      </c>
      <c r="H155" s="38">
        <f>'GF + UG Iteration 6'!H155</f>
        <v>2008</v>
      </c>
      <c r="I155" s="35">
        <f t="shared" si="10"/>
        <v>42.300000000000004</v>
      </c>
      <c r="J155" s="36">
        <f t="shared" si="11"/>
        <v>14.579981291364069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2.6796494434085001</v>
      </c>
    </row>
    <row r="156" spans="1:14" x14ac:dyDescent="0.2">
      <c r="A156" s="33">
        <f>'GF + UG Iteration 6'!A156</f>
        <v>1495</v>
      </c>
      <c r="B156" s="34" t="str">
        <f>'GF + UG Iteration 6'!B156</f>
        <v>UG</v>
      </c>
      <c r="C156" s="35">
        <f>'GF + UG Iteration 6'!C156</f>
        <v>42.300000000000004</v>
      </c>
      <c r="D156" s="36">
        <f>'GF + UG Iteration 6'!P$16*(C156^'GF + UG Iteration 6'!P$15)</f>
        <v>13.89050416028639</v>
      </c>
      <c r="E156" s="37">
        <f>'GF + UG Iteration 6'!E156</f>
        <v>1996</v>
      </c>
      <c r="F156" s="35">
        <f>'GF + UG Iteration 6'!F156</f>
        <v>37.800000000000004</v>
      </c>
      <c r="G156" s="36">
        <f>'GF + UG Iteration 6'!G156</f>
        <v>5.142810508174632</v>
      </c>
      <c r="H156" s="38">
        <f>'GF + UG Iteration 6'!H156</f>
        <v>2014</v>
      </c>
      <c r="I156" s="35">
        <f t="shared" si="10"/>
        <v>80.100000000000009</v>
      </c>
      <c r="J156" s="36">
        <f t="shared" si="11"/>
        <v>19.033314668461024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2.946190847352097</v>
      </c>
    </row>
    <row r="157" spans="1:14" x14ac:dyDescent="0.2">
      <c r="A157" s="33">
        <f>'GF + UG Iteration 6'!A157</f>
        <v>1386</v>
      </c>
      <c r="B157" s="34" t="str">
        <f>'GF + UG Iteration 6'!B157</f>
        <v>UG</v>
      </c>
      <c r="C157" s="35">
        <f>'GF + UG Iteration 6'!C157</f>
        <v>84.600000000000009</v>
      </c>
      <c r="D157" s="36">
        <f>'GF + UG Iteration 6'!P$16*(C157^'GF + UG Iteration 6'!P$15)</f>
        <v>21.530616706864159</v>
      </c>
      <c r="E157" s="37">
        <f>'GF + UG Iteration 6'!E157</f>
        <v>0</v>
      </c>
      <c r="F157" s="35">
        <f>'GF + UG Iteration 6'!F157</f>
        <v>0</v>
      </c>
      <c r="G157" s="36">
        <f>'GF + UG Iteration 6'!G157</f>
        <v>0.85934464632152285</v>
      </c>
      <c r="H157" s="38">
        <f>'GF + UG Iteration 6'!H157</f>
        <v>2013</v>
      </c>
      <c r="I157" s="35">
        <f t="shared" si="10"/>
        <v>84.600000000000009</v>
      </c>
      <c r="J157" s="36">
        <f t="shared" si="11"/>
        <v>22.389961353185683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3.1086127045343943</v>
      </c>
    </row>
    <row r="158" spans="1:14" x14ac:dyDescent="0.2">
      <c r="A158" s="33">
        <f>'GF + UG Iteration 6'!A158</f>
        <v>928</v>
      </c>
      <c r="B158" s="34" t="str">
        <f>'GF + UG Iteration 6'!B158</f>
        <v>UG</v>
      </c>
      <c r="C158" s="35">
        <f>'GF + UG Iteration 6'!C158</f>
        <v>22.5</v>
      </c>
      <c r="D158" s="36">
        <f>'GF + UG Iteration 6'!P$16*(C158^'GF + UG Iteration 6'!P$15)</f>
        <v>9.3190266966788062</v>
      </c>
      <c r="E158" s="37">
        <f>'GF + UG Iteration 6'!E158</f>
        <v>1992</v>
      </c>
      <c r="F158" s="35">
        <f>'GF + UG Iteration 6'!F158</f>
        <v>37.800000000000004</v>
      </c>
      <c r="G158" s="36">
        <f>'GF + UG Iteration 6'!G158</f>
        <v>10.364367944955573</v>
      </c>
      <c r="H158" s="38">
        <f>'GF + UG Iteration 6'!H158</f>
        <v>2010</v>
      </c>
      <c r="I158" s="35">
        <f t="shared" si="10"/>
        <v>60.300000000000004</v>
      </c>
      <c r="J158" s="36">
        <f t="shared" si="11"/>
        <v>19.683394641634379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2.9797753687020472</v>
      </c>
    </row>
    <row r="159" spans="1:14" x14ac:dyDescent="0.2">
      <c r="A159" s="33">
        <f>'GF + UG Iteration 6'!A159</f>
        <v>1450</v>
      </c>
      <c r="B159" s="34" t="str">
        <f>'GF + UG Iteration 6'!B159</f>
        <v>UG</v>
      </c>
      <c r="C159" s="35">
        <f>'GF + UG Iteration 6'!C159</f>
        <v>60.300000000000004</v>
      </c>
      <c r="D159" s="36">
        <f>'GF + UG Iteration 6'!P$16*(C159^'GF + UG Iteration 6'!P$15)</f>
        <v>17.381057488855696</v>
      </c>
      <c r="E159" s="37">
        <f>'GF + UG Iteration 6'!E159</f>
        <v>1992</v>
      </c>
      <c r="F159" s="35">
        <f>'GF + UG Iteration 6'!F159</f>
        <v>24.3</v>
      </c>
      <c r="G159" s="36">
        <f>'GF + UG Iteration 6'!G159</f>
        <v>5.1529943993409928</v>
      </c>
      <c r="H159" s="38">
        <f>'GF + UG Iteration 6'!H159</f>
        <v>2014</v>
      </c>
      <c r="I159" s="35">
        <f t="shared" si="10"/>
        <v>84.600000000000009</v>
      </c>
      <c r="J159" s="36">
        <f t="shared" si="11"/>
        <v>22.534051888196689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3.1150275824018192</v>
      </c>
    </row>
    <row r="160" spans="1:14" x14ac:dyDescent="0.2">
      <c r="A160" s="33">
        <f>'GF + UG Iteration 6'!A160</f>
        <v>170</v>
      </c>
      <c r="B160" s="34" t="str">
        <f>'GF + UG Iteration 6'!B160</f>
        <v>UG</v>
      </c>
      <c r="C160" s="35">
        <f>'GF + UG Iteration 6'!C160</f>
        <v>59.94</v>
      </c>
      <c r="D160" s="36">
        <f>'GF + UG Iteration 6'!P$16*(C160^'GF + UG Iteration 6'!P$15)</f>
        <v>17.315374046812959</v>
      </c>
      <c r="E160" s="37" t="str">
        <f>'GF + UG Iteration 6'!E160</f>
        <v>unknown</v>
      </c>
      <c r="F160" s="35">
        <f>'GF + UG Iteration 6'!F160</f>
        <v>0</v>
      </c>
      <c r="G160" s="36">
        <f>'GF + UG Iteration 6'!G160</f>
        <v>1.1342290648673055</v>
      </c>
      <c r="H160" s="38">
        <f>'GF + UG Iteration 6'!H160</f>
        <v>2001</v>
      </c>
      <c r="I160" s="35">
        <f t="shared" si="10"/>
        <v>59.94</v>
      </c>
      <c r="J160" s="36">
        <f t="shared" si="11"/>
        <v>18.449603111680265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2.9150428586931141</v>
      </c>
    </row>
    <row r="161" spans="1:14" x14ac:dyDescent="0.2">
      <c r="A161" s="33">
        <f>'GF + UG Iteration 6'!A161</f>
        <v>649</v>
      </c>
      <c r="B161" s="34" t="str">
        <f>'GF + UG Iteration 6'!B161</f>
        <v>UG</v>
      </c>
      <c r="C161" s="35">
        <f>'GF + UG Iteration 6'!C161</f>
        <v>59.94</v>
      </c>
      <c r="D161" s="36">
        <f>'GF + UG Iteration 6'!P$16*(C161^'GF + UG Iteration 6'!P$15)</f>
        <v>17.315374046812959</v>
      </c>
      <c r="E161" s="37">
        <f>'GF + UG Iteration 6'!E161</f>
        <v>1997</v>
      </c>
      <c r="F161" s="35">
        <f>'GF + UG Iteration 6'!F161</f>
        <v>22.5</v>
      </c>
      <c r="G161" s="36">
        <f>'GF + UG Iteration 6'!G161</f>
        <v>5.0180795362586865</v>
      </c>
      <c r="H161" s="38">
        <f>'GF + UG Iteration 6'!H161</f>
        <v>2007</v>
      </c>
      <c r="I161" s="35">
        <f t="shared" si="10"/>
        <v>82.44</v>
      </c>
      <c r="J161" s="36">
        <f t="shared" si="11"/>
        <v>22.333453583071645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3.1060857150250016</v>
      </c>
    </row>
    <row r="162" spans="1:14" x14ac:dyDescent="0.2">
      <c r="A162" s="33">
        <f>'GF + UG Iteration 6'!A162</f>
        <v>1203</v>
      </c>
      <c r="B162" s="34" t="str">
        <f>'GF + UG Iteration 6'!B162</f>
        <v>UG</v>
      </c>
      <c r="C162" s="35">
        <f>'GF + UG Iteration 6'!C162</f>
        <v>22.5</v>
      </c>
      <c r="D162" s="36">
        <f>'GF + UG Iteration 6'!P$16*(C162^'GF + UG Iteration 6'!P$15)</f>
        <v>9.3190266966788062</v>
      </c>
      <c r="E162" s="37">
        <f>'GF + UG Iteration 6'!E162</f>
        <v>1977</v>
      </c>
      <c r="F162" s="35">
        <f>'GF + UG Iteration 6'!F162</f>
        <v>37.800000000000004</v>
      </c>
      <c r="G162" s="36">
        <f>'GF + UG Iteration 6'!G162</f>
        <v>12.443615523285567</v>
      </c>
      <c r="H162" s="38">
        <f>'GF + UG Iteration 6'!H162</f>
        <v>2012</v>
      </c>
      <c r="I162" s="35">
        <f t="shared" si="10"/>
        <v>60.300000000000004</v>
      </c>
      <c r="J162" s="36">
        <f t="shared" si="11"/>
        <v>21.762642219964373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3.0801948401660897</v>
      </c>
    </row>
    <row r="163" spans="1:14" x14ac:dyDescent="0.2">
      <c r="A163" s="33">
        <f>'GF + UG Iteration 6'!A163</f>
        <v>170</v>
      </c>
      <c r="B163" s="34" t="str">
        <f>'GF + UG Iteration 6'!B163</f>
        <v>UG</v>
      </c>
      <c r="C163" s="35">
        <f>'GF + UG Iteration 6'!C163</f>
        <v>13.5</v>
      </c>
      <c r="D163" s="36">
        <f>'GF + UG Iteration 6'!P$16*(C163^'GF + UG Iteration 6'!P$15)</f>
        <v>6.7467972474914557</v>
      </c>
      <c r="E163" s="37">
        <f>'GF + UG Iteration 6'!E163</f>
        <v>1972</v>
      </c>
      <c r="F163" s="35">
        <f>'GF + UG Iteration 6'!F163</f>
        <v>0</v>
      </c>
      <c r="G163" s="36">
        <f>'GF + UG Iteration 6'!G163</f>
        <v>2.9004939377112939</v>
      </c>
      <c r="H163" s="38">
        <f>'GF + UG Iteration 6'!H163</f>
        <v>2001</v>
      </c>
      <c r="I163" s="35">
        <f t="shared" si="10"/>
        <v>13.5</v>
      </c>
      <c r="J163" s="36">
        <f t="shared" si="11"/>
        <v>9.6472911852027501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2.2666771697489296</v>
      </c>
    </row>
    <row r="164" spans="1:14" x14ac:dyDescent="0.2">
      <c r="A164" s="33">
        <f>'GF + UG Iteration 6'!A164</f>
        <v>363</v>
      </c>
      <c r="B164" s="34" t="str">
        <f>'GF + UG Iteration 6'!B164</f>
        <v>UG</v>
      </c>
      <c r="C164" s="35">
        <f>'GF + UG Iteration 6'!C164</f>
        <v>37.800000000000004</v>
      </c>
      <c r="D164" s="36">
        <f>'GF + UG Iteration 6'!P$16*(C164^'GF + UG Iteration 6'!P$15)</f>
        <v>12.936938538494028</v>
      </c>
      <c r="E164" s="37">
        <f>'GF + UG Iteration 6'!E164</f>
        <v>1975</v>
      </c>
      <c r="F164" s="35">
        <f>'GF + UG Iteration 6'!F164</f>
        <v>0</v>
      </c>
      <c r="G164" s="36">
        <f>'GF + UG Iteration 6'!G164</f>
        <v>0.82194253395528394</v>
      </c>
      <c r="H164" s="38">
        <f>'GF + UG Iteration 6'!H164</f>
        <v>2004</v>
      </c>
      <c r="I164" s="35">
        <f t="shared" si="10"/>
        <v>37.800000000000004</v>
      </c>
      <c r="J164" s="36">
        <f t="shared" si="11"/>
        <v>13.758881072449311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2.6216845117895509</v>
      </c>
    </row>
    <row r="165" spans="1:14" x14ac:dyDescent="0.2">
      <c r="A165" s="33">
        <f>'GF + UG Iteration 6'!A165</f>
        <v>493</v>
      </c>
      <c r="B165" s="34" t="str">
        <f>'GF + UG Iteration 6'!B165</f>
        <v>UG</v>
      </c>
      <c r="C165" s="35">
        <f>'GF + UG Iteration 6'!C165</f>
        <v>37.800000000000004</v>
      </c>
      <c r="D165" s="36">
        <f>'GF + UG Iteration 6'!P$16*(C165^'GF + UG Iteration 6'!P$15)</f>
        <v>12.936938538494028</v>
      </c>
      <c r="E165" s="37">
        <f>'GF + UG Iteration 6'!E165</f>
        <v>1975</v>
      </c>
      <c r="F165" s="35">
        <f>'GF + UG Iteration 6'!F165</f>
        <v>37.800000000000004</v>
      </c>
      <c r="G165" s="36">
        <f>'GF + UG Iteration 6'!G165</f>
        <v>3.4002692913337142</v>
      </c>
      <c r="H165" s="38">
        <f>'GF + UG Iteration 6'!H165</f>
        <v>2006</v>
      </c>
      <c r="I165" s="35">
        <f t="shared" si="10"/>
        <v>75.600000000000009</v>
      </c>
      <c r="J165" s="36">
        <f t="shared" si="11"/>
        <v>16.33720782982774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2.7934451953827937</v>
      </c>
    </row>
    <row r="166" spans="1:14" x14ac:dyDescent="0.2">
      <c r="A166" s="33">
        <f>'GF + UG Iteration 6'!A166</f>
        <v>685</v>
      </c>
      <c r="B166" s="34" t="str">
        <f>'GF + UG Iteration 6'!B166</f>
        <v>UG</v>
      </c>
      <c r="C166" s="35">
        <f>'GF + UG Iteration 6'!C166</f>
        <v>75.600000000000009</v>
      </c>
      <c r="D166" s="36">
        <f>'GF + UG Iteration 6'!P$16*(C166^'GF + UG Iteration 6'!P$15)</f>
        <v>20.052566978017555</v>
      </c>
      <c r="E166" s="37">
        <f>'GF + UG Iteration 6'!E166</f>
        <v>1975</v>
      </c>
      <c r="F166" s="35">
        <f>'GF + UG Iteration 6'!F166</f>
        <v>0</v>
      </c>
      <c r="G166" s="36">
        <f>'GF + UG Iteration 6'!G166</f>
        <v>0.94606982488538283</v>
      </c>
      <c r="H166" s="38">
        <f>'GF + UG Iteration 6'!H166</f>
        <v>2007</v>
      </c>
      <c r="I166" s="35">
        <f t="shared" si="10"/>
        <v>75.600000000000009</v>
      </c>
      <c r="J166" s="36">
        <f t="shared" si="11"/>
        <v>20.99863680290294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3.0444575214689293</v>
      </c>
    </row>
    <row r="167" spans="1:14" x14ac:dyDescent="0.2">
      <c r="A167" s="33">
        <f>'GF + UG Iteration 6'!A167</f>
        <v>1574</v>
      </c>
      <c r="B167" s="34" t="str">
        <f>'GF + UG Iteration 6'!B167</f>
        <v>UG</v>
      </c>
      <c r="C167" s="35">
        <f>'GF + UG Iteration 6'!C167</f>
        <v>37.800000000000004</v>
      </c>
      <c r="D167" s="36">
        <f>'GF + UG Iteration 6'!P$16*(C167^'GF + UG Iteration 6'!P$15)</f>
        <v>12.936938538494028</v>
      </c>
      <c r="E167" s="37">
        <f>'GF + UG Iteration 6'!E167</f>
        <v>2013</v>
      </c>
      <c r="F167" s="35">
        <f>'GF + UG Iteration 6'!F167</f>
        <v>37.800000000000004</v>
      </c>
      <c r="G167" s="36">
        <f>'GF + UG Iteration 6'!G167</f>
        <v>6.2662260340537754</v>
      </c>
      <c r="H167" s="38">
        <f>'GF + UG Iteration 6'!H167</f>
        <v>2015</v>
      </c>
      <c r="I167" s="35">
        <f t="shared" si="10"/>
        <v>75.600000000000009</v>
      </c>
      <c r="J167" s="36">
        <f t="shared" si="11"/>
        <v>19.203164572547802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2.9550750869390314</v>
      </c>
    </row>
    <row r="168" spans="1:14" x14ac:dyDescent="0.2">
      <c r="A168" s="33">
        <f>'GF + UG Iteration 6'!A168</f>
        <v>435</v>
      </c>
      <c r="B168" s="34" t="str">
        <f>'GF + UG Iteration 6'!B168</f>
        <v>UG</v>
      </c>
      <c r="C168" s="35">
        <f>'GF + UG Iteration 6'!C168</f>
        <v>15.03</v>
      </c>
      <c r="D168" s="36">
        <f>'GF + UG Iteration 6'!P$16*(C168^'GF + UG Iteration 6'!P$15)</f>
        <v>7.2206841137010418</v>
      </c>
      <c r="E168" s="37">
        <f>'GF + UG Iteration 6'!E168</f>
        <v>1990</v>
      </c>
      <c r="F168" s="35">
        <f>'GF + UG Iteration 6'!F168</f>
        <v>29.7</v>
      </c>
      <c r="G168" s="36">
        <f>'GF + UG Iteration 6'!G168</f>
        <v>3.0773639102073269</v>
      </c>
      <c r="H168" s="38">
        <f>'GF + UG Iteration 6'!H168</f>
        <v>2004</v>
      </c>
      <c r="I168" s="35">
        <f t="shared" si="10"/>
        <v>44.73</v>
      </c>
      <c r="J168" s="36">
        <f t="shared" si="11"/>
        <v>10.298048023908368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2.3319543650339702</v>
      </c>
    </row>
    <row r="169" spans="1:14" x14ac:dyDescent="0.2">
      <c r="A169" s="33">
        <f>'GF + UG Iteration 6'!A169</f>
        <v>652</v>
      </c>
      <c r="B169" s="34" t="str">
        <f>'GF + UG Iteration 6'!B169</f>
        <v>UG</v>
      </c>
      <c r="C169" s="35">
        <f>'GF + UG Iteration 6'!C169</f>
        <v>12.15</v>
      </c>
      <c r="D169" s="36">
        <f>'GF + UG Iteration 6'!P$16*(C169^'GF + UG Iteration 6'!P$15)</f>
        <v>6.311980147347743</v>
      </c>
      <c r="E169" s="37">
        <f>'GF + UG Iteration 6'!E169</f>
        <v>1986</v>
      </c>
      <c r="F169" s="35">
        <f>'GF + UG Iteration 6'!F169</f>
        <v>10.35</v>
      </c>
      <c r="G169" s="36">
        <f>'GF + UG Iteration 6'!G169</f>
        <v>4.380227937072533</v>
      </c>
      <c r="H169" s="38">
        <f>'GF + UG Iteration 6'!H169</f>
        <v>2007</v>
      </c>
      <c r="I169" s="35">
        <f t="shared" si="10"/>
        <v>22.5</v>
      </c>
      <c r="J169" s="36">
        <f t="shared" si="11"/>
        <v>10.692208084420276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2.3695152597801767</v>
      </c>
    </row>
    <row r="170" spans="1:14" x14ac:dyDescent="0.2">
      <c r="A170" s="33">
        <f>'GF + UG Iteration 6'!A170</f>
        <v>366</v>
      </c>
      <c r="B170" s="34" t="str">
        <f>'GF + UG Iteration 6'!B170</f>
        <v>UG</v>
      </c>
      <c r="C170" s="35">
        <f>'GF + UG Iteration 6'!C170</f>
        <v>22.5</v>
      </c>
      <c r="D170" s="36">
        <f>'GF + UG Iteration 6'!P$16*(C170^'GF + UG Iteration 6'!P$15)</f>
        <v>9.3190266966788062</v>
      </c>
      <c r="E170" s="37">
        <f>'GF + UG Iteration 6'!E170</f>
        <v>1981</v>
      </c>
      <c r="F170" s="35">
        <f>'GF + UG Iteration 6'!F170</f>
        <v>0</v>
      </c>
      <c r="G170" s="36">
        <f>'GF + UG Iteration 6'!G170</f>
        <v>0.60207988766843201</v>
      </c>
      <c r="H170" s="38">
        <f>'GF + UG Iteration 6'!H170</f>
        <v>2003</v>
      </c>
      <c r="I170" s="35">
        <f t="shared" si="10"/>
        <v>22.5</v>
      </c>
      <c r="J170" s="36">
        <f t="shared" si="11"/>
        <v>9.921106584347239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2.2946644659169046</v>
      </c>
    </row>
    <row r="171" spans="1:14" x14ac:dyDescent="0.2">
      <c r="A171" s="33">
        <f>'GF + UG Iteration 6'!A171</f>
        <v>1640</v>
      </c>
      <c r="B171" s="34" t="str">
        <f>'GF + UG Iteration 6'!B171</f>
        <v>UG</v>
      </c>
      <c r="C171" s="35">
        <f>'GF + UG Iteration 6'!C171</f>
        <v>22.5</v>
      </c>
      <c r="D171" s="36">
        <f>'GF + UG Iteration 6'!P$16*(C171^'GF + UG Iteration 6'!P$15)</f>
        <v>9.3190266966788062</v>
      </c>
      <c r="E171" s="37">
        <f>'GF + UG Iteration 6'!E171</f>
        <v>1981</v>
      </c>
      <c r="F171" s="35">
        <f>'GF + UG Iteration 6'!F171</f>
        <v>37.800000000000004</v>
      </c>
      <c r="G171" s="36">
        <f>'GF + UG Iteration 6'!G171</f>
        <v>8.3244002844443177</v>
      </c>
      <c r="H171" s="38">
        <f>'GF + UG Iteration 6'!H171</f>
        <v>2015</v>
      </c>
      <c r="I171" s="35">
        <f t="shared" si="10"/>
        <v>60.300000000000004</v>
      </c>
      <c r="J171" s="36">
        <f t="shared" si="11"/>
        <v>17.643426981123124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2.8703633050163297</v>
      </c>
    </row>
    <row r="172" spans="1:14" x14ac:dyDescent="0.2">
      <c r="A172" s="33">
        <f>'GF + UG Iteration 6'!A172</f>
        <v>367</v>
      </c>
      <c r="B172" s="34" t="str">
        <f>'GF + UG Iteration 6'!B172</f>
        <v>UG</v>
      </c>
      <c r="C172" s="35">
        <f>'GF + UG Iteration 6'!C172</f>
        <v>63</v>
      </c>
      <c r="D172" s="36">
        <f>'GF + UG Iteration 6'!P$16*(C172^'GF + UG Iteration 6'!P$15)</f>
        <v>17.869171280987334</v>
      </c>
      <c r="E172" s="37">
        <f>'GF + UG Iteration 6'!E172</f>
        <v>1988</v>
      </c>
      <c r="F172" s="35">
        <f>'GF + UG Iteration 6'!F172</f>
        <v>0</v>
      </c>
      <c r="G172" s="36">
        <f>'GF + UG Iteration 6'!G172</f>
        <v>0.55588557988620213</v>
      </c>
      <c r="H172" s="38">
        <f>'GF + UG Iteration 6'!H172</f>
        <v>2004</v>
      </c>
      <c r="I172" s="35">
        <f t="shared" si="10"/>
        <v>63</v>
      </c>
      <c r="J172" s="36">
        <f t="shared" si="11"/>
        <v>18.425056860873536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2.9137115241424723</v>
      </c>
    </row>
    <row r="173" spans="1:14" x14ac:dyDescent="0.2">
      <c r="A173" s="33">
        <f>'GF + UG Iteration 6'!A173</f>
        <v>650</v>
      </c>
      <c r="B173" s="34" t="str">
        <f>'GF + UG Iteration 6'!B173</f>
        <v>UG</v>
      </c>
      <c r="C173" s="35">
        <f>'GF + UG Iteration 6'!C173</f>
        <v>37.800000000000004</v>
      </c>
      <c r="D173" s="36">
        <f>'GF + UG Iteration 6'!P$16*(C173^'GF + UG Iteration 6'!P$15)</f>
        <v>12.936938538494028</v>
      </c>
      <c r="E173" s="37">
        <f>'GF + UG Iteration 6'!E173</f>
        <v>1981</v>
      </c>
      <c r="F173" s="35">
        <f>'GF + UG Iteration 6'!F173</f>
        <v>37.800000000000004</v>
      </c>
      <c r="G173" s="36">
        <f>'GF + UG Iteration 6'!G173</f>
        <v>11.89537586181191</v>
      </c>
      <c r="H173" s="38">
        <f>'GF + UG Iteration 6'!H173</f>
        <v>2007</v>
      </c>
      <c r="I173" s="35">
        <f t="shared" si="10"/>
        <v>75.600000000000009</v>
      </c>
      <c r="J173" s="36">
        <f t="shared" si="11"/>
        <v>24.83231440030594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3.2121458050154517</v>
      </c>
    </row>
    <row r="174" spans="1:14" x14ac:dyDescent="0.2">
      <c r="A174" s="33">
        <f>'GF + UG Iteration 6'!A174</f>
        <v>902</v>
      </c>
      <c r="B174" s="34" t="str">
        <f>'GF + UG Iteration 6'!B174</f>
        <v>UG</v>
      </c>
      <c r="C174" s="35">
        <f>'GF + UG Iteration 6'!C174</f>
        <v>37.800000000000004</v>
      </c>
      <c r="D174" s="36">
        <f>'GF + UG Iteration 6'!P$16*(C174^'GF + UG Iteration 6'!P$15)</f>
        <v>12.936938538494028</v>
      </c>
      <c r="E174" s="37">
        <f>'GF + UG Iteration 6'!E174</f>
        <v>2002</v>
      </c>
      <c r="F174" s="35">
        <f>'GF + UG Iteration 6'!F174</f>
        <v>0</v>
      </c>
      <c r="G174" s="36">
        <f>'GF + UG Iteration 6'!G174</f>
        <v>0.54699963688402187</v>
      </c>
      <c r="H174" s="38">
        <f>'GF + UG Iteration 6'!H174</f>
        <v>2009</v>
      </c>
      <c r="I174" s="35">
        <f t="shared" si="10"/>
        <v>37.800000000000004</v>
      </c>
      <c r="J174" s="36">
        <f t="shared" si="11"/>
        <v>13.48393817537805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2.6014992123255607</v>
      </c>
    </row>
    <row r="175" spans="1:14" x14ac:dyDescent="0.2">
      <c r="A175" s="33">
        <f>'GF + UG Iteration 6'!A175</f>
        <v>1202</v>
      </c>
      <c r="B175" s="34" t="str">
        <f>'GF + UG Iteration 6'!B175</f>
        <v>UG</v>
      </c>
      <c r="C175" s="35">
        <f>'GF + UG Iteration 6'!C175</f>
        <v>22.5</v>
      </c>
      <c r="D175" s="36">
        <f>'GF + UG Iteration 6'!P$16*(C175^'GF + UG Iteration 6'!P$15)</f>
        <v>9.3190266966788062</v>
      </c>
      <c r="E175" s="37">
        <f>'GF + UG Iteration 6'!E175</f>
        <v>1989</v>
      </c>
      <c r="F175" s="35">
        <f>'GF + UG Iteration 6'!F175</f>
        <v>37.800000000000004</v>
      </c>
      <c r="G175" s="36">
        <f>'GF + UG Iteration 6'!G175</f>
        <v>10.745042225505973</v>
      </c>
      <c r="H175" s="38">
        <f>'GF + UG Iteration 6'!H175</f>
        <v>2012</v>
      </c>
      <c r="I175" s="35">
        <f t="shared" si="10"/>
        <v>60.300000000000004</v>
      </c>
      <c r="J175" s="36">
        <f t="shared" si="11"/>
        <v>20.064068922184781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2.9989305995614752</v>
      </c>
    </row>
    <row r="176" spans="1:14" x14ac:dyDescent="0.2">
      <c r="A176" s="33">
        <f>'GF + UG Iteration 6'!A176</f>
        <v>1338</v>
      </c>
      <c r="B176" s="34" t="str">
        <f>'GF + UG Iteration 6'!B176</f>
        <v>UG</v>
      </c>
      <c r="C176" s="35">
        <f>'GF + UG Iteration 6'!C176</f>
        <v>13.23</v>
      </c>
      <c r="D176" s="36">
        <f>'GF + UG Iteration 6'!P$16*(C176^'GF + UG Iteration 6'!P$15)</f>
        <v>6.6611618872205609</v>
      </c>
      <c r="E176" s="37" t="str">
        <f>'GF + UG Iteration 6'!E176</f>
        <v>unknown</v>
      </c>
      <c r="F176" s="35">
        <f>'GF + UG Iteration 6'!F176</f>
        <v>22.500000000000004</v>
      </c>
      <c r="G176" s="36">
        <f>'GF + UG Iteration 6'!G176</f>
        <v>6.6635813355623759</v>
      </c>
      <c r="H176" s="38">
        <f>'GF + UG Iteration 6'!H176</f>
        <v>2013</v>
      </c>
      <c r="I176" s="35">
        <f t="shared" si="10"/>
        <v>35.730000000000004</v>
      </c>
      <c r="J176" s="36">
        <f t="shared" si="11"/>
        <v>13.324743222782937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2.5896226995309939</v>
      </c>
    </row>
    <row r="177" spans="1:14" x14ac:dyDescent="0.2">
      <c r="A177" s="33">
        <f>'GF + UG Iteration 6'!A177</f>
        <v>212</v>
      </c>
      <c r="B177" s="34" t="str">
        <f>'GF + UG Iteration 6'!B177</f>
        <v>UG</v>
      </c>
      <c r="C177" s="35">
        <f>'GF + UG Iteration 6'!C177</f>
        <v>69.12</v>
      </c>
      <c r="D177" s="36">
        <f>'GF + UG Iteration 6'!P$16*(C177^'GF + UG Iteration 6'!P$15)</f>
        <v>18.947959385960896</v>
      </c>
      <c r="E177" s="37">
        <f>'GF + UG Iteration 6'!E177</f>
        <v>1978</v>
      </c>
      <c r="F177" s="35">
        <f>'GF + UG Iteration 6'!F177</f>
        <v>45</v>
      </c>
      <c r="G177" s="36">
        <f>'GF + UG Iteration 6'!G177</f>
        <v>4.6264535731184777</v>
      </c>
      <c r="H177" s="38">
        <f>'GF + UG Iteration 6'!H177</f>
        <v>2003</v>
      </c>
      <c r="I177" s="35">
        <f t="shared" si="10"/>
        <v>114.12</v>
      </c>
      <c r="J177" s="36">
        <f t="shared" si="11"/>
        <v>23.574412959079375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3.1601619272160346</v>
      </c>
    </row>
    <row r="178" spans="1:14" x14ac:dyDescent="0.2">
      <c r="A178" s="33">
        <f>'GF + UG Iteration 6'!A178</f>
        <v>653</v>
      </c>
      <c r="B178" s="34" t="str">
        <f>'GF + UG Iteration 6'!B178</f>
        <v>UG</v>
      </c>
      <c r="C178" s="35">
        <f>'GF + UG Iteration 6'!C178</f>
        <v>114.12</v>
      </c>
      <c r="D178" s="36">
        <f>'GF + UG Iteration 6'!P$16*(C178^'GF + UG Iteration 6'!P$15)</f>
        <v>26.016496992085788</v>
      </c>
      <c r="E178" s="37">
        <f>'GF + UG Iteration 6'!E178</f>
        <v>1977</v>
      </c>
      <c r="F178" s="35">
        <f>'GF + UG Iteration 6'!F178</f>
        <v>0</v>
      </c>
      <c r="G178" s="36">
        <f>'GF + UG Iteration 6'!G178</f>
        <v>0.56894692945086811</v>
      </c>
      <c r="H178" s="38">
        <f>'GF + UG Iteration 6'!H178</f>
        <v>2007</v>
      </c>
      <c r="I178" s="35">
        <f t="shared" si="10"/>
        <v>114.12</v>
      </c>
      <c r="J178" s="36">
        <f t="shared" si="11"/>
        <v>26.585443921536655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3.2803638450127379</v>
      </c>
    </row>
    <row r="179" spans="1:14" x14ac:dyDescent="0.2">
      <c r="A179" s="33">
        <f>'GF + UG Iteration 6'!A179</f>
        <v>1679</v>
      </c>
      <c r="B179" s="34" t="str">
        <f>'GF + UG Iteration 6'!B179</f>
        <v>UG</v>
      </c>
      <c r="C179" s="35">
        <f>'GF + UG Iteration 6'!C179</f>
        <v>114.12</v>
      </c>
      <c r="D179" s="36">
        <f>'GF + UG Iteration 6'!P$16*(C179^'GF + UG Iteration 6'!P$15)</f>
        <v>26.016496992085788</v>
      </c>
      <c r="E179" s="37">
        <f>'GF + UG Iteration 6'!E179</f>
        <v>1977</v>
      </c>
      <c r="F179" s="35">
        <f>'GF + UG Iteration 6'!F179</f>
        <v>0</v>
      </c>
      <c r="G179" s="36">
        <f>'GF + UG Iteration 6'!G179</f>
        <v>3.0359489017822221</v>
      </c>
      <c r="H179" s="38">
        <f>'GF + UG Iteration 6'!H179</f>
        <v>2016</v>
      </c>
      <c r="I179" s="35">
        <f t="shared" si="10"/>
        <v>114.12</v>
      </c>
      <c r="J179" s="36">
        <f t="shared" si="11"/>
        <v>29.052445893868011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3.3691026757559768</v>
      </c>
    </row>
    <row r="180" spans="1:14" x14ac:dyDescent="0.2">
      <c r="A180" s="33">
        <f>'GF + UG Iteration 6'!A180</f>
        <v>1382</v>
      </c>
      <c r="B180" s="34" t="str">
        <f>'GF + UG Iteration 6'!B180</f>
        <v>UG</v>
      </c>
      <c r="C180" s="35">
        <f>'GF + UG Iteration 6'!C180</f>
        <v>60.300000000000004</v>
      </c>
      <c r="D180" s="36">
        <f>'GF + UG Iteration 6'!P$16*(C180^'GF + UG Iteration 6'!P$15)</f>
        <v>17.381057488855696</v>
      </c>
      <c r="E180" s="37" t="str">
        <f>'GF + UG Iteration 6'!E180</f>
        <v>unknown</v>
      </c>
      <c r="F180" s="35">
        <f>'GF + UG Iteration 6'!F180</f>
        <v>0</v>
      </c>
      <c r="G180" s="36">
        <f>'GF + UG Iteration 6'!G180</f>
        <v>2.4484361075925429</v>
      </c>
      <c r="H180" s="38">
        <f>'GF + UG Iteration 6'!H180</f>
        <v>2013</v>
      </c>
      <c r="I180" s="35">
        <f t="shared" si="10"/>
        <v>60.300000000000004</v>
      </c>
      <c r="J180" s="36">
        <f t="shared" si="11"/>
        <v>19.829493596448238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2.9871704049614602</v>
      </c>
    </row>
    <row r="181" spans="1:14" x14ac:dyDescent="0.2">
      <c r="A181" s="33">
        <f>'GF + UG Iteration 6'!A181</f>
        <v>1638</v>
      </c>
      <c r="B181" s="34" t="str">
        <f>'GF + UG Iteration 6'!B181</f>
        <v>UG</v>
      </c>
      <c r="C181" s="35">
        <f>'GF + UG Iteration 6'!C181</f>
        <v>60.300000000000004</v>
      </c>
      <c r="D181" s="36">
        <f>'GF + UG Iteration 6'!P$16*(C181^'GF + UG Iteration 6'!P$15)</f>
        <v>17.381057488855696</v>
      </c>
      <c r="E181" s="37" t="str">
        <f>'GF + UG Iteration 6'!E181</f>
        <v>unknown</v>
      </c>
      <c r="F181" s="35">
        <f>'GF + UG Iteration 6'!F181</f>
        <v>15.3</v>
      </c>
      <c r="G181" s="36">
        <f>'GF + UG Iteration 6'!G181</f>
        <v>1.4307693737810239</v>
      </c>
      <c r="H181" s="38">
        <f>'GF + UG Iteration 6'!H181</f>
        <v>2015</v>
      </c>
      <c r="I181" s="35">
        <f t="shared" si="10"/>
        <v>75.600000000000009</v>
      </c>
      <c r="J181" s="36">
        <f t="shared" si="11"/>
        <v>18.811826862636721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2.9344857604808441</v>
      </c>
    </row>
    <row r="182" spans="1:14" x14ac:dyDescent="0.2">
      <c r="A182" s="33">
        <f>'GF + UG Iteration 6'!A182</f>
        <v>874</v>
      </c>
      <c r="B182" s="34" t="str">
        <f>'GF + UG Iteration 6'!B182</f>
        <v>UG</v>
      </c>
      <c r="C182" s="35">
        <f>'GF + UG Iteration 6'!C182</f>
        <v>7.5600000000000005</v>
      </c>
      <c r="D182" s="36">
        <f>'GF + UG Iteration 6'!P$16*(C182^'GF + UG Iteration 6'!P$15)</f>
        <v>4.6760516048451075</v>
      </c>
      <c r="E182" s="37">
        <f>'GF + UG Iteration 6'!E182</f>
        <v>1997</v>
      </c>
      <c r="F182" s="35">
        <f>'GF + UG Iteration 6'!F182</f>
        <v>14.940000000000001</v>
      </c>
      <c r="G182" s="36">
        <f>'GF + UG Iteration 6'!G182</f>
        <v>3.6333602061432981</v>
      </c>
      <c r="H182" s="38">
        <f>'GF + UG Iteration 6'!H182</f>
        <v>2009</v>
      </c>
      <c r="I182" s="35">
        <f t="shared" si="10"/>
        <v>22.5</v>
      </c>
      <c r="J182" s="36">
        <f t="shared" si="11"/>
        <v>8.3094118109884061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2.117388825494452</v>
      </c>
    </row>
    <row r="183" spans="1:14" x14ac:dyDescent="0.2">
      <c r="A183" s="33">
        <f>'GF + UG Iteration 6'!A183</f>
        <v>491</v>
      </c>
      <c r="B183" s="34" t="str">
        <f>'GF + UG Iteration 6'!B183</f>
        <v>UG</v>
      </c>
      <c r="C183" s="35">
        <f>'GF + UG Iteration 6'!C183</f>
        <v>75.600000000000009</v>
      </c>
      <c r="D183" s="36">
        <f>'GF + UG Iteration 6'!P$16*(C183^'GF + UG Iteration 6'!P$15)</f>
        <v>20.052566978017555</v>
      </c>
      <c r="E183" s="37">
        <f>'GF + UG Iteration 6'!E183</f>
        <v>1984</v>
      </c>
      <c r="F183" s="35">
        <f>'GF + UG Iteration 6'!F183</f>
        <v>0</v>
      </c>
      <c r="G183" s="36">
        <f>'GF + UG Iteration 6'!G183</f>
        <v>0.19252271805052243</v>
      </c>
      <c r="H183" s="38">
        <f>'GF + UG Iteration 6'!H183</f>
        <v>2006</v>
      </c>
      <c r="I183" s="35">
        <f t="shared" si="10"/>
        <v>75.600000000000009</v>
      </c>
      <c r="J183" s="36">
        <f t="shared" si="11"/>
        <v>20.245089696068078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3.0079122800037283</v>
      </c>
    </row>
    <row r="184" spans="1:14" x14ac:dyDescent="0.2">
      <c r="A184" s="33">
        <f>'GF + UG Iteration 6'!A184</f>
        <v>1396</v>
      </c>
      <c r="B184" s="34" t="str">
        <f>'GF + UG Iteration 6'!B184</f>
        <v>UG</v>
      </c>
      <c r="C184" s="35">
        <f>'GF + UG Iteration 6'!C184</f>
        <v>37.800000000000004</v>
      </c>
      <c r="D184" s="36">
        <f>'GF + UG Iteration 6'!P$16*(C184^'GF + UG Iteration 6'!P$15)</f>
        <v>12.936938538494028</v>
      </c>
      <c r="E184" s="37">
        <f>'GF + UG Iteration 6'!E184</f>
        <v>2009</v>
      </c>
      <c r="F184" s="35">
        <f>'GF + UG Iteration 6'!F184</f>
        <v>0</v>
      </c>
      <c r="G184" s="36">
        <f>'GF + UG Iteration 6'!G184</f>
        <v>0.37351117224616898</v>
      </c>
      <c r="H184" s="38">
        <f>'GF + UG Iteration 6'!H184</f>
        <v>2013</v>
      </c>
      <c r="I184" s="35">
        <f t="shared" ref="I184:I246" si="20">C184+F184</f>
        <v>37.800000000000004</v>
      </c>
      <c r="J184" s="36">
        <f t="shared" ref="J184:J246" si="21">D184+G184</f>
        <v>13.310449710740196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2.5885494192697611</v>
      </c>
    </row>
    <row r="185" spans="1:14" x14ac:dyDescent="0.2">
      <c r="A185" s="33">
        <f>'GF + UG Iteration 6'!A185</f>
        <v>1597</v>
      </c>
      <c r="B185" s="34" t="str">
        <f>'GF + UG Iteration 6'!B185</f>
        <v>UG</v>
      </c>
      <c r="C185" s="35">
        <f>'GF + UG Iteration 6'!C185</f>
        <v>37.800000000000004</v>
      </c>
      <c r="D185" s="36">
        <f>'GF + UG Iteration 6'!P$16*(C185^'GF + UG Iteration 6'!P$15)</f>
        <v>12.936938538494028</v>
      </c>
      <c r="E185" s="37">
        <f>'GF + UG Iteration 6'!E185</f>
        <v>2009</v>
      </c>
      <c r="F185" s="35">
        <f>'GF + UG Iteration 6'!F185</f>
        <v>37.800000000000004</v>
      </c>
      <c r="G185" s="36">
        <f>'GF + UG Iteration 6'!G185</f>
        <v>4.2355817632178319</v>
      </c>
      <c r="H185" s="38">
        <f>'GF + UG Iteration 6'!H185</f>
        <v>2015</v>
      </c>
      <c r="I185" s="35">
        <f t="shared" si="20"/>
        <v>75.600000000000009</v>
      </c>
      <c r="J185" s="36">
        <f t="shared" si="21"/>
        <v>17.17252030171186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2.8433104493274666</v>
      </c>
    </row>
    <row r="186" spans="1:14" x14ac:dyDescent="0.2">
      <c r="A186" s="33">
        <f>'GF + UG Iteration 6'!A186</f>
        <v>1292</v>
      </c>
      <c r="B186" s="34" t="str">
        <f>'GF + UG Iteration 6'!B186</f>
        <v>UG</v>
      </c>
      <c r="C186" s="35">
        <f>'GF + UG Iteration 6'!C186</f>
        <v>25.290000000000003</v>
      </c>
      <c r="D186" s="36">
        <f>'GF + UG Iteration 6'!P$16*(C186^'GF + UG Iteration 6'!P$15)</f>
        <v>10.033896601440969</v>
      </c>
      <c r="E186" s="37" t="str">
        <f>'GF + UG Iteration 6'!E186</f>
        <v>unknown</v>
      </c>
      <c r="F186" s="35">
        <f>'GF + UG Iteration 6'!F186</f>
        <v>12.51</v>
      </c>
      <c r="G186" s="36">
        <f>'GF + UG Iteration 6'!G186</f>
        <v>4.47116983018676</v>
      </c>
      <c r="H186" s="38">
        <f>'GF + UG Iteration 6'!H186</f>
        <v>2013</v>
      </c>
      <c r="I186" s="35">
        <f t="shared" si="20"/>
        <v>37.800000000000004</v>
      </c>
      <c r="J186" s="36">
        <f t="shared" si="21"/>
        <v>14.505066431627728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2.674497997475167</v>
      </c>
    </row>
    <row r="187" spans="1:14" x14ac:dyDescent="0.2">
      <c r="A187" s="33">
        <f>'GF + UG Iteration 6'!A187</f>
        <v>364</v>
      </c>
      <c r="B187" s="34" t="str">
        <f>'GF + UG Iteration 6'!B187</f>
        <v>UG</v>
      </c>
      <c r="C187" s="35">
        <f>'GF + UG Iteration 6'!C187</f>
        <v>80.100000000000009</v>
      </c>
      <c r="D187" s="36">
        <f>'GF + UG Iteration 6'!P$16*(C187^'GF + UG Iteration 6'!P$15)</f>
        <v>20.7992296547914</v>
      </c>
      <c r="E187" s="37">
        <f>'GF + UG Iteration 6'!E187</f>
        <v>1975</v>
      </c>
      <c r="F187" s="35">
        <f>'GF + UG Iteration 6'!F187</f>
        <v>0</v>
      </c>
      <c r="G187" s="36">
        <f>'GF + UG Iteration 6'!G187</f>
        <v>1.3174901179839253</v>
      </c>
      <c r="H187" s="38">
        <f>'GF + UG Iteration 6'!H187</f>
        <v>2004</v>
      </c>
      <c r="I187" s="35">
        <f t="shared" si="20"/>
        <v>80.100000000000009</v>
      </c>
      <c r="J187" s="36">
        <f t="shared" si="21"/>
        <v>22.116719772775326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3.0963338732877213</v>
      </c>
    </row>
    <row r="188" spans="1:14" x14ac:dyDescent="0.2">
      <c r="A188" s="33">
        <f>'GF + UG Iteration 6'!A188</f>
        <v>1306</v>
      </c>
      <c r="B188" s="34" t="str">
        <f>'GF + UG Iteration 6'!B188</f>
        <v>UG</v>
      </c>
      <c r="C188" s="35">
        <f>'GF + UG Iteration 6'!C188</f>
        <v>37.800000000000004</v>
      </c>
      <c r="D188" s="36">
        <f>'GF + UG Iteration 6'!P$16*(C188^'GF + UG Iteration 6'!P$15)</f>
        <v>12.936938538494028</v>
      </c>
      <c r="E188" s="37">
        <f>'GF + UG Iteration 6'!E188</f>
        <v>1985</v>
      </c>
      <c r="F188" s="35">
        <f>'GF + UG Iteration 6'!F188</f>
        <v>37.800000000000004</v>
      </c>
      <c r="G188" s="36">
        <f>'GF + UG Iteration 6'!G188</f>
        <v>5.9848606370399509</v>
      </c>
      <c r="H188" s="38">
        <f>'GF + UG Iteration 6'!H188</f>
        <v>2013</v>
      </c>
      <c r="I188" s="35">
        <f t="shared" si="20"/>
        <v>75.600000000000009</v>
      </c>
      <c r="J188" s="36">
        <f t="shared" si="21"/>
        <v>18.921799175533977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2.9403146529468898</v>
      </c>
    </row>
    <row r="189" spans="1:14" x14ac:dyDescent="0.2">
      <c r="A189" s="33">
        <f>'GF + UG Iteration 6'!A189</f>
        <v>858</v>
      </c>
      <c r="B189" s="34" t="str">
        <f>'GF + UG Iteration 6'!B189</f>
        <v>UG</v>
      </c>
      <c r="C189" s="35">
        <f>'GF + UG Iteration 6'!C189</f>
        <v>37.800000000000004</v>
      </c>
      <c r="D189" s="36">
        <f>'GF + UG Iteration 6'!P$16*(C189^'GF + UG Iteration 6'!P$15)</f>
        <v>12.936938538494028</v>
      </c>
      <c r="E189" s="37">
        <f>'GF + UG Iteration 6'!E189</f>
        <v>2009</v>
      </c>
      <c r="F189" s="35">
        <f>'GF + UG Iteration 6'!F189</f>
        <v>37.800000000000004</v>
      </c>
      <c r="G189" s="36">
        <f>'GF + UG Iteration 6'!G189</f>
        <v>5.4358775042665943</v>
      </c>
      <c r="H189" s="38">
        <f>'GF + UG Iteration 6'!H189</f>
        <v>2010</v>
      </c>
      <c r="I189" s="35">
        <f t="shared" si="20"/>
        <v>75.600000000000009</v>
      </c>
      <c r="J189" s="36">
        <f t="shared" si="21"/>
        <v>18.372816042760622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2.9108721832193587</v>
      </c>
    </row>
    <row r="190" spans="1:14" x14ac:dyDescent="0.2">
      <c r="A190" s="33">
        <f>'GF + UG Iteration 6'!A190</f>
        <v>1454</v>
      </c>
      <c r="B190" s="34" t="str">
        <f>'GF + UG Iteration 6'!B190</f>
        <v>UG</v>
      </c>
      <c r="C190" s="35">
        <f>'GF + UG Iteration 6'!C190</f>
        <v>75.600000000000009</v>
      </c>
      <c r="D190" s="36">
        <f>'GF + UG Iteration 6'!P$16*(C190^'GF + UG Iteration 6'!P$15)</f>
        <v>20.052566978017555</v>
      </c>
      <c r="E190" s="37">
        <f>'GF + UG Iteration 6'!E190</f>
        <v>2009</v>
      </c>
      <c r="F190" s="35">
        <f>'GF + UG Iteration 6'!F190</f>
        <v>0</v>
      </c>
      <c r="G190" s="36">
        <f>'GF + UG Iteration 6'!G190</f>
        <v>0.45762240995573644</v>
      </c>
      <c r="H190" s="38">
        <f>'GF + UG Iteration 6'!H190</f>
        <v>2013</v>
      </c>
      <c r="I190" s="35">
        <f t="shared" si="20"/>
        <v>75.600000000000009</v>
      </c>
      <c r="J190" s="36">
        <f t="shared" si="21"/>
        <v>20.510189387973291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3.0209218059750205</v>
      </c>
    </row>
    <row r="191" spans="1:14" x14ac:dyDescent="0.2">
      <c r="A191" s="33">
        <f>'GF + UG Iteration 6'!A191</f>
        <v>637</v>
      </c>
      <c r="B191" s="34" t="str">
        <f>'GF + UG Iteration 6'!B191</f>
        <v>UG</v>
      </c>
      <c r="C191" s="35">
        <f>'GF + UG Iteration 6'!C191</f>
        <v>22.5</v>
      </c>
      <c r="D191" s="36">
        <f>'GF + UG Iteration 6'!P$16*(C191^'GF + UG Iteration 6'!P$15)</f>
        <v>9.3190266966788062</v>
      </c>
      <c r="E191" s="37">
        <f>'GF + UG Iteration 6'!E191</f>
        <v>1989</v>
      </c>
      <c r="F191" s="35">
        <f>'GF + UG Iteration 6'!F191</f>
        <v>22.5</v>
      </c>
      <c r="G191" s="36">
        <f>'GF + UG Iteration 6'!G191</f>
        <v>6.7668934628874311</v>
      </c>
      <c r="H191" s="38">
        <f>'GF + UG Iteration 6'!H191</f>
        <v>2007</v>
      </c>
      <c r="I191" s="35">
        <f t="shared" si="20"/>
        <v>45</v>
      </c>
      <c r="J191" s="36">
        <f t="shared" si="21"/>
        <v>16.085920159566236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2.777944365120451</v>
      </c>
    </row>
    <row r="192" spans="1:14" x14ac:dyDescent="0.2">
      <c r="A192" s="33">
        <f>'GF + UG Iteration 6'!A192</f>
        <v>1254</v>
      </c>
      <c r="B192" s="34" t="str">
        <f>'GF + UG Iteration 6'!B192</f>
        <v>UG</v>
      </c>
      <c r="C192" s="35">
        <f>'GF + UG Iteration 6'!C192</f>
        <v>45</v>
      </c>
      <c r="D192" s="36">
        <f>'GF + UG Iteration 6'!P$16*(C192^'GF + UG Iteration 6'!P$15)</f>
        <v>14.444716302009942</v>
      </c>
      <c r="E192" s="37">
        <f>'GF + UG Iteration 6'!E192</f>
        <v>1989</v>
      </c>
      <c r="F192" s="35">
        <f>'GF + UG Iteration 6'!F192</f>
        <v>30.6</v>
      </c>
      <c r="G192" s="36">
        <f>'GF + UG Iteration 6'!G192</f>
        <v>6.528436764593768</v>
      </c>
      <c r="H192" s="38">
        <f>'GF + UG Iteration 6'!H192</f>
        <v>2012</v>
      </c>
      <c r="I192" s="35">
        <f t="shared" si="20"/>
        <v>75.599999999999994</v>
      </c>
      <c r="J192" s="36">
        <f t="shared" si="21"/>
        <v>20.973153066603711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3.0432431944407057</v>
      </c>
    </row>
    <row r="193" spans="1:14" x14ac:dyDescent="0.2">
      <c r="A193" s="33">
        <f>'GF + UG Iteration 6'!A193</f>
        <v>734</v>
      </c>
      <c r="B193" s="34" t="str">
        <f>'GF + UG Iteration 6'!B193</f>
        <v>UG</v>
      </c>
      <c r="C193" s="35">
        <f>'GF + UG Iteration 6'!C193</f>
        <v>37.800000000000004</v>
      </c>
      <c r="D193" s="36">
        <f>'GF + UG Iteration 6'!P$16*(C193^'GF + UG Iteration 6'!P$15)</f>
        <v>12.936938538494028</v>
      </c>
      <c r="E193" s="37">
        <f>'GF + UG Iteration 6'!E193</f>
        <v>1974</v>
      </c>
      <c r="F193" s="35">
        <f>'GF + UG Iteration 6'!F193</f>
        <v>37.800000000000004</v>
      </c>
      <c r="G193" s="36">
        <f>'GF + UG Iteration 6'!G193</f>
        <v>11.261124599264825</v>
      </c>
      <c r="H193" s="38">
        <f>'GF + UG Iteration 6'!H193</f>
        <v>2011</v>
      </c>
      <c r="I193" s="35">
        <f t="shared" ref="I193" si="25">C193+F193</f>
        <v>75.600000000000009</v>
      </c>
      <c r="J193" s="36">
        <f t="shared" ref="J193" si="26">D193+G193</f>
        <v>24.198063137758851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3.1862725943298194</v>
      </c>
    </row>
    <row r="194" spans="1:14" x14ac:dyDescent="0.2">
      <c r="A194" s="33">
        <f>'GF + UG Iteration 6'!A194</f>
        <v>1594</v>
      </c>
      <c r="B194" s="34" t="str">
        <f>'GF + UG Iteration 6'!B194</f>
        <v>UG</v>
      </c>
      <c r="C194" s="35">
        <f>'GF + UG Iteration 6'!C194</f>
        <v>75.600000000000009</v>
      </c>
      <c r="D194" s="36">
        <f>'GF + UG Iteration 6'!P$16*(C194^'GF + UG Iteration 6'!P$15)</f>
        <v>20.052566978017555</v>
      </c>
      <c r="E194" s="37">
        <f>'GF + UG Iteration 6'!E194</f>
        <v>1974</v>
      </c>
      <c r="F194" s="35">
        <f>'GF + UG Iteration 6'!F194</f>
        <v>0</v>
      </c>
      <c r="G194" s="36">
        <f>'GF + UG Iteration 6'!G194</f>
        <v>17.2334453477478</v>
      </c>
      <c r="H194" s="38">
        <f>'GF + UG Iteration 6'!H194</f>
        <v>2017</v>
      </c>
      <c r="I194" s="35">
        <f t="shared" si="20"/>
        <v>75.600000000000009</v>
      </c>
      <c r="J194" s="36">
        <f t="shared" si="21"/>
        <v>37.286012325765356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3.6186182516467644</v>
      </c>
    </row>
    <row r="195" spans="1:14" x14ac:dyDescent="0.2">
      <c r="A195" s="33">
        <f>'GF + UG Iteration 6'!A195</f>
        <v>1674</v>
      </c>
      <c r="B195" s="34" t="str">
        <f>'GF + UG Iteration 6'!B195</f>
        <v>UG</v>
      </c>
      <c r="C195" s="35">
        <f>'GF + UG Iteration 6'!C195</f>
        <v>25.2</v>
      </c>
      <c r="D195" s="36">
        <f>'GF + UG Iteration 6'!P$16*(C195^'GF + UG Iteration 6'!P$15)</f>
        <v>10.011304085158285</v>
      </c>
      <c r="E195" s="37">
        <f>'GF + UG Iteration 6'!E195</f>
        <v>0</v>
      </c>
      <c r="F195" s="35">
        <f>'GF + UG Iteration 6'!F195</f>
        <v>37.800000000000004</v>
      </c>
      <c r="G195" s="36">
        <f>'GF + UG Iteration 6'!G195</f>
        <v>10.327278566796926</v>
      </c>
      <c r="H195" s="38">
        <f>'GF + UG Iteration 6'!H195</f>
        <v>2016</v>
      </c>
      <c r="I195" s="35">
        <f t="shared" si="20"/>
        <v>63</v>
      </c>
      <c r="J195" s="36">
        <f t="shared" si="21"/>
        <v>20.33858265195521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3.0125197053977262</v>
      </c>
    </row>
    <row r="196" spans="1:14" x14ac:dyDescent="0.2">
      <c r="A196" s="33">
        <f>'GF + UG Iteration 6'!A196</f>
        <v>711</v>
      </c>
      <c r="B196" s="34" t="str">
        <f>'GF + UG Iteration 6'!B196</f>
        <v>UG</v>
      </c>
      <c r="C196" s="35">
        <f>'GF + UG Iteration 6'!C196</f>
        <v>22.5</v>
      </c>
      <c r="D196" s="36">
        <f>'GF + UG Iteration 6'!P$16*(C196^'GF + UG Iteration 6'!P$15)</f>
        <v>9.3190266966788062</v>
      </c>
      <c r="E196" s="37">
        <f>'GF + UG Iteration 6'!E196</f>
        <v>1976</v>
      </c>
      <c r="F196" s="35">
        <f>'GF + UG Iteration 6'!F196</f>
        <v>22.5</v>
      </c>
      <c r="G196" s="36">
        <f>'GF + UG Iteration 6'!G196</f>
        <v>9.2617881543087019</v>
      </c>
      <c r="H196" s="38">
        <f>'GF + UG Iteration 6'!H196</f>
        <v>2009</v>
      </c>
      <c r="I196" s="35">
        <f t="shared" si="20"/>
        <v>45</v>
      </c>
      <c r="J196" s="36">
        <f t="shared" si="21"/>
        <v>18.580814850987508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2.9221295887742733</v>
      </c>
    </row>
    <row r="197" spans="1:14" x14ac:dyDescent="0.2">
      <c r="A197" s="33">
        <f>'GF + UG Iteration 6'!A197</f>
        <v>408</v>
      </c>
      <c r="B197" s="34" t="str">
        <f>'GF + UG Iteration 6'!B197</f>
        <v>UG</v>
      </c>
      <c r="C197" s="35">
        <f>'GF + UG Iteration 6'!C197</f>
        <v>84.600000000000009</v>
      </c>
      <c r="D197" s="36">
        <f>'GF + UG Iteration 6'!P$16*(C197^'GF + UG Iteration 6'!P$15)</f>
        <v>21.530616706864159</v>
      </c>
      <c r="E197" s="37">
        <f>'GF + UG Iteration 6'!E197</f>
        <v>1976</v>
      </c>
      <c r="F197" s="35">
        <f>'GF + UG Iteration 6'!F197</f>
        <v>0</v>
      </c>
      <c r="G197" s="36">
        <f>'GF + UG Iteration 6'!G197</f>
        <v>0.58015876995711901</v>
      </c>
      <c r="H197" s="38">
        <f>'GF + UG Iteration 6'!H197</f>
        <v>2004</v>
      </c>
      <c r="I197" s="35">
        <f t="shared" si="20"/>
        <v>84.600000000000009</v>
      </c>
      <c r="J197" s="36">
        <f t="shared" si="21"/>
        <v>22.110775476821278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3.0960650678328205</v>
      </c>
    </row>
    <row r="198" spans="1:14" x14ac:dyDescent="0.2">
      <c r="A198" s="33">
        <f>'GF + UG Iteration 6'!A198</f>
        <v>698</v>
      </c>
      <c r="B198" s="34" t="str">
        <f>'GF + UG Iteration 6'!B198</f>
        <v>UG</v>
      </c>
      <c r="C198" s="35">
        <f>'GF + UG Iteration 6'!C198</f>
        <v>84.600000000000009</v>
      </c>
      <c r="D198" s="36">
        <f>'GF + UG Iteration 6'!P$16*(C198^'GF + UG Iteration 6'!P$15)</f>
        <v>21.530616706864159</v>
      </c>
      <c r="E198" s="37">
        <f>'GF + UG Iteration 6'!E198</f>
        <v>1976</v>
      </c>
      <c r="F198" s="35">
        <f>'GF + UG Iteration 6'!F198</f>
        <v>0</v>
      </c>
      <c r="G198" s="36">
        <f>'GF + UG Iteration 6'!G198</f>
        <v>1.4406821685518079</v>
      </c>
      <c r="H198" s="38">
        <f>'GF + UG Iteration 6'!H198</f>
        <v>2007</v>
      </c>
      <c r="I198" s="35">
        <f t="shared" si="20"/>
        <v>84.600000000000009</v>
      </c>
      <c r="J198" s="36">
        <f t="shared" si="21"/>
        <v>22.971298875415968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3.1342455617029161</v>
      </c>
    </row>
    <row r="199" spans="1:14" x14ac:dyDescent="0.2">
      <c r="A199" s="33">
        <f>'GF + UG Iteration 6'!A199</f>
        <v>696</v>
      </c>
      <c r="B199" s="34" t="str">
        <f>'GF + UG Iteration 6'!B199</f>
        <v>UG</v>
      </c>
      <c r="C199" s="35">
        <f>'GF + UG Iteration 6'!C199</f>
        <v>25.2</v>
      </c>
      <c r="D199" s="36">
        <f>'GF + UG Iteration 6'!P$16*(C199^'GF + UG Iteration 6'!P$15)</f>
        <v>10.011304085158285</v>
      </c>
      <c r="E199" s="37">
        <f>'GF + UG Iteration 6'!E199</f>
        <v>1981</v>
      </c>
      <c r="F199" s="35">
        <f>'GF + UG Iteration 6'!F199</f>
        <v>0</v>
      </c>
      <c r="G199" s="36">
        <f>'GF + UG Iteration 6'!G199</f>
        <v>0.26810351472539734</v>
      </c>
      <c r="H199" s="38">
        <f>'GF + UG Iteration 6'!H199</f>
        <v>2007</v>
      </c>
      <c r="I199" s="35">
        <f t="shared" si="20"/>
        <v>25.2</v>
      </c>
      <c r="J199" s="36">
        <f t="shared" si="21"/>
        <v>10.279407599883681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2.3301426318960914</v>
      </c>
    </row>
    <row r="200" spans="1:14" x14ac:dyDescent="0.2">
      <c r="A200" s="33">
        <f>'GF + UG Iteration 6'!A200</f>
        <v>1636</v>
      </c>
      <c r="B200" s="34" t="str">
        <f>'GF + UG Iteration 6'!B200</f>
        <v>UG</v>
      </c>
      <c r="C200" s="35">
        <f>'GF + UG Iteration 6'!C200</f>
        <v>22.5</v>
      </c>
      <c r="D200" s="36">
        <f>'GF + UG Iteration 6'!P$16*(C200^'GF + UG Iteration 6'!P$15)</f>
        <v>9.3190266966788062</v>
      </c>
      <c r="E200" s="37">
        <f>'GF + UG Iteration 6'!E200</f>
        <v>1981</v>
      </c>
      <c r="F200" s="35">
        <f>'GF + UG Iteration 6'!F200</f>
        <v>37.800000000000004</v>
      </c>
      <c r="G200" s="36">
        <f>'GF + UG Iteration 6'!G200</f>
        <v>6.6058972937468434</v>
      </c>
      <c r="H200" s="38">
        <f>'GF + UG Iteration 6'!H200</f>
        <v>2015</v>
      </c>
      <c r="I200" s="35">
        <f t="shared" si="20"/>
        <v>60.300000000000004</v>
      </c>
      <c r="J200" s="36">
        <f t="shared" si="21"/>
        <v>15.924923990425651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2.7678854284751346</v>
      </c>
    </row>
    <row r="201" spans="1:14" x14ac:dyDescent="0.2">
      <c r="A201" s="33">
        <f>'GF + UG Iteration 6'!A201</f>
        <v>1185</v>
      </c>
      <c r="B201" s="34" t="str">
        <f>'GF + UG Iteration 6'!B201</f>
        <v>UG</v>
      </c>
      <c r="C201" s="35">
        <f>'GF + UG Iteration 6'!C201</f>
        <v>63</v>
      </c>
      <c r="D201" s="36">
        <f>'GF + UG Iteration 6'!P$16*(C201^'GF + UG Iteration 6'!P$15)</f>
        <v>17.869171280987334</v>
      </c>
      <c r="E201" s="37">
        <f>'GF + UG Iteration 6'!E201</f>
        <v>1988</v>
      </c>
      <c r="F201" s="35">
        <f>'GF + UG Iteration 6'!F201</f>
        <v>0</v>
      </c>
      <c r="G201" s="36">
        <f>'GF + UG Iteration 6'!G201</f>
        <v>2.8087836612562955</v>
      </c>
      <c r="H201" s="38">
        <f>'GF + UG Iteration 6'!H201</f>
        <v>2011</v>
      </c>
      <c r="I201" s="35">
        <f t="shared" si="20"/>
        <v>63</v>
      </c>
      <c r="J201" s="36">
        <f t="shared" si="21"/>
        <v>20.67795494224363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3.0290681541430553</v>
      </c>
    </row>
    <row r="202" spans="1:14" x14ac:dyDescent="0.2">
      <c r="A202" s="33">
        <f>'GF + UG Iteration 6'!A202</f>
        <v>568</v>
      </c>
      <c r="B202" s="34" t="str">
        <f>'GF + UG Iteration 6'!B202</f>
        <v>UG</v>
      </c>
      <c r="C202" s="35">
        <f>'GF + UG Iteration 6'!C202</f>
        <v>75.600000000000009</v>
      </c>
      <c r="D202" s="36">
        <f>'GF + UG Iteration 6'!P$16*(C202^'GF + UG Iteration 6'!P$15)</f>
        <v>20.052566978017555</v>
      </c>
      <c r="E202" s="37">
        <f>'GF + UG Iteration 6'!E202</f>
        <v>1978</v>
      </c>
      <c r="F202" s="35">
        <f>'GF + UG Iteration 6'!F202</f>
        <v>0</v>
      </c>
      <c r="G202" s="36">
        <f>'GF + UG Iteration 6'!G202</f>
        <v>2.8818936071529556E-2</v>
      </c>
      <c r="H202" s="38">
        <f>'GF + UG Iteration 6'!H202</f>
        <v>2006</v>
      </c>
      <c r="I202" s="35">
        <f t="shared" si="20"/>
        <v>75.600000000000009</v>
      </c>
      <c r="J202" s="36">
        <f t="shared" si="21"/>
        <v>20.081385914089086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2.9997933120677343</v>
      </c>
    </row>
    <row r="203" spans="1:14" x14ac:dyDescent="0.2">
      <c r="A203" s="33">
        <f>'GF + UG Iteration 6'!A203</f>
        <v>853</v>
      </c>
      <c r="B203" s="34" t="str">
        <f>'GF + UG Iteration 6'!B203</f>
        <v>UG</v>
      </c>
      <c r="C203" s="35">
        <f>'GF + UG Iteration 6'!C203</f>
        <v>45</v>
      </c>
      <c r="D203" s="36">
        <f>'GF + UG Iteration 6'!P$16*(C203^'GF + UG Iteration 6'!P$15)</f>
        <v>14.444716302009942</v>
      </c>
      <c r="E203" s="37">
        <f>'GF + UG Iteration 6'!E203</f>
        <v>1991</v>
      </c>
      <c r="F203" s="35">
        <f>'GF + UG Iteration 6'!F203</f>
        <v>30.6</v>
      </c>
      <c r="G203" s="36">
        <f>'GF + UG Iteration 6'!G203</f>
        <v>4.2556245512411124</v>
      </c>
      <c r="H203" s="38">
        <f>'GF + UG Iteration 6'!H203</f>
        <v>2009</v>
      </c>
      <c r="I203" s="35">
        <f t="shared" si="20"/>
        <v>75.599999999999994</v>
      </c>
      <c r="J203" s="36">
        <f t="shared" si="21"/>
        <v>18.700340853251056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2.9285417511410037</v>
      </c>
    </row>
    <row r="204" spans="1:14" x14ac:dyDescent="0.2">
      <c r="A204" s="33">
        <f>'GF + UG Iteration 6'!A204</f>
        <v>1201</v>
      </c>
      <c r="B204" s="34" t="str">
        <f>'GF + UG Iteration 6'!B204</f>
        <v>UG</v>
      </c>
      <c r="C204" s="35">
        <f>'GF + UG Iteration 6'!C204</f>
        <v>25.2</v>
      </c>
      <c r="D204" s="36">
        <f>'GF + UG Iteration 6'!P$16*(C204^'GF + UG Iteration 6'!P$15)</f>
        <v>10.011304085158285</v>
      </c>
      <c r="E204" s="37" t="str">
        <f>'GF + UG Iteration 6'!E204</f>
        <v>unknown</v>
      </c>
      <c r="F204" s="35">
        <f>'GF + UG Iteration 6'!F204</f>
        <v>37.800000000000004</v>
      </c>
      <c r="G204" s="36">
        <f>'GF + UG Iteration 6'!G204</f>
        <v>7.6364894321569698</v>
      </c>
      <c r="H204" s="38">
        <f>'GF + UG Iteration 6'!H204</f>
        <v>2012</v>
      </c>
      <c r="I204" s="35">
        <f t="shared" si="20"/>
        <v>63</v>
      </c>
      <c r="J204" s="36">
        <f t="shared" si="21"/>
        <v>17.647793517315254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2.8706107623812347</v>
      </c>
    </row>
    <row r="205" spans="1:14" x14ac:dyDescent="0.2">
      <c r="A205" s="33">
        <f>'GF + UG Iteration 6'!A205</f>
        <v>654</v>
      </c>
      <c r="B205" s="34" t="str">
        <f>'GF + UG Iteration 6'!B205</f>
        <v>UG</v>
      </c>
      <c r="C205" s="35">
        <f>'GF + UG Iteration 6'!C205</f>
        <v>22.5</v>
      </c>
      <c r="D205" s="36">
        <f>'GF + UG Iteration 6'!P$16*(C205^'GF + UG Iteration 6'!P$15)</f>
        <v>9.3190266966788062</v>
      </c>
      <c r="E205" s="37">
        <f>'GF + UG Iteration 6'!E205</f>
        <v>1976</v>
      </c>
      <c r="F205" s="35">
        <f>'GF + UG Iteration 6'!F205</f>
        <v>0</v>
      </c>
      <c r="G205" s="36">
        <f>'GF + UG Iteration 6'!G205</f>
        <v>0.73672544554632269</v>
      </c>
      <c r="H205" s="38">
        <f>'GF + UG Iteration 6'!H205</f>
        <v>2007</v>
      </c>
      <c r="I205" s="35">
        <f t="shared" si="20"/>
        <v>22.5</v>
      </c>
      <c r="J205" s="36">
        <f t="shared" si="21"/>
        <v>10.055752142225129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2.3081448232340991</v>
      </c>
    </row>
    <row r="206" spans="1:14" x14ac:dyDescent="0.2">
      <c r="A206" s="33">
        <f>'GF + UG Iteration 6'!A206</f>
        <v>1394</v>
      </c>
      <c r="B206" s="34" t="str">
        <f>'GF + UG Iteration 6'!B206</f>
        <v>UG</v>
      </c>
      <c r="C206" s="35">
        <f>'GF + UG Iteration 6'!C206</f>
        <v>22.5</v>
      </c>
      <c r="D206" s="36">
        <f>'GF + UG Iteration 6'!P$16*(C206^'GF + UG Iteration 6'!P$15)</f>
        <v>9.3190266966788062</v>
      </c>
      <c r="E206" s="37">
        <f>'GF + UG Iteration 6'!E206</f>
        <v>1976</v>
      </c>
      <c r="F206" s="35">
        <f>'GF + UG Iteration 6'!F206</f>
        <v>37.800000000000004</v>
      </c>
      <c r="G206" s="36">
        <f>'GF + UG Iteration 6'!G206</f>
        <v>5.0057806862702598</v>
      </c>
      <c r="H206" s="38">
        <f>'GF + UG Iteration 6'!H206</f>
        <v>2014</v>
      </c>
      <c r="I206" s="35">
        <f t="shared" si="20"/>
        <v>60.300000000000004</v>
      </c>
      <c r="J206" s="36">
        <f t="shared" si="21"/>
        <v>14.324807382949066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2.6619928162939321</v>
      </c>
    </row>
    <row r="207" spans="1:14" x14ac:dyDescent="0.2">
      <c r="A207" s="33">
        <f>'GF + UG Iteration 6'!A207</f>
        <v>1294</v>
      </c>
      <c r="B207" s="34" t="str">
        <f>'GF + UG Iteration 6'!B207</f>
        <v>UG</v>
      </c>
      <c r="C207" s="35">
        <f>'GF + UG Iteration 6'!C207</f>
        <v>13.41</v>
      </c>
      <c r="D207" s="36">
        <f>'GF + UG Iteration 6'!P$16*(C207^'GF + UG Iteration 6'!P$15)</f>
        <v>6.7183227026560113</v>
      </c>
      <c r="E207" s="37">
        <f>'GF + UG Iteration 6'!E207</f>
        <v>0</v>
      </c>
      <c r="F207" s="35">
        <f>'GF + UG Iteration 6'!F207</f>
        <v>22.5</v>
      </c>
      <c r="G207" s="36">
        <f>'GF + UG Iteration 6'!G207</f>
        <v>4.5619922667121129</v>
      </c>
      <c r="H207" s="38">
        <f>'GF + UG Iteration 6'!H207</f>
        <v>2014</v>
      </c>
      <c r="I207" s="35">
        <f t="shared" si="20"/>
        <v>35.909999999999997</v>
      </c>
      <c r="J207" s="36">
        <f t="shared" si="21"/>
        <v>11.280314969368124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2.4230591684964011</v>
      </c>
    </row>
    <row r="208" spans="1:14" x14ac:dyDescent="0.2">
      <c r="A208" s="33">
        <f>'GF + UG Iteration 6'!A208</f>
        <v>1670</v>
      </c>
      <c r="B208" s="34" t="str">
        <f>'GF + UG Iteration 6'!B208</f>
        <v>UG</v>
      </c>
      <c r="C208" s="35">
        <f>'GF + UG Iteration 6'!C208</f>
        <v>75.600000000000009</v>
      </c>
      <c r="D208" s="36">
        <f>'GF + UG Iteration 6'!P$16*(C208^'GF + UG Iteration 6'!P$15)</f>
        <v>20.052566978017555</v>
      </c>
      <c r="E208" s="37">
        <f>'GF + UG Iteration 6'!E208</f>
        <v>0</v>
      </c>
      <c r="F208" s="35">
        <f>'GF + UG Iteration 6'!F208</f>
        <v>0</v>
      </c>
      <c r="G208" s="36">
        <f>'GF + UG Iteration 6'!G208</f>
        <v>2.7943521582603679</v>
      </c>
      <c r="H208" s="38">
        <f>'GF + UG Iteration 6'!H208</f>
        <v>2016</v>
      </c>
      <c r="I208" s="35">
        <f t="shared" si="20"/>
        <v>75.600000000000009</v>
      </c>
      <c r="J208" s="36">
        <f t="shared" si="21"/>
        <v>22.846919136277922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3.1288162783276512</v>
      </c>
    </row>
    <row r="209" spans="1:14" x14ac:dyDescent="0.2">
      <c r="A209" s="33">
        <f>'GF + UG Iteration 6'!A209</f>
        <v>579</v>
      </c>
      <c r="B209" s="34" t="str">
        <f>'GF + UG Iteration 6'!B209</f>
        <v>UG</v>
      </c>
      <c r="C209" s="35">
        <f>'GF + UG Iteration 6'!C209</f>
        <v>27</v>
      </c>
      <c r="D209" s="36">
        <f>'GF + UG Iteration 6'!P$16*(C209^'GF + UG Iteration 6'!P$15)</f>
        <v>10.457698572955874</v>
      </c>
      <c r="E209" s="37" t="str">
        <f>'GF + UG Iteration 6'!E209</f>
        <v>unknown</v>
      </c>
      <c r="F209" s="35">
        <f>'GF + UG Iteration 6'!F209</f>
        <v>27</v>
      </c>
      <c r="G209" s="36">
        <f>'GF + UG Iteration 6'!G209</f>
        <v>3.6516230200538073</v>
      </c>
      <c r="H209" s="38">
        <f>'GF + UG Iteration 6'!H209</f>
        <v>2008</v>
      </c>
      <c r="I209" s="35">
        <f t="shared" si="20"/>
        <v>54</v>
      </c>
      <c r="J209" s="36">
        <f t="shared" si="21"/>
        <v>14.109321593009682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2.6468356848371037</v>
      </c>
    </row>
    <row r="210" spans="1:14" x14ac:dyDescent="0.2">
      <c r="A210" s="33">
        <f>'GF + UG Iteration 6'!A210</f>
        <v>1670</v>
      </c>
      <c r="B210" s="34" t="str">
        <f>'GF + UG Iteration 6'!B210</f>
        <v>UG</v>
      </c>
      <c r="C210" s="35">
        <f>'GF + UG Iteration 6'!C210</f>
        <v>63.089999999999996</v>
      </c>
      <c r="D210" s="36">
        <f>'GF + UG Iteration 6'!P$16*(C210^'GF + UG Iteration 6'!P$15)</f>
        <v>17.885307773626138</v>
      </c>
      <c r="E210" s="37">
        <f>'GF + UG Iteration 6'!E210</f>
        <v>0</v>
      </c>
      <c r="F210" s="35">
        <f>'GF + UG Iteration 6'!F210</f>
        <v>37.800000000000004</v>
      </c>
      <c r="G210" s="36">
        <f>'GF + UG Iteration 6'!G210</f>
        <v>18.363697996227653</v>
      </c>
      <c r="H210" s="38">
        <f>'GF + UG Iteration 6'!H210</f>
        <v>2016</v>
      </c>
      <c r="I210" s="35">
        <f t="shared" si="20"/>
        <v>100.89</v>
      </c>
      <c r="J210" s="36">
        <f t="shared" si="21"/>
        <v>36.249005769853795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3.5904119538860395</v>
      </c>
    </row>
    <row r="211" spans="1:14" x14ac:dyDescent="0.2">
      <c r="A211" s="33">
        <f>'GF + UG Iteration 6'!A211</f>
        <v>1083</v>
      </c>
      <c r="B211" s="34" t="str">
        <f>'GF + UG Iteration 6'!B211</f>
        <v>UG</v>
      </c>
      <c r="C211" s="35">
        <f>'GF + UG Iteration 6'!C211</f>
        <v>37.800000000000004</v>
      </c>
      <c r="D211" s="36">
        <f>'GF + UG Iteration 6'!P$16*(C211^'GF + UG Iteration 6'!P$15)</f>
        <v>12.936938538494028</v>
      </c>
      <c r="E211" s="37">
        <f>'GF + UG Iteration 6'!E211</f>
        <v>1981</v>
      </c>
      <c r="F211" s="35">
        <f>'GF + UG Iteration 6'!F211</f>
        <v>45</v>
      </c>
      <c r="G211" s="36">
        <f>'GF + UG Iteration 6'!G211</f>
        <v>7.4125108979310461</v>
      </c>
      <c r="H211" s="38">
        <f>'GF + UG Iteration 6'!H211</f>
        <v>2011</v>
      </c>
      <c r="I211" s="35">
        <f t="shared" si="20"/>
        <v>82.800000000000011</v>
      </c>
      <c r="J211" s="36">
        <f t="shared" si="21"/>
        <v>20.349449436425076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3.0130538568014917</v>
      </c>
    </row>
    <row r="212" spans="1:14" x14ac:dyDescent="0.2">
      <c r="A212" s="33">
        <f>'GF + UG Iteration 6'!A212</f>
        <v>552</v>
      </c>
      <c r="B212" s="34" t="str">
        <f>'GF + UG Iteration 6'!B212</f>
        <v>UG</v>
      </c>
      <c r="C212" s="35">
        <f>'GF + UG Iteration 6'!C212</f>
        <v>37.800000000000004</v>
      </c>
      <c r="D212" s="36">
        <f>'GF + UG Iteration 6'!P$16*(C212^'GF + UG Iteration 6'!P$15)</f>
        <v>12.936938538494028</v>
      </c>
      <c r="E212" s="37">
        <f>'GF + UG Iteration 6'!E212</f>
        <v>1991</v>
      </c>
      <c r="F212" s="35">
        <f>'GF + UG Iteration 6'!F212</f>
        <v>0</v>
      </c>
      <c r="G212" s="36">
        <f>'GF + UG Iteration 6'!G212</f>
        <v>1.1457716756011658</v>
      </c>
      <c r="H212" s="38">
        <f>'GF + UG Iteration 6'!H212</f>
        <v>2006</v>
      </c>
      <c r="I212" s="35">
        <f t="shared" si="20"/>
        <v>37.800000000000004</v>
      </c>
      <c r="J212" s="36">
        <f t="shared" si="21"/>
        <v>14.082710214095194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2.6449478190032236</v>
      </c>
    </row>
    <row r="213" spans="1:14" x14ac:dyDescent="0.2">
      <c r="A213" s="33">
        <f>'GF + UG Iteration 6'!A213</f>
        <v>1311</v>
      </c>
      <c r="B213" s="34" t="str">
        <f>'GF + UG Iteration 6'!B213</f>
        <v>UG</v>
      </c>
      <c r="C213" s="35">
        <f>'GF + UG Iteration 6'!C213</f>
        <v>37.800000000000004</v>
      </c>
      <c r="D213" s="36">
        <f>'GF + UG Iteration 6'!P$16*(C213^'GF + UG Iteration 6'!P$15)</f>
        <v>12.936938538494028</v>
      </c>
      <c r="E213" s="37">
        <f>'GF + UG Iteration 6'!E213</f>
        <v>1991</v>
      </c>
      <c r="F213" s="35">
        <f>'GF + UG Iteration 6'!F213</f>
        <v>37.800000000000004</v>
      </c>
      <c r="G213" s="36">
        <f>'GF + UG Iteration 6'!G213</f>
        <v>5.9841430822776953</v>
      </c>
      <c r="H213" s="38">
        <f>'GF + UG Iteration 6'!H213</f>
        <v>2013</v>
      </c>
      <c r="I213" s="35">
        <f t="shared" si="20"/>
        <v>75.600000000000009</v>
      </c>
      <c r="J213" s="36">
        <f t="shared" si="21"/>
        <v>18.921081620771723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2.9402767301065964</v>
      </c>
    </row>
    <row r="214" spans="1:14" x14ac:dyDescent="0.2">
      <c r="A214" s="33">
        <f>'GF + UG Iteration 6'!A214</f>
        <v>1078</v>
      </c>
      <c r="B214" s="34" t="str">
        <f>'GF + UG Iteration 6'!B214</f>
        <v>UG</v>
      </c>
      <c r="C214" s="35">
        <f>'GF + UG Iteration 6'!C214</f>
        <v>64.350000000000009</v>
      </c>
      <c r="D214" s="36">
        <f>'GF + UG Iteration 6'!P$16*(C214^'GF + UG Iteration 6'!P$15)</f>
        <v>18.110337566728912</v>
      </c>
      <c r="E214" s="37">
        <f>'GF + UG Iteration 6'!E214</f>
        <v>1957</v>
      </c>
      <c r="F214" s="35">
        <f>'GF + UG Iteration 6'!F214</f>
        <v>0</v>
      </c>
      <c r="G214" s="36">
        <f>'GF + UG Iteration 6'!G214</f>
        <v>1.0936387702296273</v>
      </c>
      <c r="H214" s="38">
        <f>'GF + UG Iteration 6'!H214</f>
        <v>2011</v>
      </c>
      <c r="I214" s="35">
        <f t="shared" si="20"/>
        <v>64.350000000000009</v>
      </c>
      <c r="J214" s="36">
        <f t="shared" si="21"/>
        <v>19.20397633695854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2.9551173584745656</v>
      </c>
    </row>
    <row r="215" spans="1:14" x14ac:dyDescent="0.2">
      <c r="A215" s="33">
        <f>'GF + UG Iteration 6'!A215</f>
        <v>495</v>
      </c>
      <c r="B215" s="34" t="str">
        <f>'GF + UG Iteration 6'!B215</f>
        <v>UG</v>
      </c>
      <c r="C215" s="35">
        <f>'GF + UG Iteration 6'!C215</f>
        <v>37.440000000000005</v>
      </c>
      <c r="D215" s="36">
        <f>'GF + UG Iteration 6'!P$16*(C215^'GF + UG Iteration 6'!P$15)</f>
        <v>12.858897669930135</v>
      </c>
      <c r="E215" s="37">
        <f>'GF + UG Iteration 6'!E215</f>
        <v>1982</v>
      </c>
      <c r="F215" s="35">
        <f>'GF + UG Iteration 6'!F215</f>
        <v>37.440000000000005</v>
      </c>
      <c r="G215" s="36">
        <f>'GF + UG Iteration 6'!G215</f>
        <v>3.5907902166068872</v>
      </c>
      <c r="H215" s="38">
        <f>'GF + UG Iteration 6'!H215</f>
        <v>2006</v>
      </c>
      <c r="I215" s="35">
        <f t="shared" si="20"/>
        <v>74.88000000000001</v>
      </c>
      <c r="J215" s="36">
        <f t="shared" si="21"/>
        <v>16.449687886537021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2.8003065035685872</v>
      </c>
    </row>
    <row r="216" spans="1:14" x14ac:dyDescent="0.2">
      <c r="A216" s="33">
        <f>'GF + UG Iteration 6'!A216</f>
        <v>383</v>
      </c>
      <c r="B216" s="34" t="str">
        <f>'GF + UG Iteration 6'!B216</f>
        <v>UG</v>
      </c>
      <c r="C216" s="35">
        <f>'GF + UG Iteration 6'!C216</f>
        <v>54</v>
      </c>
      <c r="D216" s="36">
        <f>'GF + UG Iteration 6'!P$16*(C216^'GF + UG Iteration 6'!P$15)</f>
        <v>16.209685192995252</v>
      </c>
      <c r="E216" s="37">
        <f>'GF + UG Iteration 6'!E216</f>
        <v>1984</v>
      </c>
      <c r="F216" s="35">
        <f>'GF + UG Iteration 6'!F216</f>
        <v>45</v>
      </c>
      <c r="G216" s="36">
        <f>'GF + UG Iteration 6'!G216</f>
        <v>3.9501723720469593</v>
      </c>
      <c r="H216" s="38">
        <f>'GF + UG Iteration 6'!H216</f>
        <v>2005</v>
      </c>
      <c r="I216" s="35">
        <f t="shared" si="20"/>
        <v>99</v>
      </c>
      <c r="J216" s="36">
        <f t="shared" si="21"/>
        <v>20.159857565042213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3.0036933779521284</v>
      </c>
    </row>
    <row r="217" spans="1:14" x14ac:dyDescent="0.2">
      <c r="A217" s="33">
        <f>'GF + UG Iteration 6'!A217</f>
        <v>1020</v>
      </c>
      <c r="B217" s="34" t="str">
        <f>'GF + UG Iteration 6'!B217</f>
        <v>UG</v>
      </c>
      <c r="C217" s="35">
        <f>'GF + UG Iteration 6'!C217</f>
        <v>29.97</v>
      </c>
      <c r="D217" s="36">
        <f>'GF + UG Iteration 6'!P$16*(C217^'GF + UG Iteration 6'!P$15)</f>
        <v>11.171035112872108</v>
      </c>
      <c r="E217" s="37">
        <f>'GF + UG Iteration 6'!E217</f>
        <v>1977</v>
      </c>
      <c r="F217" s="35">
        <f>'GF + UG Iteration 6'!F217</f>
        <v>45</v>
      </c>
      <c r="G217" s="36">
        <f>'GF + UG Iteration 6'!G217</f>
        <v>7.3449786888029998</v>
      </c>
      <c r="H217" s="38">
        <f>'GF + UG Iteration 6'!H217</f>
        <v>2010</v>
      </c>
      <c r="I217" s="35">
        <f t="shared" si="20"/>
        <v>74.97</v>
      </c>
      <c r="J217" s="36">
        <f t="shared" si="21"/>
        <v>18.516013801675108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2.9186359685605754</v>
      </c>
    </row>
    <row r="218" spans="1:14" x14ac:dyDescent="0.2">
      <c r="A218" s="33">
        <f>'GF + UG Iteration 6'!A218</f>
        <v>1364</v>
      </c>
      <c r="B218" s="34" t="str">
        <f>'GF + UG Iteration 6'!B218</f>
        <v>UG</v>
      </c>
      <c r="C218" s="35">
        <f>'GF + UG Iteration 6'!C218</f>
        <v>29.7</v>
      </c>
      <c r="D218" s="36">
        <f>'GF + UG Iteration 6'!P$16*(C218^'GF + UG Iteration 6'!P$15)</f>
        <v>11.107295571848924</v>
      </c>
      <c r="E218" s="37">
        <f>'GF + UG Iteration 6'!E218</f>
        <v>0</v>
      </c>
      <c r="F218" s="35">
        <f>'GF + UG Iteration 6'!F218</f>
        <v>45</v>
      </c>
      <c r="G218" s="36">
        <f>'GF + UG Iteration 6'!G218</f>
        <v>8.7951197470845859</v>
      </c>
      <c r="H218" s="38">
        <f>'GF + UG Iteration 6'!H218</f>
        <v>2013</v>
      </c>
      <c r="I218" s="35">
        <f t="shared" si="20"/>
        <v>74.7</v>
      </c>
      <c r="J218" s="36">
        <f t="shared" si="21"/>
        <v>19.90241531893351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2.9908410971760921</v>
      </c>
    </row>
    <row r="219" spans="1:14" x14ac:dyDescent="0.2">
      <c r="A219" s="33">
        <f>'GF + UG Iteration 6'!A219</f>
        <v>503</v>
      </c>
      <c r="B219" s="34" t="str">
        <f>'GF + UG Iteration 6'!B219</f>
        <v>UG</v>
      </c>
      <c r="C219" s="35">
        <f>'GF + UG Iteration 6'!C219</f>
        <v>45</v>
      </c>
      <c r="D219" s="36">
        <f>'GF + UG Iteration 6'!P$16*(C219^'GF + UG Iteration 6'!P$15)</f>
        <v>14.444716302009942</v>
      </c>
      <c r="E219" s="37">
        <f>'GF + UG Iteration 6'!E219</f>
        <v>1972</v>
      </c>
      <c r="F219" s="35">
        <f>'GF + UG Iteration 6'!F219</f>
        <v>45</v>
      </c>
      <c r="G219" s="36">
        <f>'GF + UG Iteration 6'!G219</f>
        <v>3.8033222269089473</v>
      </c>
      <c r="H219" s="38">
        <f>'GF + UG Iteration 6'!H219</f>
        <v>2007</v>
      </c>
      <c r="I219" s="35">
        <f t="shared" si="20"/>
        <v>90</v>
      </c>
      <c r="J219" s="36">
        <f t="shared" si="21"/>
        <v>18.24803852891889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2.9040575963848827</v>
      </c>
    </row>
    <row r="220" spans="1:14" x14ac:dyDescent="0.2">
      <c r="A220" s="33">
        <f>'GF + UG Iteration 6'!A220</f>
        <v>925</v>
      </c>
      <c r="B220" s="34" t="str">
        <f>'GF + UG Iteration 6'!B220</f>
        <v>UG</v>
      </c>
      <c r="C220" s="35">
        <f>'GF + UG Iteration 6'!C220</f>
        <v>90</v>
      </c>
      <c r="D220" s="36">
        <f>'GF + UG Iteration 6'!P$16*(C220^'GF + UG Iteration 6'!P$15)</f>
        <v>22.389658902888677</v>
      </c>
      <c r="E220" s="37">
        <f>'GF + UG Iteration 6'!E220</f>
        <v>1972</v>
      </c>
      <c r="F220" s="35">
        <f>'GF + UG Iteration 6'!F220</f>
        <v>0</v>
      </c>
      <c r="G220" s="36">
        <f>'GF + UG Iteration 6'!G220</f>
        <v>3.3164697860941139</v>
      </c>
      <c r="H220" s="38">
        <f>'GF + UG Iteration 6'!H220</f>
        <v>2011</v>
      </c>
      <c r="I220" s="35">
        <f t="shared" si="20"/>
        <v>90</v>
      </c>
      <c r="J220" s="36">
        <f t="shared" si="21"/>
        <v>25.70612868898279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3.2467294338600663</v>
      </c>
    </row>
    <row r="221" spans="1:14" x14ac:dyDescent="0.2">
      <c r="A221" s="33">
        <f>'GF + UG Iteration 6'!A221</f>
        <v>821</v>
      </c>
      <c r="B221" s="34" t="str">
        <f>'GF + UG Iteration 6'!B221</f>
        <v>UG</v>
      </c>
      <c r="C221" s="35">
        <f>'GF + UG Iteration 6'!C221</f>
        <v>45</v>
      </c>
      <c r="D221" s="36">
        <f>'GF + UG Iteration 6'!P$16*(C221^'GF + UG Iteration 6'!P$15)</f>
        <v>14.444716302009942</v>
      </c>
      <c r="E221" s="37">
        <f>'GF + UG Iteration 6'!E221</f>
        <v>2006</v>
      </c>
      <c r="F221" s="35">
        <f>'GF + UG Iteration 6'!F221</f>
        <v>45</v>
      </c>
      <c r="G221" s="36">
        <f>'GF + UG Iteration 6'!G221</f>
        <v>9.4177371403666275</v>
      </c>
      <c r="H221" s="38">
        <f>'GF + UG Iteration 6'!H221</f>
        <v>2011</v>
      </c>
      <c r="I221" s="35">
        <f t="shared" si="20"/>
        <v>90</v>
      </c>
      <c r="J221" s="36">
        <f t="shared" si="21"/>
        <v>23.86245344237657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3.1723062379709295</v>
      </c>
    </row>
    <row r="222" spans="1:14" x14ac:dyDescent="0.2">
      <c r="A222" s="33">
        <f>'GF + UG Iteration 6'!A222</f>
        <v>486</v>
      </c>
      <c r="B222" s="34" t="str">
        <f>'GF + UG Iteration 6'!B222</f>
        <v>UG</v>
      </c>
      <c r="C222" s="35">
        <f>'GF + UG Iteration 6'!C222</f>
        <v>11.97</v>
      </c>
      <c r="D222" s="36">
        <f>'GF + UG Iteration 6'!P$16*(C222^'GF + UG Iteration 6'!P$15)</f>
        <v>6.252691986065769</v>
      </c>
      <c r="E222" s="37">
        <f>'GF + UG Iteration 6'!E222</f>
        <v>1993</v>
      </c>
      <c r="F222" s="35">
        <f>'GF + UG Iteration 6'!F222</f>
        <v>2.4299999999999993</v>
      </c>
      <c r="G222" s="36">
        <f>'GF + UG Iteration 6'!G222</f>
        <v>0.34692120274319505</v>
      </c>
      <c r="H222" s="38">
        <f>'GF + UG Iteration 6'!H222</f>
        <v>2005</v>
      </c>
      <c r="I222" s="35">
        <f t="shared" si="20"/>
        <v>14.4</v>
      </c>
      <c r="J222" s="36">
        <f t="shared" si="21"/>
        <v>6.5996131888089637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1.8870110395586606</v>
      </c>
    </row>
    <row r="223" spans="1:14" x14ac:dyDescent="0.2">
      <c r="A223" s="33">
        <f>'GF + UG Iteration 6'!A223</f>
        <v>779</v>
      </c>
      <c r="B223" s="34" t="str">
        <f>'GF + UG Iteration 6'!B223</f>
        <v>UG</v>
      </c>
      <c r="C223" s="35">
        <f>'GF + UG Iteration 6'!C223</f>
        <v>14.4</v>
      </c>
      <c r="D223" s="36">
        <f>'GF + UG Iteration 6'!P$16*(C223^'GF + UG Iteration 6'!P$15)</f>
        <v>7.0278091610126205</v>
      </c>
      <c r="E223" s="37">
        <f>'GF + UG Iteration 6'!E223</f>
        <v>1993</v>
      </c>
      <c r="F223" s="35">
        <f>'GF + UG Iteration 6'!F223</f>
        <v>23.040000000000003</v>
      </c>
      <c r="G223" s="36">
        <f>'GF + UG Iteration 6'!G223</f>
        <v>0.91575874480529229</v>
      </c>
      <c r="H223" s="38">
        <f>'GF + UG Iteration 6'!H223</f>
        <v>2008</v>
      </c>
      <c r="I223" s="35">
        <f t="shared" si="20"/>
        <v>37.440000000000005</v>
      </c>
      <c r="J223" s="36">
        <f t="shared" si="21"/>
        <v>7.9435679058179129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2.0723625327431412</v>
      </c>
    </row>
    <row r="224" spans="1:14" x14ac:dyDescent="0.2">
      <c r="A224" s="33">
        <f>'GF + UG Iteration 6'!A224</f>
        <v>1416</v>
      </c>
      <c r="B224" s="34" t="str">
        <f>'GF + UG Iteration 6'!B224</f>
        <v>UG</v>
      </c>
      <c r="C224" s="35">
        <f>'GF + UG Iteration 6'!C224</f>
        <v>37.440000000000005</v>
      </c>
      <c r="D224" s="36">
        <f>'GF + UG Iteration 6'!P$16*(C224^'GF + UG Iteration 6'!P$15)</f>
        <v>12.858897669930135</v>
      </c>
      <c r="E224" s="37">
        <f>'GF + UG Iteration 6'!E224</f>
        <v>1993</v>
      </c>
      <c r="F224" s="35">
        <f>'GF + UG Iteration 6'!F224</f>
        <v>0</v>
      </c>
      <c r="G224" s="36">
        <f>'GF + UG Iteration 6'!G224</f>
        <v>1.4181567457767223</v>
      </c>
      <c r="H224" s="38">
        <f>'GF + UG Iteration 6'!H224</f>
        <v>2014</v>
      </c>
      <c r="I224" s="35">
        <f t="shared" si="20"/>
        <v>37.440000000000005</v>
      </c>
      <c r="J224" s="36">
        <f t="shared" si="21"/>
        <v>14.277054415706857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2.6586536622242685</v>
      </c>
    </row>
    <row r="225" spans="1:14" x14ac:dyDescent="0.2">
      <c r="A225" s="33">
        <f>'GF + UG Iteration 6'!A225</f>
        <v>554</v>
      </c>
      <c r="B225" s="34" t="str">
        <f>'GF + UG Iteration 6'!B225</f>
        <v>UG</v>
      </c>
      <c r="C225" s="35">
        <f>'GF + UG Iteration 6'!C225</f>
        <v>119.88</v>
      </c>
      <c r="D225" s="36">
        <f>'GF + UG Iteration 6'!P$16*(C225^'GF + UG Iteration 6'!P$15)</f>
        <v>26.839247692952455</v>
      </c>
      <c r="E225" s="37">
        <f>'GF + UG Iteration 6'!E225</f>
        <v>1968</v>
      </c>
      <c r="F225" s="35">
        <f>'GF + UG Iteration 6'!F225</f>
        <v>0</v>
      </c>
      <c r="G225" s="36">
        <f>'GF + UG Iteration 6'!G225</f>
        <v>1.061095708813089</v>
      </c>
      <c r="H225" s="38">
        <f>'GF + UG Iteration 6'!H225</f>
        <v>2006</v>
      </c>
      <c r="I225" s="35">
        <f t="shared" si="20"/>
        <v>119.88</v>
      </c>
      <c r="J225" s="36">
        <f t="shared" si="21"/>
        <v>27.900343401765543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3.3286389970585821</v>
      </c>
    </row>
    <row r="226" spans="1:14" x14ac:dyDescent="0.2">
      <c r="A226" s="33">
        <f>'GF + UG Iteration 6'!A226</f>
        <v>1581</v>
      </c>
      <c r="B226" s="34" t="str">
        <f>'GF + UG Iteration 6'!B226</f>
        <v>UG</v>
      </c>
      <c r="C226" s="35">
        <f>'GF + UG Iteration 6'!C226</f>
        <v>11.700000000000001</v>
      </c>
      <c r="D226" s="36">
        <f>'GF + UG Iteration 6'!P$16*(C226^'GF + UG Iteration 6'!P$15)</f>
        <v>6.1631411878276641</v>
      </c>
      <c r="E226" s="37" t="str">
        <f>'GF + UG Iteration 6'!E226</f>
        <v>unknown</v>
      </c>
      <c r="F226" s="35">
        <f>'GF + UG Iteration 6'!F226</f>
        <v>33.300000000000004</v>
      </c>
      <c r="G226" s="36">
        <f>'GF + UG Iteration 6'!G226</f>
        <v>5.3848313505476417</v>
      </c>
      <c r="H226" s="38">
        <f>'GF + UG Iteration 6'!H226</f>
        <v>2015</v>
      </c>
      <c r="I226" s="35">
        <f t="shared" si="20"/>
        <v>45.000000000000007</v>
      </c>
      <c r="J226" s="36">
        <f t="shared" si="21"/>
        <v>11.547972538375305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2.4465098837562351</v>
      </c>
    </row>
    <row r="227" spans="1:14" x14ac:dyDescent="0.2">
      <c r="A227" s="33">
        <f>'GF + UG Iteration 6'!A227</f>
        <v>880</v>
      </c>
      <c r="B227" s="34" t="str">
        <f>'GF + UG Iteration 6'!B227</f>
        <v>UG</v>
      </c>
      <c r="C227" s="35">
        <f>'GF + UG Iteration 6'!C227</f>
        <v>29.7</v>
      </c>
      <c r="D227" s="36">
        <f>'GF + UG Iteration 6'!P$16*(C227^'GF + UG Iteration 6'!P$15)</f>
        <v>11.107295571848924</v>
      </c>
      <c r="E227" s="37">
        <f>'GF + UG Iteration 6'!E227</f>
        <v>1966</v>
      </c>
      <c r="F227" s="35">
        <f>'GF + UG Iteration 6'!F227</f>
        <v>30.239999999999995</v>
      </c>
      <c r="G227" s="36">
        <f>'GF + UG Iteration 6'!G227</f>
        <v>4.5763928166345611</v>
      </c>
      <c r="H227" s="38">
        <f>'GF + UG Iteration 6'!H227</f>
        <v>2010</v>
      </c>
      <c r="I227" s="35">
        <f t="shared" si="20"/>
        <v>59.94</v>
      </c>
      <c r="J227" s="36">
        <f t="shared" si="21"/>
        <v>15.683688388483485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2.7526212161176571</v>
      </c>
    </row>
    <row r="228" spans="1:14" x14ac:dyDescent="0.2">
      <c r="A228" s="33">
        <f>'GF + UG Iteration 6'!A228</f>
        <v>1047</v>
      </c>
      <c r="B228" s="34" t="str">
        <f>'GF + UG Iteration 6'!B228</f>
        <v>UG</v>
      </c>
      <c r="C228" s="35">
        <f>'GF + UG Iteration 6'!C228</f>
        <v>14.4</v>
      </c>
      <c r="D228" s="36">
        <f>'GF + UG Iteration 6'!P$16*(C228^'GF + UG Iteration 6'!P$15)</f>
        <v>7.0278091610126205</v>
      </c>
      <c r="E228" s="37">
        <f>'GF + UG Iteration 6'!E228</f>
        <v>1965</v>
      </c>
      <c r="F228" s="35">
        <f>'GF + UG Iteration 6'!F228</f>
        <v>15.3</v>
      </c>
      <c r="G228" s="36">
        <f>'GF + UG Iteration 6'!G228</f>
        <v>6.2586429220605622</v>
      </c>
      <c r="H228" s="38">
        <f>'GF + UG Iteration 6'!H228</f>
        <v>2012</v>
      </c>
      <c r="I228" s="35">
        <f t="shared" si="20"/>
        <v>29.700000000000003</v>
      </c>
      <c r="J228" s="36">
        <f t="shared" si="21"/>
        <v>13.286452083073183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2.586744875690576</v>
      </c>
    </row>
    <row r="229" spans="1:14" x14ac:dyDescent="0.2">
      <c r="A229" s="33">
        <f>'GF + UG Iteration 6'!A229</f>
        <v>1045</v>
      </c>
      <c r="B229" s="34" t="str">
        <f>'GF + UG Iteration 6'!B229</f>
        <v>UG</v>
      </c>
      <c r="C229" s="35">
        <f>'GF + UG Iteration 6'!C229</f>
        <v>69.84</v>
      </c>
      <c r="D229" s="36">
        <f>'GF + UG Iteration 6'!P$16*(C229^'GF + UG Iteration 6'!P$15)</f>
        <v>19.072519612136464</v>
      </c>
      <c r="E229" s="37">
        <f>'GF + UG Iteration 6'!E229</f>
        <v>1971</v>
      </c>
      <c r="F229" s="35">
        <f>'GF + UG Iteration 6'!F229</f>
        <v>21.6</v>
      </c>
      <c r="G229" s="36">
        <f>'GF + UG Iteration 6'!G229</f>
        <v>3.8009199870921253</v>
      </c>
      <c r="H229" s="38">
        <f>'GF + UG Iteration 6'!H229</f>
        <v>2011</v>
      </c>
      <c r="I229" s="35">
        <f t="shared" si="20"/>
        <v>91.44</v>
      </c>
      <c r="J229" s="36">
        <f t="shared" si="21"/>
        <v>22.87343959922859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3.1299763945935148</v>
      </c>
    </row>
    <row r="230" spans="1:14" x14ac:dyDescent="0.2">
      <c r="A230" s="33">
        <f>'GF + UG Iteration 6'!A230</f>
        <v>1616</v>
      </c>
      <c r="B230" s="34" t="str">
        <f>'GF + UG Iteration 6'!B230</f>
        <v>UG</v>
      </c>
      <c r="C230" s="35">
        <f>'GF + UG Iteration 6'!C230</f>
        <v>74.88000000000001</v>
      </c>
      <c r="D230" s="36">
        <f>'GF + UG Iteration 6'!P$16*(C230^'GF + UG Iteration 6'!P$15)</f>
        <v>19.931601748164773</v>
      </c>
      <c r="E230" s="37" t="str">
        <f>'GF + UG Iteration 6'!E230</f>
        <v>unknown</v>
      </c>
      <c r="F230" s="35">
        <f>'GF + UG Iteration 6'!F230</f>
        <v>0</v>
      </c>
      <c r="G230" s="36">
        <f>'GF + UG Iteration 6'!G230</f>
        <v>0.84818580502502572</v>
      </c>
      <c r="H230" s="38">
        <f>'GF + UG Iteration 6'!H230</f>
        <v>2015</v>
      </c>
      <c r="I230" s="35">
        <f t="shared" si="20"/>
        <v>74.88000000000001</v>
      </c>
      <c r="J230" s="36">
        <f t="shared" si="21"/>
        <v>20.779787553189799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3.0339807619994645</v>
      </c>
    </row>
    <row r="231" spans="1:14" x14ac:dyDescent="0.2">
      <c r="A231" s="33">
        <f>'GF + UG Iteration 6'!A231</f>
        <v>362</v>
      </c>
      <c r="B231" s="34" t="str">
        <f>'GF + UG Iteration 6'!B231</f>
        <v>UG</v>
      </c>
      <c r="C231" s="35">
        <f>'GF + UG Iteration 6'!C231</f>
        <v>84.600000000000009</v>
      </c>
      <c r="D231" s="36">
        <f>'GF + UG Iteration 6'!P$16*(C231^'GF + UG Iteration 6'!P$15)</f>
        <v>21.530616706864159</v>
      </c>
      <c r="E231" s="37">
        <f>'GF + UG Iteration 6'!E231</f>
        <v>1971</v>
      </c>
      <c r="F231" s="35">
        <f>'GF + UG Iteration 6'!F231</f>
        <v>0</v>
      </c>
      <c r="G231" s="36">
        <f>'GF + UG Iteration 6'!G231</f>
        <v>0.78848028183233532</v>
      </c>
      <c r="H231" s="38">
        <f>'GF + UG Iteration 6'!H231</f>
        <v>2004</v>
      </c>
      <c r="I231" s="35">
        <f t="shared" si="20"/>
        <v>84.600000000000009</v>
      </c>
      <c r="J231" s="36">
        <f t="shared" si="21"/>
        <v>22.319096988696494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3.1054426791990069</v>
      </c>
    </row>
    <row r="232" spans="1:14" x14ac:dyDescent="0.2">
      <c r="A232" s="33">
        <f>'GF + UG Iteration 6'!A232</f>
        <v>924</v>
      </c>
      <c r="B232" s="34" t="str">
        <f>'GF + UG Iteration 6'!B232</f>
        <v>UG</v>
      </c>
      <c r="C232" s="35">
        <f>'GF + UG Iteration 6'!C232</f>
        <v>90</v>
      </c>
      <c r="D232" s="36">
        <f>'GF + UG Iteration 6'!P$16*(C232^'GF + UG Iteration 6'!P$15)</f>
        <v>22.389658902888677</v>
      </c>
      <c r="E232" s="37">
        <f>'GF + UG Iteration 6'!E232</f>
        <v>1982</v>
      </c>
      <c r="F232" s="35">
        <f>'GF + UG Iteration 6'!F232</f>
        <v>0</v>
      </c>
      <c r="G232" s="36">
        <f>'GF + UG Iteration 6'!G232</f>
        <v>1.4264307906682692</v>
      </c>
      <c r="H232" s="38">
        <f>'GF + UG Iteration 6'!H232</f>
        <v>2010</v>
      </c>
      <c r="I232" s="35">
        <f t="shared" si="20"/>
        <v>90</v>
      </c>
      <c r="J232" s="36">
        <f t="shared" si="21"/>
        <v>23.816089693556947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3.1703613898113949</v>
      </c>
    </row>
    <row r="233" spans="1:14" x14ac:dyDescent="0.2">
      <c r="A233" s="33">
        <f>'GF + UG Iteration 6'!A233</f>
        <v>1241</v>
      </c>
      <c r="B233" s="34" t="str">
        <f>'GF + UG Iteration 6'!B233</f>
        <v>UG</v>
      </c>
      <c r="C233" s="35">
        <f>'GF + UG Iteration 6'!C233</f>
        <v>37.440000000000005</v>
      </c>
      <c r="D233" s="36">
        <f>'GF + UG Iteration 6'!P$16*(C233^'GF + UG Iteration 6'!P$15)</f>
        <v>12.858897669930135</v>
      </c>
      <c r="E233" s="37" t="str">
        <f>'GF + UG Iteration 6'!E233</f>
        <v>unknown</v>
      </c>
      <c r="F233" s="35">
        <f>'GF + UG Iteration 6'!F233</f>
        <v>0</v>
      </c>
      <c r="G233" s="36">
        <f>'GF + UG Iteration 6'!G233</f>
        <v>2.625007735639064</v>
      </c>
      <c r="H233" s="38">
        <f>'GF + UG Iteration 6'!H233</f>
        <v>2012</v>
      </c>
      <c r="I233" s="35">
        <f t="shared" si="20"/>
        <v>37.440000000000005</v>
      </c>
      <c r="J233" s="36">
        <f t="shared" si="21"/>
        <v>15.4839054055692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2.7398011235239945</v>
      </c>
    </row>
    <row r="234" spans="1:14" x14ac:dyDescent="0.2">
      <c r="A234" s="33">
        <f>'GF + UG Iteration 6'!A234</f>
        <v>438</v>
      </c>
      <c r="B234" s="34" t="str">
        <f>'GF + UG Iteration 6'!B234</f>
        <v>UG</v>
      </c>
      <c r="C234" s="35">
        <f>'GF + UG Iteration 6'!C234</f>
        <v>27</v>
      </c>
      <c r="D234" s="36">
        <f>'GF + UG Iteration 6'!P$16*(C234^'GF + UG Iteration 6'!P$15)</f>
        <v>10.457698572955874</v>
      </c>
      <c r="E234" s="37">
        <f>'GF + UG Iteration 6'!E234</f>
        <v>1978</v>
      </c>
      <c r="F234" s="35">
        <f>'GF + UG Iteration 6'!F234</f>
        <v>1.5030000000000017</v>
      </c>
      <c r="G234" s="36">
        <f>'GF + UG Iteration 6'!G234</f>
        <v>0.18095315250984781</v>
      </c>
      <c r="H234" s="38">
        <f>'GF + UG Iteration 6'!H234</f>
        <v>2004</v>
      </c>
      <c r="I234" s="35">
        <f t="shared" si="20"/>
        <v>28.503</v>
      </c>
      <c r="J234" s="36">
        <f t="shared" si="21"/>
        <v>10.638651725465721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2.3644937583527366</v>
      </c>
    </row>
    <row r="235" spans="1:14" x14ac:dyDescent="0.2">
      <c r="A235" s="33">
        <f>'GF + UG Iteration 6'!A235</f>
        <v>748</v>
      </c>
      <c r="B235" s="34" t="str">
        <f>'GF + UG Iteration 6'!B235</f>
        <v>UG</v>
      </c>
      <c r="C235" s="35">
        <f>'GF + UG Iteration 6'!C235</f>
        <v>37.53</v>
      </c>
      <c r="D235" s="36">
        <f>'GF + UG Iteration 6'!P$16*(C235^'GF + UG Iteration 6'!P$15)</f>
        <v>12.878433659636892</v>
      </c>
      <c r="E235" s="37">
        <f>'GF + UG Iteration 6'!E235</f>
        <v>1995</v>
      </c>
      <c r="F235" s="35">
        <f>'GF + UG Iteration 6'!F235</f>
        <v>0</v>
      </c>
      <c r="G235" s="36">
        <f>'GF + UG Iteration 6'!G235</f>
        <v>0.38858476644316492</v>
      </c>
      <c r="H235" s="38">
        <f>'GF + UG Iteration 6'!H235</f>
        <v>2008</v>
      </c>
      <c r="I235" s="35">
        <f t="shared" si="20"/>
        <v>37.53</v>
      </c>
      <c r="J235" s="36">
        <f t="shared" si="21"/>
        <v>13.267018426080057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2.5852811377994258</v>
      </c>
    </row>
    <row r="236" spans="1:14" x14ac:dyDescent="0.2">
      <c r="A236" s="33">
        <f>'GF + UG Iteration 6'!A236</f>
        <v>1319</v>
      </c>
      <c r="B236" s="34" t="str">
        <f>'GF + UG Iteration 6'!B236</f>
        <v>UG</v>
      </c>
      <c r="C236" s="35">
        <f>'GF + UG Iteration 6'!C236</f>
        <v>36</v>
      </c>
      <c r="D236" s="36">
        <f>'GF + UG Iteration 6'!P$16*(C236^'GF + UG Iteration 6'!P$15)</f>
        <v>12.543932794369907</v>
      </c>
      <c r="E236" s="37">
        <f>'GF + UG Iteration 6'!E236</f>
        <v>0</v>
      </c>
      <c r="F236" s="35">
        <f>'GF + UG Iteration 6'!F236</f>
        <v>19.440000000000001</v>
      </c>
      <c r="G236" s="36">
        <f>'GF + UG Iteration 6'!G236</f>
        <v>3.2376779482440865</v>
      </c>
      <c r="H236" s="38">
        <f>'GF + UG Iteration 6'!H236</f>
        <v>2014</v>
      </c>
      <c r="I236" s="35">
        <f t="shared" si="20"/>
        <v>55.44</v>
      </c>
      <c r="J236" s="36">
        <f t="shared" si="21"/>
        <v>15.781610742613992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2.7588453851522883</v>
      </c>
    </row>
    <row r="237" spans="1:14" x14ac:dyDescent="0.2">
      <c r="A237" s="33">
        <f>'GF + UG Iteration 6'!A237</f>
        <v>892</v>
      </c>
      <c r="B237" s="34" t="str">
        <f>'GF + UG Iteration 6'!B237</f>
        <v>UG</v>
      </c>
      <c r="C237" s="35">
        <f>'GF + UG Iteration 6'!C237</f>
        <v>27</v>
      </c>
      <c r="D237" s="36">
        <f>'GF + UG Iteration 6'!P$16*(C237^'GF + UG Iteration 6'!P$15)</f>
        <v>10.457698572955874</v>
      </c>
      <c r="E237" s="37">
        <f>'GF + UG Iteration 6'!E237</f>
        <v>1972</v>
      </c>
      <c r="F237" s="35">
        <f>'GF + UG Iteration 6'!F237</f>
        <v>13.5</v>
      </c>
      <c r="G237" s="36">
        <f>'GF + UG Iteration 6'!G237</f>
        <v>3.2490818561124843</v>
      </c>
      <c r="H237" s="38">
        <f>'GF + UG Iteration 6'!H237</f>
        <v>2011</v>
      </c>
      <c r="I237" s="35">
        <f t="shared" si="20"/>
        <v>40.5</v>
      </c>
      <c r="J237" s="36">
        <f t="shared" si="21"/>
        <v>13.706780429068358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2.6178906322304725</v>
      </c>
    </row>
    <row r="238" spans="1:14" x14ac:dyDescent="0.2">
      <c r="A238" s="33">
        <f>'GF + UG Iteration 6'!A238</f>
        <v>504</v>
      </c>
      <c r="B238" s="34" t="str">
        <f>'GF + UG Iteration 6'!B238</f>
        <v>UG</v>
      </c>
      <c r="C238" s="35">
        <f>'GF + UG Iteration 6'!C238</f>
        <v>11.97</v>
      </c>
      <c r="D238" s="36">
        <f>'GF + UG Iteration 6'!P$16*(C238^'GF + UG Iteration 6'!P$15)</f>
        <v>6.252691986065769</v>
      </c>
      <c r="E238" s="37">
        <f>'GF + UG Iteration 6'!E238</f>
        <v>2007</v>
      </c>
      <c r="F238" s="35">
        <f>'GF + UG Iteration 6'!F238</f>
        <v>22.499999999999996</v>
      </c>
      <c r="G238" s="36">
        <f>'GF + UG Iteration 6'!G238</f>
        <v>2.1923137026225539</v>
      </c>
      <c r="H238" s="38">
        <f>'GF + UG Iteration 6'!H238</f>
        <v>2006</v>
      </c>
      <c r="I238" s="35">
        <f t="shared" si="20"/>
        <v>34.47</v>
      </c>
      <c r="J238" s="36">
        <f t="shared" si="21"/>
        <v>8.4450056886883225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2.1335752238756789</v>
      </c>
    </row>
    <row r="239" spans="1:14" x14ac:dyDescent="0.2">
      <c r="A239" s="33">
        <f>'GF + UG Iteration 6'!A239</f>
        <v>618</v>
      </c>
      <c r="B239" s="34" t="str">
        <f>'GF + UG Iteration 6'!B239</f>
        <v>UG</v>
      </c>
      <c r="C239" s="35">
        <f>'GF + UG Iteration 6'!C239</f>
        <v>22.5</v>
      </c>
      <c r="D239" s="36">
        <f>'GF + UG Iteration 6'!P$16*(C239^'GF + UG Iteration 6'!P$15)</f>
        <v>9.3190266966788062</v>
      </c>
      <c r="E239" s="37">
        <f>'GF + UG Iteration 6'!E239</f>
        <v>1995</v>
      </c>
      <c r="F239" s="35">
        <f>'GF + UG Iteration 6'!F239</f>
        <v>14.940000000000001</v>
      </c>
      <c r="G239" s="36">
        <f>'GF + UG Iteration 6'!G239</f>
        <v>2.3464649770982668</v>
      </c>
      <c r="H239" s="38">
        <f>'GF + UG Iteration 6'!H239</f>
        <v>2006</v>
      </c>
      <c r="I239" s="35">
        <f t="shared" si="20"/>
        <v>37.44</v>
      </c>
      <c r="J239" s="36">
        <f t="shared" si="21"/>
        <v>11.665491673777073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2.4566350540730904</v>
      </c>
    </row>
    <row r="240" spans="1:14" x14ac:dyDescent="0.2">
      <c r="A240" s="33">
        <f>'GF + UG Iteration 6'!A240</f>
        <v>712</v>
      </c>
      <c r="B240" s="34" t="str">
        <f>'GF + UG Iteration 6'!B240</f>
        <v>UG</v>
      </c>
      <c r="C240" s="35">
        <f>'GF + UG Iteration 6'!C240</f>
        <v>14.940000000000001</v>
      </c>
      <c r="D240" s="36">
        <f>'GF + UG Iteration 6'!P$16*(C240^'GF + UG Iteration 6'!P$15)</f>
        <v>7.193315183179263</v>
      </c>
      <c r="E240" s="37">
        <f>'GF + UG Iteration 6'!E240</f>
        <v>1980</v>
      </c>
      <c r="F240" s="35">
        <f>'GF + UG Iteration 6'!F240</f>
        <v>14.940000000000001</v>
      </c>
      <c r="G240" s="36">
        <f>'GF + UG Iteration 6'!G240</f>
        <v>7.8904141673966368</v>
      </c>
      <c r="H240" s="38">
        <f>'GF + UG Iteration 6'!H240</f>
        <v>2011</v>
      </c>
      <c r="I240" s="35">
        <f t="shared" si="20"/>
        <v>29.880000000000003</v>
      </c>
      <c r="J240" s="36">
        <f t="shared" si="21"/>
        <v>15.083729350575901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2.7136166364199616</v>
      </c>
    </row>
    <row r="241" spans="1:14" x14ac:dyDescent="0.2">
      <c r="A241" s="33">
        <f>'GF + UG Iteration 6'!A241</f>
        <v>726</v>
      </c>
      <c r="B241" s="34" t="str">
        <f>'GF + UG Iteration 6'!B241</f>
        <v>UG</v>
      </c>
      <c r="C241" s="35">
        <f>'GF + UG Iteration 6'!C241</f>
        <v>119.7</v>
      </c>
      <c r="D241" s="36">
        <f>'GF + UG Iteration 6'!P$16*(C241^'GF + UG Iteration 6'!P$15)</f>
        <v>26.813759863894969</v>
      </c>
      <c r="E241" s="37">
        <f>'GF + UG Iteration 6'!E241</f>
        <v>1982</v>
      </c>
      <c r="F241" s="35">
        <f>'GF + UG Iteration 6'!F241</f>
        <v>0</v>
      </c>
      <c r="G241" s="36">
        <f>'GF + UG Iteration 6'!G241</f>
        <v>1.031633192087684</v>
      </c>
      <c r="H241" s="38">
        <f>'GF + UG Iteration 6'!H241</f>
        <v>2008</v>
      </c>
      <c r="I241" s="35">
        <f t="shared" si="20"/>
        <v>119.7</v>
      </c>
      <c r="J241" s="36">
        <f t="shared" si="21"/>
        <v>27.845393055982655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3.3266675327970106</v>
      </c>
    </row>
    <row r="242" spans="1:14" x14ac:dyDescent="0.2">
      <c r="A242" s="33">
        <f>'GF + UG Iteration 6'!A242</f>
        <v>530</v>
      </c>
      <c r="B242" s="34" t="str">
        <f>'GF + UG Iteration 6'!B242</f>
        <v>UG</v>
      </c>
      <c r="C242" s="35">
        <f>'GF + UG Iteration 6'!C242</f>
        <v>37.440000000000005</v>
      </c>
      <c r="D242" s="36">
        <f>'GF + UG Iteration 6'!P$16*(C242^'GF + UG Iteration 6'!P$15)</f>
        <v>12.858897669930135</v>
      </c>
      <c r="E242" s="37">
        <f>'GF + UG Iteration 6'!E242</f>
        <v>1982</v>
      </c>
      <c r="F242" s="35">
        <f>'GF + UG Iteration 6'!F242</f>
        <v>37.440000000000005</v>
      </c>
      <c r="G242" s="36">
        <f>'GF + UG Iteration 6'!G242</f>
        <v>4.5022608459814819</v>
      </c>
      <c r="H242" s="38">
        <f>'GF + UG Iteration 6'!H242</f>
        <v>2006</v>
      </c>
      <c r="I242" s="35">
        <f t="shared" si="20"/>
        <v>74.88000000000001</v>
      </c>
      <c r="J242" s="36">
        <f t="shared" si="21"/>
        <v>17.361158515911619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2.8542354417930729</v>
      </c>
    </row>
    <row r="243" spans="1:14" x14ac:dyDescent="0.2">
      <c r="A243" s="33">
        <f>'GF + UG Iteration 6'!A243</f>
        <v>755</v>
      </c>
      <c r="B243" s="34" t="str">
        <f>'GF + UG Iteration 6'!B243</f>
        <v>UG</v>
      </c>
      <c r="C243" s="35">
        <f>'GF + UG Iteration 6'!C243</f>
        <v>23.400000000000002</v>
      </c>
      <c r="D243" s="36">
        <f>'GF + UG Iteration 6'!P$16*(C243^'GF + UG Iteration 6'!P$15)</f>
        <v>9.5530175934714965</v>
      </c>
      <c r="E243" s="37">
        <f>'GF + UG Iteration 6'!E243</f>
        <v>1983</v>
      </c>
      <c r="F243" s="35">
        <f>'GF + UG Iteration 6'!F243</f>
        <v>0</v>
      </c>
      <c r="G243" s="36">
        <f>'GF + UG Iteration 6'!G243</f>
        <v>0.74649134624932623</v>
      </c>
      <c r="H243" s="38">
        <f>'GF + UG Iteration 6'!H243</f>
        <v>2008</v>
      </c>
      <c r="I243" s="35">
        <f t="shared" si="20"/>
        <v>23.400000000000002</v>
      </c>
      <c r="J243" s="36">
        <f t="shared" si="21"/>
        <v>10.299508939720823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2.3320962183438052</v>
      </c>
    </row>
    <row r="244" spans="1:14" x14ac:dyDescent="0.2">
      <c r="A244" s="33">
        <f>'GF + UG Iteration 6'!A244</f>
        <v>1081</v>
      </c>
      <c r="B244" s="34" t="str">
        <f>'GF + UG Iteration 6'!B244</f>
        <v>UG</v>
      </c>
      <c r="C244" s="35">
        <f>'GF + UG Iteration 6'!C244</f>
        <v>23.400000000000002</v>
      </c>
      <c r="D244" s="36">
        <f>'GF + UG Iteration 6'!P$16*(C244^'GF + UG Iteration 6'!P$15)</f>
        <v>9.5530175934714965</v>
      </c>
      <c r="E244" s="37">
        <f>'GF + UG Iteration 6'!E244</f>
        <v>1983</v>
      </c>
      <c r="F244" s="35">
        <f>'GF + UG Iteration 6'!F244</f>
        <v>0</v>
      </c>
      <c r="G244" s="36">
        <f>'GF + UG Iteration 6'!G244</f>
        <v>0.74615854172219498</v>
      </c>
      <c r="H244" s="38">
        <f>'GF + UG Iteration 6'!H244</f>
        <v>2010</v>
      </c>
      <c r="I244" s="35">
        <f t="shared" si="20"/>
        <v>23.400000000000002</v>
      </c>
      <c r="J244" s="36">
        <f t="shared" si="21"/>
        <v>10.299176135193692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2.3320639051620704</v>
      </c>
    </row>
    <row r="245" spans="1:14" x14ac:dyDescent="0.2">
      <c r="A245" s="33">
        <f>'GF + UG Iteration 6'!A245</f>
        <v>307</v>
      </c>
      <c r="B245" s="34" t="str">
        <f>'GF + UG Iteration 6'!B245</f>
        <v>UG</v>
      </c>
      <c r="C245" s="35">
        <f>'GF + UG Iteration 6'!C245</f>
        <v>11.97</v>
      </c>
      <c r="D245" s="36">
        <f>'GF + UG Iteration 6'!P$16*(C245^'GF + UG Iteration 6'!P$15)</f>
        <v>6.252691986065769</v>
      </c>
      <c r="E245" s="37">
        <f>'GF + UG Iteration 6'!E245</f>
        <v>1985</v>
      </c>
      <c r="F245" s="35">
        <f>'GF + UG Iteration 6'!F245</f>
        <v>1.9799999999999993</v>
      </c>
      <c r="G245" s="36">
        <f>'GF + UG Iteration 6'!G245</f>
        <v>2.5230801807757093</v>
      </c>
      <c r="H245" s="38">
        <f>'GF + UG Iteration 6'!H245</f>
        <v>2003</v>
      </c>
      <c r="I245" s="35">
        <f t="shared" si="20"/>
        <v>13.95</v>
      </c>
      <c r="J245" s="36">
        <f t="shared" si="21"/>
        <v>8.7757721668414774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2.1719947617017401</v>
      </c>
    </row>
    <row r="246" spans="1:14" x14ac:dyDescent="0.2">
      <c r="A246" s="33">
        <f>'GF + UG Iteration 6'!A246</f>
        <v>1466</v>
      </c>
      <c r="B246" s="34" t="str">
        <f>'GF + UG Iteration 6'!B246</f>
        <v>UG</v>
      </c>
      <c r="C246" s="35">
        <f>'GF + UG Iteration 6'!C246</f>
        <v>13.950000000000001</v>
      </c>
      <c r="D246" s="36">
        <f>'GF + UG Iteration 6'!P$16*(C246^'GF + UG Iteration 6'!P$15)</f>
        <v>6.8881366777428319</v>
      </c>
      <c r="E246" s="37">
        <f>'GF + UG Iteration 6'!E246</f>
        <v>1985</v>
      </c>
      <c r="F246" s="35">
        <f>'GF + UG Iteration 6'!F246</f>
        <v>8.5500000000000007</v>
      </c>
      <c r="G246" s="36">
        <f>'GF + UG Iteration 6'!G246</f>
        <v>4.634839878669343</v>
      </c>
      <c r="H246" s="38">
        <f>'GF + UG Iteration 6'!H246</f>
        <v>2015</v>
      </c>
      <c r="I246" s="35">
        <f t="shared" si="20"/>
        <v>22.5</v>
      </c>
      <c r="J246" s="36">
        <f t="shared" si="21"/>
        <v>11.522976556412175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2.4443430035259612</v>
      </c>
    </row>
    <row r="247" spans="1:14" x14ac:dyDescent="0.2">
      <c r="A247" s="33">
        <f>'GF + UG Iteration 6'!A247</f>
        <v>1091</v>
      </c>
      <c r="B247" s="34" t="str">
        <f>'GF + UG Iteration 6'!B247</f>
        <v>UG</v>
      </c>
      <c r="C247" s="35">
        <f>'GF + UG Iteration 6'!C247</f>
        <v>22.5</v>
      </c>
      <c r="D247" s="36">
        <f>'GF + UG Iteration 6'!P$16*(C247^'GF + UG Iteration 6'!P$15)</f>
        <v>9.3190266966788062</v>
      </c>
      <c r="E247" s="37">
        <f>'GF + UG Iteration 6'!E247</f>
        <v>1982</v>
      </c>
      <c r="F247" s="35">
        <f>'GF + UG Iteration 6'!F247</f>
        <v>37.800000000000004</v>
      </c>
      <c r="G247" s="36">
        <f>'GF + UG Iteration 6'!G247</f>
        <v>7.6638380518522098</v>
      </c>
      <c r="H247" s="38">
        <f>'GF + UG Iteration 6'!H247</f>
        <v>2011</v>
      </c>
      <c r="I247" s="35">
        <f t="shared" ref="I247:I292" si="30">C247+F247</f>
        <v>60.300000000000004</v>
      </c>
      <c r="J247" s="36">
        <f t="shared" ref="J247:J292" si="31">D247+G247</f>
        <v>16.982864748531014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2.8322048797582235</v>
      </c>
    </row>
    <row r="248" spans="1:14" x14ac:dyDescent="0.2">
      <c r="A248" s="33">
        <f>'GF + UG Iteration 6'!A248</f>
        <v>666</v>
      </c>
      <c r="B248" s="34" t="str">
        <f>'GF + UG Iteration 6'!B248</f>
        <v>UG</v>
      </c>
      <c r="C248" s="35">
        <f>'GF + UG Iteration 6'!C248</f>
        <v>37.440000000000005</v>
      </c>
      <c r="D248" s="36">
        <f>'GF + UG Iteration 6'!P$16*(C248^'GF + UG Iteration 6'!P$15)</f>
        <v>12.858897669930135</v>
      </c>
      <c r="E248" s="37">
        <f>'GF + UG Iteration 6'!E248</f>
        <v>1987</v>
      </c>
      <c r="F248" s="35">
        <f>'GF + UG Iteration 6'!F248</f>
        <v>37.799999999999997</v>
      </c>
      <c r="G248" s="36">
        <f>'GF + UG Iteration 6'!G248</f>
        <v>3.7978038117047683</v>
      </c>
      <c r="H248" s="38">
        <f>'GF + UG Iteration 6'!H248</f>
        <v>2008</v>
      </c>
      <c r="I248" s="35">
        <f t="shared" si="30"/>
        <v>75.240000000000009</v>
      </c>
      <c r="J248" s="36">
        <f t="shared" si="31"/>
        <v>16.656701481634904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2.8128126268380051</v>
      </c>
    </row>
    <row r="249" spans="1:14" x14ac:dyDescent="0.2">
      <c r="A249" s="33">
        <f>'GF + UG Iteration 6'!A249</f>
        <v>556</v>
      </c>
      <c r="B249" s="34" t="str">
        <f>'GF + UG Iteration 6'!B249</f>
        <v>UG</v>
      </c>
      <c r="C249" s="35">
        <f>'GF + UG Iteration 6'!C249</f>
        <v>11.97</v>
      </c>
      <c r="D249" s="36">
        <f>'GF + UG Iteration 6'!P$16*(C249^'GF + UG Iteration 6'!P$15)</f>
        <v>6.252691986065769</v>
      </c>
      <c r="E249" s="37">
        <f>'GF + UG Iteration 6'!E249</f>
        <v>1985</v>
      </c>
      <c r="F249" s="35">
        <f>'GF + UG Iteration 6'!F249</f>
        <v>22.499999999999996</v>
      </c>
      <c r="G249" s="36">
        <f>'GF + UG Iteration 6'!G249</f>
        <v>4.169357216226925</v>
      </c>
      <c r="H249" s="38">
        <f>'GF + UG Iteration 6'!H249</f>
        <v>2007</v>
      </c>
      <c r="I249" s="35">
        <f t="shared" si="30"/>
        <v>34.47</v>
      </c>
      <c r="J249" s="36">
        <f t="shared" si="31"/>
        <v>10.422049202292694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2.3439236774788239</v>
      </c>
    </row>
    <row r="250" spans="1:14" x14ac:dyDescent="0.2">
      <c r="A250" s="33">
        <f>'GF + UG Iteration 6'!A250</f>
        <v>452</v>
      </c>
      <c r="B250" s="34" t="str">
        <f>'GF + UG Iteration 6'!B250</f>
        <v>UG</v>
      </c>
      <c r="C250" s="35">
        <f>'GF + UG Iteration 6'!C250</f>
        <v>14.4</v>
      </c>
      <c r="D250" s="36">
        <f>'GF + UG Iteration 6'!P$16*(C250^'GF + UG Iteration 6'!P$15)</f>
        <v>7.0278091610126205</v>
      </c>
      <c r="E250" s="37">
        <f>'GF + UG Iteration 6'!E250</f>
        <v>1986</v>
      </c>
      <c r="F250" s="35">
        <f>'GF + UG Iteration 6'!F250</f>
        <v>0</v>
      </c>
      <c r="G250" s="36">
        <f>'GF + UG Iteration 6'!G250</f>
        <v>3.4437072461958511</v>
      </c>
      <c r="H250" s="38">
        <f>'GF + UG Iteration 6'!H250</f>
        <v>2005</v>
      </c>
      <c r="I250" s="35">
        <f t="shared" si="30"/>
        <v>14.4</v>
      </c>
      <c r="J250" s="36">
        <f t="shared" si="31"/>
        <v>10.471516407208473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2.3486588479393471</v>
      </c>
    </row>
    <row r="251" spans="1:14" x14ac:dyDescent="0.2">
      <c r="A251" s="33">
        <f>'GF + UG Iteration 6'!A251</f>
        <v>613</v>
      </c>
      <c r="B251" s="34" t="str">
        <f>'GF + UG Iteration 6'!B251</f>
        <v>UG</v>
      </c>
      <c r="C251" s="35">
        <f>'GF + UG Iteration 6'!C251</f>
        <v>22.5</v>
      </c>
      <c r="D251" s="36">
        <f>'GF + UG Iteration 6'!P$16*(C251^'GF + UG Iteration 6'!P$15)</f>
        <v>9.3190266966788062</v>
      </c>
      <c r="E251" s="37">
        <f>'GF + UG Iteration 6'!E251</f>
        <v>1999</v>
      </c>
      <c r="F251" s="35">
        <f>'GF + UG Iteration 6'!F251</f>
        <v>0</v>
      </c>
      <c r="G251" s="36">
        <f>'GF + UG Iteration 6'!G251</f>
        <v>0.43131820582676678</v>
      </c>
      <c r="H251" s="38">
        <f>'GF + UG Iteration 6'!H251</f>
        <v>2006</v>
      </c>
      <c r="I251" s="35">
        <f t="shared" si="30"/>
        <v>22.5</v>
      </c>
      <c r="J251" s="36">
        <f t="shared" si="31"/>
        <v>9.7503449025055726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2.2773026590000449</v>
      </c>
    </row>
    <row r="252" spans="1:14" x14ac:dyDescent="0.2">
      <c r="A252" s="33">
        <f>'GF + UG Iteration 6'!A252</f>
        <v>778</v>
      </c>
      <c r="B252" s="34" t="str">
        <f>'GF + UG Iteration 6'!B252</f>
        <v>UG</v>
      </c>
      <c r="C252" s="35">
        <f>'GF + UG Iteration 6'!C252</f>
        <v>74.88000000000001</v>
      </c>
      <c r="D252" s="36">
        <f>'GF + UG Iteration 6'!P$16*(C252^'GF + UG Iteration 6'!P$15)</f>
        <v>19.931601748164773</v>
      </c>
      <c r="E252" s="37">
        <f>'GF + UG Iteration 6'!E252</f>
        <v>1988</v>
      </c>
      <c r="F252" s="35">
        <f>'GF + UG Iteration 6'!F252</f>
        <v>0</v>
      </c>
      <c r="G252" s="36">
        <f>'GF + UG Iteration 6'!G252</f>
        <v>0.48701021540648831</v>
      </c>
      <c r="H252" s="38">
        <f>'GF + UG Iteration 6'!H252</f>
        <v>2008</v>
      </c>
      <c r="I252" s="35">
        <f t="shared" si="30"/>
        <v>74.88000000000001</v>
      </c>
      <c r="J252" s="36">
        <f t="shared" si="31"/>
        <v>20.418611963571262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3.0164468360662786</v>
      </c>
    </row>
    <row r="253" spans="1:14" x14ac:dyDescent="0.2">
      <c r="A253" s="33">
        <f>'GF + UG Iteration 6'!A253</f>
        <v>1571</v>
      </c>
      <c r="B253" s="34" t="str">
        <f>'GF + UG Iteration 6'!B253</f>
        <v>UG</v>
      </c>
      <c r="C253" s="35">
        <f>'GF + UG Iteration 6'!C253</f>
        <v>74.88000000000001</v>
      </c>
      <c r="D253" s="36">
        <f>'GF + UG Iteration 6'!P$16*(C253^'GF + UG Iteration 6'!P$15)</f>
        <v>19.931601748164773</v>
      </c>
      <c r="E253" s="37">
        <f>'GF + UG Iteration 6'!E253</f>
        <v>1988</v>
      </c>
      <c r="F253" s="35">
        <f>'GF + UG Iteration 6'!F253</f>
        <v>0</v>
      </c>
      <c r="G253" s="36">
        <f>'GF + UG Iteration 6'!G253</f>
        <v>1.5920457896917759</v>
      </c>
      <c r="H253" s="38">
        <f>'GF + UG Iteration 6'!H253</f>
        <v>2016</v>
      </c>
      <c r="I253" s="35">
        <f t="shared" si="30"/>
        <v>74.88000000000001</v>
      </c>
      <c r="J253" s="36">
        <f t="shared" si="31"/>
        <v>21.523647537856551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3.0691522161844431</v>
      </c>
    </row>
    <row r="254" spans="1:14" x14ac:dyDescent="0.2">
      <c r="A254" s="33">
        <f>'GF + UG Iteration 6'!A254</f>
        <v>525</v>
      </c>
      <c r="B254" s="34" t="str">
        <f>'GF + UG Iteration 6'!B254</f>
        <v>UG</v>
      </c>
      <c r="C254" s="35">
        <f>'GF + UG Iteration 6'!C254</f>
        <v>150.30000000000001</v>
      </c>
      <c r="D254" s="36">
        <f>'GF + UG Iteration 6'!P$16*(C254^'GF + UG Iteration 6'!P$15)</f>
        <v>30.964853267887246</v>
      </c>
      <c r="E254" s="37">
        <f>'GF + UG Iteration 6'!E254</f>
        <v>1995</v>
      </c>
      <c r="F254" s="35">
        <f>'GF + UG Iteration 6'!F254</f>
        <v>45</v>
      </c>
      <c r="G254" s="36">
        <f>'GF + UG Iteration 6'!G254</f>
        <v>2.107818995325883</v>
      </c>
      <c r="H254" s="38">
        <f>'GF + UG Iteration 6'!H254</f>
        <v>2006</v>
      </c>
      <c r="I254" s="35">
        <f t="shared" si="30"/>
        <v>195.3</v>
      </c>
      <c r="J254" s="36">
        <f t="shared" si="31"/>
        <v>33.072672263213128</v>
      </c>
      <c r="K254" s="38">
        <f t="shared" si="32"/>
        <v>2006</v>
      </c>
      <c r="M254" s="21">
        <f t="shared" si="33"/>
        <v>5.2745368378826329</v>
      </c>
      <c r="N254" s="21">
        <f t="shared" si="34"/>
        <v>3.4987073299949456</v>
      </c>
    </row>
    <row r="255" spans="1:14" x14ac:dyDescent="0.2">
      <c r="A255" s="33">
        <f>'GF + UG Iteration 6'!A255</f>
        <v>1324</v>
      </c>
      <c r="B255" s="34" t="str">
        <f>'GF + UG Iteration 6'!B255</f>
        <v>UG</v>
      </c>
      <c r="C255" s="35">
        <f>'GF + UG Iteration 6'!C255</f>
        <v>90</v>
      </c>
      <c r="D255" s="36">
        <f>'GF + UG Iteration 6'!P$16*(C255^'GF + UG Iteration 6'!P$15)</f>
        <v>22.389658902888677</v>
      </c>
      <c r="E255" s="37">
        <f>'GF + UG Iteration 6'!E255</f>
        <v>2012</v>
      </c>
      <c r="F255" s="35">
        <f>'GF + UG Iteration 6'!F255</f>
        <v>0</v>
      </c>
      <c r="G255" s="36">
        <f>'GF + UG Iteration 6'!G255</f>
        <v>2.2692987542218521</v>
      </c>
      <c r="H255" s="38">
        <f>'GF + UG Iteration 6'!H255</f>
        <v>2014</v>
      </c>
      <c r="I255" s="35">
        <f t="shared" si="30"/>
        <v>90</v>
      </c>
      <c r="J255" s="36">
        <f t="shared" si="31"/>
        <v>24.658957657110527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3.2051402282747521</v>
      </c>
    </row>
    <row r="256" spans="1:14" x14ac:dyDescent="0.2">
      <c r="A256" s="33">
        <f>'GF + UG Iteration 6'!A256</f>
        <v>511</v>
      </c>
      <c r="B256" s="34" t="str">
        <f>'GF + UG Iteration 6'!B256</f>
        <v>UG</v>
      </c>
      <c r="C256" s="35">
        <f>'GF + UG Iteration 6'!C256</f>
        <v>225</v>
      </c>
      <c r="D256" s="36">
        <f>'GF + UG Iteration 6'!P$16*(C256^'GF + UG Iteration 6'!P$15)</f>
        <v>39.963290142362624</v>
      </c>
      <c r="E256" s="37">
        <f>'GF + UG Iteration 6'!E256</f>
        <v>2004</v>
      </c>
      <c r="F256" s="35">
        <f>'GF + UG Iteration 6'!F256</f>
        <v>0</v>
      </c>
      <c r="G256" s="36">
        <f>'GF + UG Iteration 6'!G256</f>
        <v>0.42903557118440139</v>
      </c>
      <c r="H256" s="38">
        <f>'GF + UG Iteration 6'!H256</f>
        <v>2004</v>
      </c>
      <c r="I256" s="35">
        <f t="shared" si="30"/>
        <v>225</v>
      </c>
      <c r="J256" s="36">
        <f t="shared" si="31"/>
        <v>40.392325713547024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3.6986398093374073</v>
      </c>
    </row>
    <row r="257" spans="1:14" x14ac:dyDescent="0.2">
      <c r="A257" s="33">
        <f>'GF + UG Iteration 6'!A257</f>
        <v>1094</v>
      </c>
      <c r="B257" s="34" t="str">
        <f>'GF + UG Iteration 6'!B257</f>
        <v>UG</v>
      </c>
      <c r="C257" s="35">
        <f>'GF + UG Iteration 6'!C257</f>
        <v>225</v>
      </c>
      <c r="D257" s="36">
        <f>'GF + UG Iteration 6'!P$16*(C257^'GF + UG Iteration 6'!P$15)</f>
        <v>39.963290142362624</v>
      </c>
      <c r="E257" s="37">
        <f>'GF + UG Iteration 6'!E257</f>
        <v>2004</v>
      </c>
      <c r="F257" s="35">
        <f>'GF + UG Iteration 6'!F257</f>
        <v>0</v>
      </c>
      <c r="G257" s="36">
        <f>'GF + UG Iteration 6'!G257</f>
        <v>1.0646458657975095</v>
      </c>
      <c r="H257" s="38">
        <f>'GF + UG Iteration 6'!H257</f>
        <v>2011</v>
      </c>
      <c r="I257" s="35">
        <f t="shared" si="30"/>
        <v>225</v>
      </c>
      <c r="J257" s="36">
        <f t="shared" si="31"/>
        <v>41.027936008160133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3.7142532007325348</v>
      </c>
    </row>
    <row r="258" spans="1:14" x14ac:dyDescent="0.2">
      <c r="A258" s="33">
        <f>'GF + UG Iteration 6'!A258</f>
        <v>775</v>
      </c>
      <c r="B258" s="34" t="str">
        <f>'GF + UG Iteration 6'!B258</f>
        <v>UG</v>
      </c>
      <c r="C258" s="35">
        <f>'GF + UG Iteration 6'!C258</f>
        <v>14.940000000000001</v>
      </c>
      <c r="D258" s="36">
        <f>'GF + UG Iteration 6'!P$16*(C258^'GF + UG Iteration 6'!P$15)</f>
        <v>7.193315183179263</v>
      </c>
      <c r="E258" s="37">
        <f>'GF + UG Iteration 6'!E258</f>
        <v>2002</v>
      </c>
      <c r="F258" s="35">
        <f>'GF + UG Iteration 6'!F258</f>
        <v>0</v>
      </c>
      <c r="G258" s="36">
        <f>'GF + UG Iteration 6'!G258</f>
        <v>1.4058744428987999</v>
      </c>
      <c r="H258" s="38">
        <f>'GF + UG Iteration 6'!H258</f>
        <v>2008</v>
      </c>
      <c r="I258" s="35">
        <f t="shared" si="30"/>
        <v>14.940000000000001</v>
      </c>
      <c r="J258" s="36">
        <f t="shared" si="31"/>
        <v>8.5991896260780631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2.1516679692937748</v>
      </c>
    </row>
    <row r="259" spans="1:14" x14ac:dyDescent="0.2">
      <c r="A259" s="33">
        <f>'GF + UG Iteration 6'!A259</f>
        <v>1646</v>
      </c>
      <c r="B259" s="34" t="str">
        <f>'GF + UG Iteration 6'!B259</f>
        <v>UG</v>
      </c>
      <c r="C259" s="35">
        <f>'GF + UG Iteration 6'!C259</f>
        <v>7.2</v>
      </c>
      <c r="D259" s="36">
        <f>'GF + UG Iteration 6'!P$16*(C259^'GF + UG Iteration 6'!P$15)</f>
        <v>4.533999825356724</v>
      </c>
      <c r="E259" s="37" t="str">
        <f>'GF + UG Iteration 6'!E259</f>
        <v>unknown</v>
      </c>
      <c r="F259" s="35">
        <f>'GF + UG Iteration 6'!F259</f>
        <v>14.940000000000001</v>
      </c>
      <c r="G259" s="36">
        <f>'GF + UG Iteration 6'!G259</f>
        <v>6.6895680450065891</v>
      </c>
      <c r="H259" s="38">
        <f>'GF + UG Iteration 6'!H259</f>
        <v>2016</v>
      </c>
      <c r="I259" s="35">
        <f t="shared" si="30"/>
        <v>22.14</v>
      </c>
      <c r="J259" s="36">
        <f t="shared" si="31"/>
        <v>11.223567870363313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2.4180158415567972</v>
      </c>
    </row>
    <row r="260" spans="1:14" x14ac:dyDescent="0.2">
      <c r="A260" s="33">
        <f>'GF + UG Iteration 6'!A260</f>
        <v>467</v>
      </c>
      <c r="B260" s="34" t="str">
        <f>'GF + UG Iteration 6'!B260</f>
        <v>UG</v>
      </c>
      <c r="C260" s="35">
        <f>'GF + UG Iteration 6'!C260</f>
        <v>11.97</v>
      </c>
      <c r="D260" s="36">
        <f>'GF + UG Iteration 6'!P$16*(C260^'GF + UG Iteration 6'!P$15)</f>
        <v>6.252691986065769</v>
      </c>
      <c r="E260" s="37">
        <f>'GF + UG Iteration 6'!E260</f>
        <v>1996</v>
      </c>
      <c r="F260" s="35">
        <f>'GF + UG Iteration 6'!F260</f>
        <v>31.5</v>
      </c>
      <c r="G260" s="36">
        <f>'GF + UG Iteration 6'!G260</f>
        <v>3.4855022233326953</v>
      </c>
      <c r="H260" s="38">
        <f>'GF + UG Iteration 6'!H260</f>
        <v>2005</v>
      </c>
      <c r="I260" s="35">
        <f t="shared" si="30"/>
        <v>43.47</v>
      </c>
      <c r="J260" s="36">
        <f t="shared" si="31"/>
        <v>9.7381942093984648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2.2760557010200992</v>
      </c>
    </row>
    <row r="261" spans="1:14" x14ac:dyDescent="0.2">
      <c r="A261" s="33">
        <f>'GF + UG Iteration 6'!A261</f>
        <v>437</v>
      </c>
      <c r="B261" s="34" t="str">
        <f>'GF + UG Iteration 6'!B261</f>
        <v>UG</v>
      </c>
      <c r="C261" s="35">
        <f>'GF + UG Iteration 6'!C261</f>
        <v>42.03</v>
      </c>
      <c r="D261" s="36">
        <f>'GF + UG Iteration 6'!P$16*(C261^'GF + UG Iteration 6'!P$15)</f>
        <v>13.834377521277537</v>
      </c>
      <c r="E261" s="37">
        <f>'GF + UG Iteration 6'!E261</f>
        <v>2001</v>
      </c>
      <c r="F261" s="35">
        <f>'GF + UG Iteration 6'!F261</f>
        <v>45</v>
      </c>
      <c r="G261" s="36">
        <f>'GF + UG Iteration 6'!G261</f>
        <v>3.6313804067567292</v>
      </c>
      <c r="H261" s="38">
        <f>'GF + UG Iteration 6'!H261</f>
        <v>2008</v>
      </c>
      <c r="I261" s="35">
        <f t="shared" si="30"/>
        <v>87.03</v>
      </c>
      <c r="J261" s="36">
        <f t="shared" si="31"/>
        <v>17.465757928034265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2.8602422742844955</v>
      </c>
    </row>
    <row r="262" spans="1:14" x14ac:dyDescent="0.2">
      <c r="A262" s="33">
        <f>'GF + UG Iteration 6'!A262</f>
        <v>1233</v>
      </c>
      <c r="B262" s="34" t="str">
        <f>'GF + UG Iteration 6'!B262</f>
        <v>UG</v>
      </c>
      <c r="C262" s="35">
        <f>'GF + UG Iteration 6'!C262</f>
        <v>87.03</v>
      </c>
      <c r="D262" s="36">
        <f>'GF + UG Iteration 6'!P$16*(C262^'GF + UG Iteration 6'!P$15)</f>
        <v>21.919607472878646</v>
      </c>
      <c r="E262" s="37">
        <f>'GF + UG Iteration 6'!E262</f>
        <v>2001</v>
      </c>
      <c r="F262" s="35">
        <f>'GF + UG Iteration 6'!F262</f>
        <v>0</v>
      </c>
      <c r="G262" s="36">
        <f>'GF + UG Iteration 6'!G262</f>
        <v>3.8904117673360803</v>
      </c>
      <c r="H262" s="38">
        <f>'GF + UG Iteration 6'!H262</f>
        <v>2011</v>
      </c>
      <c r="I262" s="35">
        <f t="shared" si="30"/>
        <v>87.03</v>
      </c>
      <c r="J262" s="36">
        <f t="shared" si="31"/>
        <v>25.810019240214725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3.2507627591860651</v>
      </c>
    </row>
    <row r="263" spans="1:14" x14ac:dyDescent="0.2">
      <c r="A263" s="33">
        <f>'GF + UG Iteration 6'!A263</f>
        <v>361</v>
      </c>
      <c r="B263" s="34" t="str">
        <f>'GF + UG Iteration 6'!B263</f>
        <v>UG</v>
      </c>
      <c r="C263" s="35">
        <f>'GF + UG Iteration 6'!C263</f>
        <v>27.900000000000002</v>
      </c>
      <c r="D263" s="36">
        <f>'GF + UG Iteration 6'!P$16*(C263^'GF + UG Iteration 6'!P$15)</f>
        <v>10.676778101185629</v>
      </c>
      <c r="E263" s="37">
        <f>'GF + UG Iteration 6'!E263</f>
        <v>1986</v>
      </c>
      <c r="F263" s="35">
        <f>'GF + UG Iteration 6'!F263</f>
        <v>32.4</v>
      </c>
      <c r="G263" s="36">
        <f>'GF + UG Iteration 6'!G263</f>
        <v>1.1719780512644304</v>
      </c>
      <c r="H263" s="38">
        <f>'GF + UG Iteration 6'!H263</f>
        <v>2002</v>
      </c>
      <c r="I263" s="35">
        <f t="shared" si="30"/>
        <v>60.3</v>
      </c>
      <c r="J263" s="36">
        <f t="shared" si="31"/>
        <v>11.84875615245006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2.4722228960338506</v>
      </c>
    </row>
    <row r="264" spans="1:14" x14ac:dyDescent="0.2">
      <c r="A264" s="33">
        <f>'GF + UG Iteration 6'!A264</f>
        <v>645</v>
      </c>
      <c r="B264" s="34" t="str">
        <f>'GF + UG Iteration 6'!B264</f>
        <v>UG</v>
      </c>
      <c r="C264" s="35">
        <f>'GF + UG Iteration 6'!C264</f>
        <v>60.300000000000004</v>
      </c>
      <c r="D264" s="36">
        <f>'GF + UG Iteration 6'!P$16*(C264^'GF + UG Iteration 6'!P$15)</f>
        <v>17.381057488855696</v>
      </c>
      <c r="E264" s="37">
        <f>'GF + UG Iteration 6'!E264</f>
        <v>1986</v>
      </c>
      <c r="F264" s="35">
        <f>'GF + UG Iteration 6'!F264</f>
        <v>0</v>
      </c>
      <c r="G264" s="36">
        <f>'GF + UG Iteration 6'!G264</f>
        <v>0.22667756309168191</v>
      </c>
      <c r="H264" s="38">
        <f>'GF + UG Iteration 6'!H264</f>
        <v>2006</v>
      </c>
      <c r="I264" s="35">
        <f t="shared" si="30"/>
        <v>60.300000000000004</v>
      </c>
      <c r="J264" s="36">
        <f t="shared" si="31"/>
        <v>17.607735051947376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2.8683382970838842</v>
      </c>
    </row>
    <row r="265" spans="1:14" x14ac:dyDescent="0.2">
      <c r="A265" s="33">
        <f>'GF + UG Iteration 6'!A265</f>
        <v>720</v>
      </c>
      <c r="B265" s="34" t="str">
        <f>'GF + UG Iteration 6'!B265</f>
        <v>UG</v>
      </c>
      <c r="C265" s="35">
        <f>'GF + UG Iteration 6'!C265</f>
        <v>36.9</v>
      </c>
      <c r="D265" s="36">
        <f>'GF + UG Iteration 6'!P$16*(C265^'GF + UG Iteration 6'!P$15)</f>
        <v>12.741316933948358</v>
      </c>
      <c r="E265" s="37">
        <f>'GF + UG Iteration 6'!E265</f>
        <v>1974</v>
      </c>
      <c r="F265" s="35">
        <f>'GF + UG Iteration 6'!F265</f>
        <v>13.5</v>
      </c>
      <c r="G265" s="36">
        <f>'GF + UG Iteration 6'!G265</f>
        <v>3.214674226156069</v>
      </c>
      <c r="H265" s="38">
        <f>'GF + UG Iteration 6'!H265</f>
        <v>2009</v>
      </c>
      <c r="I265" s="35">
        <f t="shared" si="30"/>
        <v>50.4</v>
      </c>
      <c r="J265" s="36">
        <f t="shared" si="31"/>
        <v>15.955991160104427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2.7698343800259866</v>
      </c>
    </row>
    <row r="266" spans="1:14" x14ac:dyDescent="0.2">
      <c r="A266" s="33">
        <f>'GF + UG Iteration 6'!A266</f>
        <v>1554</v>
      </c>
      <c r="B266" s="34" t="str">
        <f>'GF + UG Iteration 6'!B266</f>
        <v>UG</v>
      </c>
      <c r="C266" s="35">
        <f>'GF + UG Iteration 6'!C266</f>
        <v>22.5</v>
      </c>
      <c r="D266" s="36">
        <f>'GF + UG Iteration 6'!P$16*(C266^'GF + UG Iteration 6'!P$15)</f>
        <v>9.3190266966788062</v>
      </c>
      <c r="E266" s="37">
        <f>'GF + UG Iteration 6'!E266</f>
        <v>2013</v>
      </c>
      <c r="F266" s="35">
        <f>'GF + UG Iteration 6'!F266</f>
        <v>22.5</v>
      </c>
      <c r="G266" s="36">
        <f>'GF + UG Iteration 6'!G266</f>
        <v>4.0040929633677633</v>
      </c>
      <c r="H266" s="38">
        <f>'GF + UG Iteration 6'!H266</f>
        <v>2015</v>
      </c>
      <c r="I266" s="35">
        <f t="shared" si="30"/>
        <v>45</v>
      </c>
      <c r="J266" s="36">
        <f t="shared" si="31"/>
        <v>13.323119660046569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2.5895008464018692</v>
      </c>
    </row>
    <row r="267" spans="1:14" x14ac:dyDescent="0.2">
      <c r="A267" s="33">
        <f>'GF + UG Iteration 6'!A267</f>
        <v>1570</v>
      </c>
      <c r="B267" s="34" t="str">
        <f>'GF + UG Iteration 6'!B267</f>
        <v>UG</v>
      </c>
      <c r="C267" s="35">
        <f>'GF + UG Iteration 6'!C267</f>
        <v>22.5</v>
      </c>
      <c r="D267" s="36">
        <f>'GF + UG Iteration 6'!P$16*(C267^'GF + UG Iteration 6'!P$15)</f>
        <v>9.3190266966788062</v>
      </c>
      <c r="E267" s="37">
        <f>'GF + UG Iteration 6'!E267</f>
        <v>0</v>
      </c>
      <c r="F267" s="35">
        <f>'GF + UG Iteration 6'!F267</f>
        <v>22.5</v>
      </c>
      <c r="G267" s="36">
        <f>'GF + UG Iteration 6'!G267</f>
        <v>5.7128729653456798</v>
      </c>
      <c r="H267" s="38">
        <f>'GF + UG Iteration 6'!H267</f>
        <v>2016</v>
      </c>
      <c r="I267" s="35">
        <f t="shared" si="30"/>
        <v>45</v>
      </c>
      <c r="J267" s="36">
        <f t="shared" si="31"/>
        <v>15.031899662024486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2.7101745871304304</v>
      </c>
    </row>
    <row r="268" spans="1:14" x14ac:dyDescent="0.2">
      <c r="A268" s="33">
        <f>'GF + UG Iteration 6'!A268</f>
        <v>1280</v>
      </c>
      <c r="B268" s="34" t="str">
        <f>'GF + UG Iteration 6'!B268</f>
        <v>UG</v>
      </c>
      <c r="C268" s="35">
        <f>'GF + UG Iteration 6'!C268</f>
        <v>22.5</v>
      </c>
      <c r="D268" s="36">
        <f>'GF + UG Iteration 6'!P$16*(C268^'GF + UG Iteration 6'!P$15)</f>
        <v>9.3190266966788062</v>
      </c>
      <c r="E268" s="37">
        <f>'GF + UG Iteration 6'!E268</f>
        <v>0</v>
      </c>
      <c r="F268" s="35">
        <f>'GF + UG Iteration 6'!F268</f>
        <v>22.5</v>
      </c>
      <c r="G268" s="36">
        <f>'GF + UG Iteration 6'!G268</f>
        <v>3.9567117678399111</v>
      </c>
      <c r="H268" s="38">
        <f>'GF + UG Iteration 6'!H268</f>
        <v>2013</v>
      </c>
      <c r="I268" s="35">
        <f t="shared" si="30"/>
        <v>45</v>
      </c>
      <c r="J268" s="36">
        <f t="shared" si="31"/>
        <v>13.275738464518717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2.5859381937931438</v>
      </c>
    </row>
    <row r="269" spans="1:14" x14ac:dyDescent="0.2">
      <c r="A269" s="33">
        <f>'GF + UG Iteration 6'!A269</f>
        <v>659</v>
      </c>
      <c r="B269" s="34" t="str">
        <f>'GF + UG Iteration 6'!B269</f>
        <v>UG</v>
      </c>
      <c r="C269" s="35">
        <f>'GF + UG Iteration 6'!C269</f>
        <v>134.46</v>
      </c>
      <c r="D269" s="36">
        <f>'GF + UG Iteration 6'!P$16*(C269^'GF + UG Iteration 6'!P$15)</f>
        <v>28.859429075085178</v>
      </c>
      <c r="E269" s="37">
        <f>'GF + UG Iteration 6'!E269</f>
        <v>1974</v>
      </c>
      <c r="F269" s="35">
        <f>'GF + UG Iteration 6'!F269</f>
        <v>0</v>
      </c>
      <c r="G269" s="36">
        <f>'GF + UG Iteration 6'!G269</f>
        <v>0.19038861907506671</v>
      </c>
      <c r="H269" s="38">
        <f>'GF + UG Iteration 6'!H269</f>
        <v>2006</v>
      </c>
      <c r="I269" s="35">
        <f t="shared" si="30"/>
        <v>134.46</v>
      </c>
      <c r="J269" s="36">
        <f t="shared" si="31"/>
        <v>29.049817694160243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3.3690122076899409</v>
      </c>
    </row>
    <row r="270" spans="1:14" x14ac:dyDescent="0.2">
      <c r="A270" s="33">
        <f>'GF + UG Iteration 6'!A270</f>
        <v>1240</v>
      </c>
      <c r="B270" s="34" t="str">
        <f>'GF + UG Iteration 6'!B270</f>
        <v>UG</v>
      </c>
      <c r="C270" s="35">
        <f>'GF + UG Iteration 6'!C270</f>
        <v>15.03</v>
      </c>
      <c r="D270" s="36">
        <f>'GF + UG Iteration 6'!P$16*(C270^'GF + UG Iteration 6'!P$15)</f>
        <v>7.2206841137010418</v>
      </c>
      <c r="E270" s="37">
        <f>'GF + UG Iteration 6'!E270</f>
        <v>0</v>
      </c>
      <c r="F270" s="35">
        <f>'GF + UG Iteration 6'!F270</f>
        <v>0</v>
      </c>
      <c r="G270" s="36">
        <f>'GF + UG Iteration 6'!G270</f>
        <v>2.4762389627807444</v>
      </c>
      <c r="H270" s="38">
        <f>'GF + UG Iteration 6'!H270</f>
        <v>2013</v>
      </c>
      <c r="I270" s="35">
        <f t="shared" si="30"/>
        <v>15.03</v>
      </c>
      <c r="J270" s="36">
        <f t="shared" si="31"/>
        <v>9.6969230764817862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2.2718086265779189</v>
      </c>
    </row>
    <row r="271" spans="1:14" x14ac:dyDescent="0.2">
      <c r="A271" s="33">
        <f>'GF + UG Iteration 6'!A271</f>
        <v>317</v>
      </c>
      <c r="B271" s="34" t="str">
        <f>'GF + UG Iteration 6'!B271</f>
        <v>UG</v>
      </c>
      <c r="C271" s="35">
        <f>'GF + UG Iteration 6'!C271</f>
        <v>42.300000000000004</v>
      </c>
      <c r="D271" s="36">
        <f>'GF + UG Iteration 6'!P$16*(C271^'GF + UG Iteration 6'!P$15)</f>
        <v>13.89050416028639</v>
      </c>
      <c r="E271" s="37">
        <f>'GF + UG Iteration 6'!E271</f>
        <v>1978</v>
      </c>
      <c r="F271" s="35">
        <f>'GF + UG Iteration 6'!F271</f>
        <v>37.800000000000004</v>
      </c>
      <c r="G271" s="36">
        <f>'GF + UG Iteration 6'!G271</f>
        <v>3.7336154837609361</v>
      </c>
      <c r="H271" s="38">
        <f>'GF + UG Iteration 6'!H271</f>
        <v>2002</v>
      </c>
      <c r="I271" s="35">
        <f t="shared" si="30"/>
        <v>80.100000000000009</v>
      </c>
      <c r="J271" s="36">
        <f t="shared" si="31"/>
        <v>17.624119644047326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2.8692683981769154</v>
      </c>
    </row>
    <row r="272" spans="1:14" x14ac:dyDescent="0.2">
      <c r="A272" s="33">
        <f>'GF + UG Iteration 6'!A272</f>
        <v>1510</v>
      </c>
      <c r="B272" s="34" t="str">
        <f>'GF + UG Iteration 6'!B272</f>
        <v>UG</v>
      </c>
      <c r="C272" s="35">
        <f>'GF + UG Iteration 6'!C272</f>
        <v>80.100000000000009</v>
      </c>
      <c r="D272" s="36">
        <f>'GF + UG Iteration 6'!P$16*(C272^'GF + UG Iteration 6'!P$15)</f>
        <v>20.7992296547914</v>
      </c>
      <c r="E272" s="37">
        <f>'GF + UG Iteration 6'!E272</f>
        <v>1978</v>
      </c>
      <c r="F272" s="35">
        <f>'GF + UG Iteration 6'!F272</f>
        <v>0</v>
      </c>
      <c r="G272" s="36">
        <f>'GF + UG Iteration 6'!G272</f>
        <v>1.0378442790997116</v>
      </c>
      <c r="H272" s="38">
        <f>'GF + UG Iteration 6'!H272</f>
        <v>2014</v>
      </c>
      <c r="I272" s="35">
        <f t="shared" si="30"/>
        <v>80.100000000000009</v>
      </c>
      <c r="J272" s="36">
        <f t="shared" si="31"/>
        <v>21.837073933891112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3.0836091645149946</v>
      </c>
    </row>
    <row r="273" spans="1:14" x14ac:dyDescent="0.2">
      <c r="A273" s="33">
        <f>'GF + UG Iteration 6'!A273</f>
        <v>1678</v>
      </c>
      <c r="B273" s="34" t="str">
        <f>'GF + UG Iteration 6'!B273</f>
        <v>UG</v>
      </c>
      <c r="C273" s="35">
        <f>'GF + UG Iteration 6'!C273</f>
        <v>450</v>
      </c>
      <c r="D273" s="36">
        <f>'GF + UG Iteration 6'!P$16*(C273^'GF + UG Iteration 6'!P$15)</f>
        <v>61.944064266611321</v>
      </c>
      <c r="E273" s="37">
        <f>'GF + UG Iteration 6'!E273</f>
        <v>0</v>
      </c>
      <c r="F273" s="35">
        <f>'GF + UG Iteration 6'!F273</f>
        <v>0</v>
      </c>
      <c r="G273" s="36">
        <f>'GF + UG Iteration 6'!G273</f>
        <v>0.1876880715541229</v>
      </c>
      <c r="H273" s="38">
        <f>'GF + UG Iteration 6'!H273</f>
        <v>2015</v>
      </c>
      <c r="I273" s="35">
        <f t="shared" si="30"/>
        <v>450</v>
      </c>
      <c r="J273" s="36">
        <f t="shared" si="31"/>
        <v>62.131752338165441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4.1292571680584462</v>
      </c>
    </row>
    <row r="274" spans="1:14" x14ac:dyDescent="0.2">
      <c r="A274" s="33">
        <f>'GF + UG Iteration 6'!A274</f>
        <v>409</v>
      </c>
      <c r="B274" s="34" t="str">
        <f>'GF + UG Iteration 6'!B274</f>
        <v>UG</v>
      </c>
      <c r="C274" s="35">
        <f>'GF + UG Iteration 6'!C274</f>
        <v>56.7</v>
      </c>
      <c r="D274" s="36">
        <f>'GF + UG Iteration 6'!P$16*(C274^'GF + UG Iteration 6'!P$15)</f>
        <v>16.717540225043106</v>
      </c>
      <c r="E274" s="37" t="str">
        <f>'GF + UG Iteration 6'!E274</f>
        <v>unknown</v>
      </c>
      <c r="F274" s="35">
        <f>'GF + UG Iteration 6'!F274</f>
        <v>56.7</v>
      </c>
      <c r="G274" s="36">
        <f>'GF + UG Iteration 6'!G274</f>
        <v>6.9500275644125207</v>
      </c>
      <c r="H274" s="38">
        <f>'GF + UG Iteration 6'!H274</f>
        <v>2004</v>
      </c>
      <c r="I274" s="35">
        <f t="shared" si="30"/>
        <v>113.4</v>
      </c>
      <c r="J274" s="36">
        <f t="shared" si="31"/>
        <v>23.667567789455624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3.1641056632591491</v>
      </c>
    </row>
    <row r="275" spans="1:14" x14ac:dyDescent="0.2">
      <c r="A275" s="33">
        <f>'GF + UG Iteration 6'!A275</f>
        <v>620</v>
      </c>
      <c r="B275" s="34" t="str">
        <f>'GF + UG Iteration 6'!B275</f>
        <v>UG</v>
      </c>
      <c r="C275" s="35">
        <f>'GF + UG Iteration 6'!C275</f>
        <v>120.06</v>
      </c>
      <c r="D275" s="36">
        <f>'GF + UG Iteration 6'!P$16*(C275^'GF + UG Iteration 6'!P$15)</f>
        <v>26.864721453647068</v>
      </c>
      <c r="E275" s="37" t="str">
        <f>'GF + UG Iteration 6'!E275</f>
        <v>unknown</v>
      </c>
      <c r="F275" s="35">
        <f>'GF + UG Iteration 6'!F275</f>
        <v>0</v>
      </c>
      <c r="G275" s="36">
        <f>'GF + UG Iteration 6'!G275</f>
        <v>5.2327101351069411E-2</v>
      </c>
      <c r="H275" s="38">
        <f>'GF + UG Iteration 6'!H275</f>
        <v>2006</v>
      </c>
      <c r="I275" s="35">
        <f t="shared" si="30"/>
        <v>120.06</v>
      </c>
      <c r="J275" s="36">
        <f t="shared" si="31"/>
        <v>26.917048554998136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3.2927598611357984</v>
      </c>
    </row>
    <row r="276" spans="1:14" x14ac:dyDescent="0.2">
      <c r="A276" s="33">
        <f>'GF + UG Iteration 6'!A276</f>
        <v>1085</v>
      </c>
      <c r="B276" s="34" t="str">
        <f>'GF + UG Iteration 6'!B276</f>
        <v>UG</v>
      </c>
      <c r="C276" s="35">
        <f>'GF + UG Iteration 6'!C276</f>
        <v>120.06</v>
      </c>
      <c r="D276" s="36">
        <f>'GF + UG Iteration 6'!P$16*(C276^'GF + UG Iteration 6'!P$15)</f>
        <v>26.864721453647068</v>
      </c>
      <c r="E276" s="37" t="str">
        <f>'GF + UG Iteration 6'!E276</f>
        <v>unknown</v>
      </c>
      <c r="F276" s="35">
        <f>'GF + UG Iteration 6'!F276</f>
        <v>0</v>
      </c>
      <c r="G276" s="36">
        <f>'GF + UG Iteration 6'!G276</f>
        <v>7.9312358901564406E-2</v>
      </c>
      <c r="H276" s="38">
        <f>'GF + UG Iteration 6'!H276</f>
        <v>2010</v>
      </c>
      <c r="I276" s="35">
        <f t="shared" si="30"/>
        <v>120.06</v>
      </c>
      <c r="J276" s="36">
        <f t="shared" si="31"/>
        <v>26.944033812548632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3.2937618929785408</v>
      </c>
    </row>
    <row r="277" spans="1:14" x14ac:dyDescent="0.2">
      <c r="A277" s="33">
        <f>'GF + UG Iteration 6'!A277</f>
        <v>589</v>
      </c>
      <c r="B277" s="34" t="str">
        <f>'GF + UG Iteration 6'!B277</f>
        <v>UG</v>
      </c>
      <c r="C277" s="35">
        <f>'GF + UG Iteration 6'!C277</f>
        <v>81</v>
      </c>
      <c r="D277" s="36">
        <f>'GF + UG Iteration 6'!P$16*(C277^'GF + UG Iteration 6'!P$15)</f>
        <v>20.946691788235771</v>
      </c>
      <c r="E277" s="37">
        <f>'GF + UG Iteration 6'!E277</f>
        <v>1974</v>
      </c>
      <c r="F277" s="35">
        <f>'GF + UG Iteration 6'!F277</f>
        <v>14.4</v>
      </c>
      <c r="G277" s="36">
        <f>'GF + UG Iteration 6'!G277</f>
        <v>3.2007376892660457E-2</v>
      </c>
      <c r="H277" s="38">
        <f>'GF + UG Iteration 6'!H277</f>
        <v>2005</v>
      </c>
      <c r="I277" s="35">
        <f t="shared" si="30"/>
        <v>95.4</v>
      </c>
      <c r="J277" s="36">
        <f t="shared" si="31"/>
        <v>20.978699165128432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3.0435075974771388</v>
      </c>
    </row>
    <row r="278" spans="1:14" x14ac:dyDescent="0.2">
      <c r="A278" s="33">
        <f>'GF + UG Iteration 6'!A278</f>
        <v>836</v>
      </c>
      <c r="B278" s="34" t="str">
        <f>'GF + UG Iteration 6'!B278</f>
        <v>UG</v>
      </c>
      <c r="C278" s="35">
        <f>'GF + UG Iteration 6'!C278</f>
        <v>95.4</v>
      </c>
      <c r="D278" s="36">
        <f>'GF + UG Iteration 6'!P$16*(C278^'GF + UG Iteration 6'!P$15)</f>
        <v>23.229942782615293</v>
      </c>
      <c r="E278" s="37">
        <f>'GF + UG Iteration 6'!E278</f>
        <v>1974</v>
      </c>
      <c r="F278" s="35">
        <f>'GF + UG Iteration 6'!F278</f>
        <v>0</v>
      </c>
      <c r="G278" s="36">
        <f>'GF + UG Iteration 6'!G278</f>
        <v>0.20824846319974696</v>
      </c>
      <c r="H278" s="38">
        <f>'GF + UG Iteration 6'!H278</f>
        <v>2008</v>
      </c>
      <c r="I278" s="35">
        <f t="shared" si="30"/>
        <v>95.4</v>
      </c>
      <c r="J278" s="36">
        <f t="shared" si="31"/>
        <v>23.438191245815041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3.15436679645049</v>
      </c>
    </row>
    <row r="279" spans="1:14" x14ac:dyDescent="0.2">
      <c r="A279" s="33">
        <f>'GF + UG Iteration 6'!A279</f>
        <v>1417</v>
      </c>
      <c r="B279" s="34" t="str">
        <f>'GF + UG Iteration 6'!B279</f>
        <v>UG</v>
      </c>
      <c r="C279" s="35">
        <f>'GF + UG Iteration 6'!C279</f>
        <v>90</v>
      </c>
      <c r="D279" s="36">
        <f>'GF + UG Iteration 6'!P$16*(C279^'GF + UG Iteration 6'!P$15)</f>
        <v>22.389658902888677</v>
      </c>
      <c r="E279" s="37">
        <f>'GF + UG Iteration 6'!E279</f>
        <v>0</v>
      </c>
      <c r="F279" s="35">
        <f>'GF + UG Iteration 6'!F279</f>
        <v>0</v>
      </c>
      <c r="G279" s="36">
        <f>'GF + UG Iteration 6'!G279</f>
        <v>0.36631755287404399</v>
      </c>
      <c r="H279" s="38">
        <f>'GF + UG Iteration 6'!H279</f>
        <v>2013</v>
      </c>
      <c r="I279" s="35">
        <f t="shared" si="30"/>
        <v>90</v>
      </c>
      <c r="J279" s="36">
        <f t="shared" si="31"/>
        <v>22.75597645576272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3.1248278122492086</v>
      </c>
    </row>
    <row r="280" spans="1:14" x14ac:dyDescent="0.2">
      <c r="A280" s="33">
        <f>'GF + UG Iteration 6'!A280</f>
        <v>1575</v>
      </c>
      <c r="B280" s="34" t="str">
        <f>'GF + UG Iteration 6'!B280</f>
        <v>UG</v>
      </c>
      <c r="C280" s="35">
        <f>'GF + UG Iteration 6'!C280</f>
        <v>261.72000000000003</v>
      </c>
      <c r="D280" s="36">
        <f>'GF + UG Iteration 6'!P$16*(C280^'GF + UG Iteration 6'!P$15)</f>
        <v>43.971764894227732</v>
      </c>
      <c r="E280" s="37">
        <f>'GF + UG Iteration 6'!E280</f>
        <v>0</v>
      </c>
      <c r="F280" s="35">
        <f>'GF + UG Iteration 6'!F280</f>
        <v>0</v>
      </c>
      <c r="G280" s="36">
        <f>'GF + UG Iteration 6'!G280</f>
        <v>8.4606138058298655E-2</v>
      </c>
      <c r="H280" s="38">
        <f>'GF + UG Iteration 6'!H280</f>
        <v>2014</v>
      </c>
      <c r="I280" s="35">
        <f t="shared" si="30"/>
        <v>261.72000000000003</v>
      </c>
      <c r="J280" s="36">
        <f t="shared" si="31"/>
        <v>44.05637103228603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3.7854699737579751</v>
      </c>
    </row>
    <row r="281" spans="1:14" x14ac:dyDescent="0.2">
      <c r="A281" s="33">
        <f>'GF + UG Iteration 6'!A281</f>
        <v>1480</v>
      </c>
      <c r="B281" s="34" t="str">
        <f>'GF + UG Iteration 6'!B281</f>
        <v>UG</v>
      </c>
      <c r="C281" s="35">
        <f>'GF + UG Iteration 6'!C281</f>
        <v>180</v>
      </c>
      <c r="D281" s="36">
        <f>'GF + UG Iteration 6'!P$16*(C281^'GF + UG Iteration 6'!P$15)</f>
        <v>34.704511691790572</v>
      </c>
      <c r="E281" s="37">
        <f>'GF + UG Iteration 6'!E281</f>
        <v>0</v>
      </c>
      <c r="F281" s="35">
        <f>'GF + UG Iteration 6'!F281</f>
        <v>0</v>
      </c>
      <c r="G281" s="36">
        <f>'GF + UG Iteration 6'!G281</f>
        <v>1.4186292000498641</v>
      </c>
      <c r="H281" s="38">
        <f>'GF + UG Iteration 6'!H281</f>
        <v>2015</v>
      </c>
      <c r="I281" s="35">
        <f t="shared" si="30"/>
        <v>180</v>
      </c>
      <c r="J281" s="36">
        <f t="shared" si="31"/>
        <v>36.123140891840436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3.5869336819066713</v>
      </c>
    </row>
    <row r="282" spans="1:14" x14ac:dyDescent="0.2">
      <c r="A282" s="33">
        <f>'GF + UG Iteration 6'!A282</f>
        <v>1644</v>
      </c>
      <c r="B282" s="34" t="str">
        <f>'GF + UG Iteration 6'!B282</f>
        <v>UG</v>
      </c>
      <c r="C282" s="48">
        <f>'GF + UG Iteration 6'!C282</f>
        <v>45</v>
      </c>
      <c r="D282" s="36">
        <f>'GF + UG Iteration 6'!P$16*(C282^'GF + UG Iteration 6'!P$15)</f>
        <v>14.444716302009942</v>
      </c>
      <c r="E282" s="37">
        <f>'GF + UG Iteration 6'!E282</f>
        <v>0</v>
      </c>
      <c r="F282" s="48">
        <f>'GF + UG Iteration 6'!F282</f>
        <v>45</v>
      </c>
      <c r="G282" s="36">
        <f>'GF + UG Iteration 6'!G282</f>
        <v>6.4881768587089867</v>
      </c>
      <c r="H282" s="38">
        <f>'GF + UG Iteration 6'!H282</f>
        <v>2016</v>
      </c>
      <c r="I282" s="35">
        <f t="shared" si="30"/>
        <v>90</v>
      </c>
      <c r="J282" s="36">
        <f t="shared" si="31"/>
        <v>20.93289316071893</v>
      </c>
      <c r="K282" s="38">
        <f t="shared" si="32"/>
        <v>2016</v>
      </c>
      <c r="M282" s="21">
        <f t="shared" si="33"/>
        <v>4.499809670330265</v>
      </c>
      <c r="N282" s="21">
        <f t="shared" si="34"/>
        <v>3.041321757230774</v>
      </c>
    </row>
    <row r="283" spans="1:14" x14ac:dyDescent="0.2">
      <c r="A283" s="33">
        <f>'GF + UG Iteration 6'!A283</f>
        <v>1276</v>
      </c>
      <c r="B283" s="34" t="str">
        <f>'GF + UG Iteration 6'!B283</f>
        <v>UG</v>
      </c>
      <c r="C283" s="35">
        <f>'GF + UG Iteration 6'!C283</f>
        <v>154.80000000000001</v>
      </c>
      <c r="D283" s="36">
        <f>'GF + UG Iteration 6'!P$16*(C283^'GF + UG Iteration 6'!P$15)</f>
        <v>31.547861042645458</v>
      </c>
      <c r="E283" s="37" t="str">
        <f>'GF + UG Iteration 6'!E283</f>
        <v>unknown</v>
      </c>
      <c r="F283" s="35">
        <f>'GF + UG Iteration 6'!F283</f>
        <v>0</v>
      </c>
      <c r="G283" s="36">
        <f>'GF + UG Iteration 6'!G283</f>
        <v>0.69755192087391271</v>
      </c>
      <c r="H283" s="38">
        <f>'GF + UG Iteration 6'!H283</f>
        <v>2012</v>
      </c>
      <c r="I283" s="35">
        <f t="shared" si="30"/>
        <v>154.80000000000001</v>
      </c>
      <c r="J283" s="36">
        <f t="shared" si="31"/>
        <v>32.245412963519371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3.473375799436289</v>
      </c>
    </row>
    <row r="284" spans="1:14" x14ac:dyDescent="0.2">
      <c r="A284" s="33">
        <f>'GF + UG Iteration 6'!A284</f>
        <v>823</v>
      </c>
      <c r="B284" s="34" t="str">
        <f>'GF + UG Iteration 6'!B284</f>
        <v>UG</v>
      </c>
      <c r="C284" s="35">
        <f>'GF + UG Iteration 6'!C284</f>
        <v>54</v>
      </c>
      <c r="D284" s="36">
        <f>'GF + UG Iteration 6'!P$16*(C284^'GF + UG Iteration 6'!P$15)</f>
        <v>16.209685192995252</v>
      </c>
      <c r="E284" s="37" t="str">
        <f>'GF + UG Iteration 6'!E284</f>
        <v>unknown</v>
      </c>
      <c r="F284" s="35">
        <f>'GF + UG Iteration 6'!F284</f>
        <v>36</v>
      </c>
      <c r="G284" s="36">
        <f>'GF + UG Iteration 6'!G284</f>
        <v>12.939055822706036</v>
      </c>
      <c r="H284" s="38">
        <f>'GF + UG Iteration 6'!H284</f>
        <v>2009</v>
      </c>
      <c r="I284" s="35">
        <f t="shared" si="30"/>
        <v>90</v>
      </c>
      <c r="J284" s="36">
        <f t="shared" si="31"/>
        <v>29.14874101570129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3.3724117220079193</v>
      </c>
    </row>
    <row r="285" spans="1:14" x14ac:dyDescent="0.2">
      <c r="A285" s="33">
        <f>'GF + UG Iteration 6'!A285</f>
        <v>1601</v>
      </c>
      <c r="B285" s="34" t="str">
        <f>'GF + UG Iteration 6'!B285</f>
        <v>UG</v>
      </c>
      <c r="C285" s="35">
        <f>'GF + UG Iteration 6'!C285</f>
        <v>120.24</v>
      </c>
      <c r="D285" s="36">
        <f>'GF + UG Iteration 6'!P$16*(C285^'GF + UG Iteration 6'!P$15)</f>
        <v>26.890181174818583</v>
      </c>
      <c r="E285" s="37">
        <f>'GF + UG Iteration 6'!E285</f>
        <v>0</v>
      </c>
      <c r="F285" s="35">
        <f>'GF + UG Iteration 6'!F285</f>
        <v>0</v>
      </c>
      <c r="G285" s="36">
        <f>'GF + UG Iteration 6'!G285</f>
        <v>4.0094648670350015</v>
      </c>
      <c r="H285" s="38">
        <f>'GF + UG Iteration 6'!H285</f>
        <v>2015</v>
      </c>
      <c r="I285" s="35">
        <f t="shared" si="30"/>
        <v>120.24</v>
      </c>
      <c r="J285" s="36">
        <f t="shared" si="31"/>
        <v>30.899646041853586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3.4307447288818969</v>
      </c>
    </row>
    <row r="286" spans="1:14" x14ac:dyDescent="0.2">
      <c r="A286" s="33">
        <f>'GF + UG Iteration 6'!A286</f>
        <v>1046</v>
      </c>
      <c r="B286" s="34" t="str">
        <f>'GF + UG Iteration 6'!B286</f>
        <v>UG</v>
      </c>
      <c r="C286" s="35">
        <f>'GF + UG Iteration 6'!C286</f>
        <v>54</v>
      </c>
      <c r="D286" s="36">
        <f>'GF + UG Iteration 6'!P$16*(C286^'GF + UG Iteration 6'!P$15)</f>
        <v>16.209685192995252</v>
      </c>
      <c r="E286" s="37" t="str">
        <f>'GF + UG Iteration 6'!E286</f>
        <v>unknown</v>
      </c>
      <c r="F286" s="35">
        <f>'GF + UG Iteration 6'!F286</f>
        <v>45</v>
      </c>
      <c r="G286" s="36">
        <f>'GF + UG Iteration 6'!G286</f>
        <v>13.838101419471103</v>
      </c>
      <c r="H286" s="38">
        <f>'GF + UG Iteration 6'!H286</f>
        <v>2011</v>
      </c>
      <c r="I286" s="35">
        <f t="shared" si="30"/>
        <v>99</v>
      </c>
      <c r="J286" s="36">
        <f t="shared" si="31"/>
        <v>30.047786612466354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3.4027890014453366</v>
      </c>
    </row>
    <row r="287" spans="1:14" x14ac:dyDescent="0.2">
      <c r="A287" s="33">
        <f>'GF + UG Iteration 6'!A287</f>
        <v>873</v>
      </c>
      <c r="B287" s="34" t="str">
        <f>'GF + UG Iteration 6'!B287</f>
        <v>UG</v>
      </c>
      <c r="C287" s="35">
        <f>'GF + UG Iteration 6'!C287</f>
        <v>69.03</v>
      </c>
      <c r="D287" s="36">
        <f>'GF + UG Iteration 6'!P$16*(C287^'GF + UG Iteration 6'!P$15)</f>
        <v>18.932355886062343</v>
      </c>
      <c r="E287" s="37" t="str">
        <f>'GF + UG Iteration 6'!E287</f>
        <v>unknown</v>
      </c>
      <c r="F287" s="35">
        <f>'GF + UG Iteration 6'!F287</f>
        <v>45</v>
      </c>
      <c r="G287" s="36">
        <f>'GF + UG Iteration 6'!G287</f>
        <v>10.835025062169574</v>
      </c>
      <c r="H287" s="38">
        <f>'GF + UG Iteration 6'!H287</f>
        <v>2011</v>
      </c>
      <c r="I287" s="35">
        <f t="shared" si="30"/>
        <v>114.03</v>
      </c>
      <c r="J287" s="36">
        <f t="shared" si="31"/>
        <v>29.767380948231917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3.3934131949476729</v>
      </c>
    </row>
    <row r="288" spans="1:14" x14ac:dyDescent="0.2">
      <c r="A288" s="33">
        <f>'GF + UG Iteration 6'!A288</f>
        <v>630</v>
      </c>
      <c r="B288" s="34" t="str">
        <f>'GF + UG Iteration 6'!B288</f>
        <v>UG</v>
      </c>
      <c r="C288" s="35">
        <f>'GF + UG Iteration 6'!C288</f>
        <v>101.97</v>
      </c>
      <c r="D288" s="36">
        <f>'GF + UG Iteration 6'!P$16*(C288^'GF + UG Iteration 6'!P$15)</f>
        <v>24.229058801810357</v>
      </c>
      <c r="E288" s="37" t="str">
        <f>'GF + UG Iteration 6'!E288</f>
        <v>unknown</v>
      </c>
      <c r="F288" s="35">
        <f>'GF + UG Iteration 6'!F288</f>
        <v>0</v>
      </c>
      <c r="G288" s="36">
        <f>'GF + UG Iteration 6'!G288</f>
        <v>0.76181860016629799</v>
      </c>
      <c r="H288" s="38">
        <f>'GF + UG Iteration 6'!H288</f>
        <v>2007</v>
      </c>
      <c r="I288" s="35">
        <f t="shared" si="30"/>
        <v>101.97</v>
      </c>
      <c r="J288" s="36">
        <f t="shared" si="31"/>
        <v>24.990877401976654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3.2185108543536303</v>
      </c>
    </row>
    <row r="289" spans="1:20" x14ac:dyDescent="0.2">
      <c r="A289" s="33">
        <f>'GF + UG Iteration 6'!A289</f>
        <v>1107</v>
      </c>
      <c r="B289" s="34" t="str">
        <f>'GF + UG Iteration 6'!B289</f>
        <v>UG</v>
      </c>
      <c r="C289" s="35">
        <f>'GF + UG Iteration 6'!C289</f>
        <v>45</v>
      </c>
      <c r="D289" s="36">
        <f>'GF + UG Iteration 6'!P$16*(C289^'GF + UG Iteration 6'!P$15)</f>
        <v>14.444716302009942</v>
      </c>
      <c r="E289" s="37">
        <f>'GF + UG Iteration 6'!E289</f>
        <v>2010</v>
      </c>
      <c r="F289" s="35">
        <f>'GF + UG Iteration 6'!F289</f>
        <v>45</v>
      </c>
      <c r="G289" s="36">
        <f>'GF + UG Iteration 6'!G289</f>
        <v>7.7000094501504579</v>
      </c>
      <c r="H289" s="38">
        <f>'GF + UG Iteration 6'!H289</f>
        <v>2014</v>
      </c>
      <c r="I289" s="35">
        <f t="shared" si="30"/>
        <v>90</v>
      </c>
      <c r="J289" s="36">
        <f t="shared" si="31"/>
        <v>22.144725752160401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3.0975993531106423</v>
      </c>
    </row>
    <row r="290" spans="1:20" x14ac:dyDescent="0.2">
      <c r="A290" s="33">
        <f>'GF + UG Iteration 6'!A290</f>
        <v>682</v>
      </c>
      <c r="B290" s="34" t="str">
        <f>'GF + UG Iteration 6'!B290</f>
        <v>UG</v>
      </c>
      <c r="C290" s="35">
        <f>'GF + UG Iteration 6'!C290</f>
        <v>27</v>
      </c>
      <c r="D290" s="36">
        <f>'GF + UG Iteration 6'!P$16*(C290^'GF + UG Iteration 6'!P$15)</f>
        <v>10.457698572955874</v>
      </c>
      <c r="E290" s="37">
        <f>'GF + UG Iteration 6'!E290</f>
        <v>2005</v>
      </c>
      <c r="F290" s="35">
        <f>'GF + UG Iteration 6'!F290</f>
        <v>27</v>
      </c>
      <c r="G290" s="36">
        <f>'GF + UG Iteration 6'!G290</f>
        <v>4.2252233548626927</v>
      </c>
      <c r="H290" s="38">
        <f>'GF + UG Iteration 6'!H290</f>
        <v>2009</v>
      </c>
      <c r="I290" s="35">
        <f t="shared" si="30"/>
        <v>54</v>
      </c>
      <c r="J290" s="36">
        <f t="shared" si="31"/>
        <v>14.682921927818565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2.6866850447847916</v>
      </c>
    </row>
    <row r="291" spans="1:20" x14ac:dyDescent="0.2">
      <c r="A291" s="33">
        <f>'GF + UG Iteration 6'!A291</f>
        <v>677</v>
      </c>
      <c r="B291" s="34" t="str">
        <f>'GF + UG Iteration 6'!B291</f>
        <v>UG</v>
      </c>
      <c r="C291" s="35">
        <f>'GF + UG Iteration 6'!C291</f>
        <v>279</v>
      </c>
      <c r="D291" s="36">
        <f>'GF + UG Iteration 6'!P$16*(C291^'GF + UG Iteration 6'!P$15)</f>
        <v>45.785809498256739</v>
      </c>
      <c r="E291" s="37" t="str">
        <f>'GF + UG Iteration 6'!E291</f>
        <v>unknown</v>
      </c>
      <c r="F291" s="35">
        <f>'GF + UG Iteration 6'!F291</f>
        <v>45</v>
      </c>
      <c r="G291" s="36">
        <f>'GF + UG Iteration 6'!G291</f>
        <v>5.9672660834890454</v>
      </c>
      <c r="H291" s="38">
        <f>'GF + UG Iteration 6'!H291</f>
        <v>2009</v>
      </c>
      <c r="I291" s="35">
        <f t="shared" ref="I291" si="35">C291+F291</f>
        <v>324</v>
      </c>
      <c r="J291" s="36">
        <f t="shared" ref="J291" si="36">D291+G291</f>
        <v>51.753075581745783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3.9464838619108145</v>
      </c>
    </row>
    <row r="292" spans="1:20" x14ac:dyDescent="0.2">
      <c r="A292" s="33">
        <f>'GF + UG Iteration 6'!A292</f>
        <v>643</v>
      </c>
      <c r="B292" s="34" t="str">
        <f>'GF + UG Iteration 6'!B292</f>
        <v>UG</v>
      </c>
      <c r="C292" s="35">
        <f>'GF + UG Iteration 6'!C292</f>
        <v>77.400000000000006</v>
      </c>
      <c r="D292" s="36">
        <f>'GF + UG Iteration 6'!P$16*(C292^'GF + UG Iteration 6'!P$15)</f>
        <v>20.353141808580727</v>
      </c>
      <c r="E292" s="37" t="str">
        <f>'GF + UG Iteration 6'!E292</f>
        <v>unknown</v>
      </c>
      <c r="F292" s="35">
        <f>'GF + UG Iteration 6'!F292</f>
        <v>42.570000000000014</v>
      </c>
      <c r="G292" s="36">
        <f>'GF + UG Iteration 6'!G292</f>
        <v>4.4086715648995529</v>
      </c>
      <c r="H292" s="38">
        <f>'GF + UG Iteration 6'!H292</f>
        <v>2009</v>
      </c>
      <c r="I292" s="35">
        <f t="shared" si="30"/>
        <v>119.97000000000003</v>
      </c>
      <c r="J292" s="36">
        <f t="shared" si="31"/>
        <v>24.76181337348028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3.209302683158866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41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17</vt:i4>
      </vt:variant>
    </vt:vector>
  </HeadingPairs>
  <TitlesOfParts>
    <vt:vector size="35" baseType="lpstr">
      <vt:lpstr>Cost Function</vt:lpstr>
      <vt:lpstr>Greenfield</vt:lpstr>
      <vt:lpstr>GF + UG Iteration 1</vt:lpstr>
      <vt:lpstr>GF + UG Iteration 2</vt:lpstr>
      <vt:lpstr>GF + UG Iteration 3</vt:lpstr>
      <vt:lpstr>GF + UG Iteration 4</vt:lpstr>
      <vt:lpstr>GF + UG Iteration 5</vt:lpstr>
      <vt:lpstr>GF + UG Iteration 6</vt:lpstr>
      <vt:lpstr>GF + UG Iteration 7</vt:lpstr>
      <vt:lpstr>GF + UG Iteration 8</vt:lpstr>
      <vt:lpstr>GF + UG Iteration 9</vt:lpstr>
      <vt:lpstr>GF + UG Iteration 10</vt:lpstr>
      <vt:lpstr>GF + UG Iteration 11</vt:lpstr>
      <vt:lpstr>GF + UG Iteration 12</vt:lpstr>
      <vt:lpstr>GF + UG Iteration 13</vt:lpstr>
      <vt:lpstr>GF + UG Iteration 14</vt:lpstr>
      <vt:lpstr>GF + UG Iteration 15</vt:lpstr>
      <vt:lpstr>Power Curve Model</vt:lpstr>
      <vt:lpstr>'Cost Function'!Print_Area</vt:lpstr>
      <vt:lpstr>'GF + UG Iteration 1'!Print_Titles</vt:lpstr>
      <vt:lpstr>'GF + UG Iteration 10'!Print_Titles</vt:lpstr>
      <vt:lpstr>'GF + UG Iteration 11'!Print_Titles</vt:lpstr>
      <vt:lpstr>'GF + UG Iteration 12'!Print_Titles</vt:lpstr>
      <vt:lpstr>'GF + UG Iteration 13'!Print_Titles</vt:lpstr>
      <vt:lpstr>'GF + UG Iteration 14'!Print_Titles</vt:lpstr>
      <vt:lpstr>'GF + UG Iteration 15'!Print_Titles</vt:lpstr>
      <vt:lpstr>'GF + UG Iteration 2'!Print_Titles</vt:lpstr>
      <vt:lpstr>'GF + UG Iteration 3'!Print_Titles</vt:lpstr>
      <vt:lpstr>'GF + UG Iteration 4'!Print_Titles</vt:lpstr>
      <vt:lpstr>'GF + UG Iteration 5'!Print_Titles</vt:lpstr>
      <vt:lpstr>'GF + UG Iteration 6'!Print_Titles</vt:lpstr>
      <vt:lpstr>'GF + UG Iteration 7'!Print_Titles</vt:lpstr>
      <vt:lpstr>'GF + UG Iteration 8'!Print_Titles</vt:lpstr>
      <vt:lpstr>'GF + UG Iteration 9'!Print_Titles</vt:lpstr>
      <vt:lpstr>Greenfield!Print_Titles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2017-09-13T22:39:50Z</dcterms:created>
  <dcterms:modified xsi:type="dcterms:W3CDTF">2018-08-16T21:25:48Z</dcterms:modified>
</cp:coreProperties>
</file>