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 and ACCOUNTING\2021\2021 Retailer Funding\"/>
    </mc:Choice>
  </mc:AlternateContent>
  <bookViews>
    <workbookView xWindow="240" yWindow="105" windowWidth="22035" windowHeight="10800"/>
  </bookViews>
  <sheets>
    <sheet name="Legal Fees" sheetId="2" r:id="rId1"/>
    <sheet name="Banking Fees" sheetId="3" r:id="rId2"/>
  </sheets>
  <calcPr calcId="152511"/>
</workbook>
</file>

<file path=xl/calcChain.xml><?xml version="1.0" encoding="utf-8"?>
<calcChain xmlns="http://schemas.openxmlformats.org/spreadsheetml/2006/main">
  <c r="J37" i="2" l="1"/>
  <c r="J35" i="2" l="1"/>
  <c r="I34" i="2"/>
  <c r="I33" i="2"/>
  <c r="I32" i="2"/>
  <c r="E29" i="3" l="1"/>
  <c r="J31" i="2" l="1"/>
  <c r="I31" i="2"/>
  <c r="I30" i="2"/>
  <c r="J29" i="2"/>
  <c r="G29" i="2"/>
  <c r="I29" i="2"/>
  <c r="J28" i="2"/>
  <c r="I28" i="2"/>
  <c r="I27" i="2"/>
  <c r="J26" i="2"/>
  <c r="I26" i="2"/>
  <c r="I25" i="2"/>
  <c r="J24" i="2"/>
  <c r="I24" i="2"/>
  <c r="I23" i="2"/>
  <c r="J22" i="2"/>
  <c r="I22" i="2"/>
  <c r="I21" i="2"/>
  <c r="J20" i="2"/>
  <c r="I20" i="2"/>
  <c r="I19" i="2"/>
  <c r="I18" i="2"/>
  <c r="I17" i="2"/>
  <c r="J16" i="2"/>
  <c r="I16" i="2"/>
  <c r="I15" i="2"/>
  <c r="I14" i="2"/>
  <c r="I13" i="2"/>
  <c r="J12" i="2"/>
  <c r="I12" i="2"/>
  <c r="I11" i="2"/>
  <c r="I10" i="2"/>
  <c r="I9" i="2"/>
  <c r="I8" i="2"/>
  <c r="I7" i="2"/>
  <c r="J6" i="2" l="1"/>
  <c r="I6" i="2" l="1"/>
  <c r="I5" i="2"/>
  <c r="I4" i="2"/>
</calcChain>
</file>

<file path=xl/sharedStrings.xml><?xml version="1.0" encoding="utf-8"?>
<sst xmlns="http://schemas.openxmlformats.org/spreadsheetml/2006/main" count="212" uniqueCount="45">
  <si>
    <t>Vendor</t>
  </si>
  <si>
    <t>Invoice #</t>
  </si>
  <si>
    <t>DLA Piper</t>
  </si>
  <si>
    <t>Date</t>
  </si>
  <si>
    <t>Type</t>
  </si>
  <si>
    <t>Banking</t>
  </si>
  <si>
    <t>Total (pre GST)</t>
  </si>
  <si>
    <t>TD Bank</t>
  </si>
  <si>
    <t>Incoming Wire</t>
  </si>
  <si>
    <t>Retailer</t>
  </si>
  <si>
    <t>Firm</t>
  </si>
  <si>
    <t>Lawyer</t>
  </si>
  <si>
    <t>Hours</t>
  </si>
  <si>
    <t>Rate</t>
  </si>
  <si>
    <t>Total Fees</t>
  </si>
  <si>
    <t>Patrick Roche</t>
  </si>
  <si>
    <t>March</t>
  </si>
  <si>
    <t>Legal Fees for Utility Bill Deferral Program</t>
  </si>
  <si>
    <t>Production Month</t>
  </si>
  <si>
    <t>Laura Safran</t>
  </si>
  <si>
    <t>Andrew Lloyd</t>
  </si>
  <si>
    <t>Production Year</t>
  </si>
  <si>
    <t>April</t>
  </si>
  <si>
    <t>Brian Davison</t>
  </si>
  <si>
    <t>Raymond Bastedo</t>
  </si>
  <si>
    <t>Carole Hunter</t>
  </si>
  <si>
    <t>May</t>
  </si>
  <si>
    <t xml:space="preserve">June </t>
  </si>
  <si>
    <t>Gillian Broadbent</t>
  </si>
  <si>
    <t>July</t>
  </si>
  <si>
    <t>August</t>
  </si>
  <si>
    <t>September</t>
  </si>
  <si>
    <t>October</t>
  </si>
  <si>
    <t>December</t>
  </si>
  <si>
    <t>November</t>
  </si>
  <si>
    <t>Banking Fees for Utility Bill Deferral Program</t>
  </si>
  <si>
    <t>January</t>
  </si>
  <si>
    <t>Natasha Moore</t>
  </si>
  <si>
    <t>Corporate Charges</t>
  </si>
  <si>
    <t>Invoice Support #</t>
  </si>
  <si>
    <t>Total Fees per Invocie</t>
  </si>
  <si>
    <t>Retailer 3</t>
  </si>
  <si>
    <t>Retailer 7</t>
  </si>
  <si>
    <t>Total Legal Fees</t>
  </si>
  <si>
    <t>Total Banking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</si>
</sst>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yy;@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2" fillId="0" borderId="1" xfId="0" applyFont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44" fontId="0" fillId="0" borderId="0" xfId="1" applyFont="1" applyFill="1"/>
    <xf numFmtId="44" fontId="0" fillId="0" borderId="0" xfId="0" applyNumberFormat="1"/>
    <xf numFmtId="165" fontId="0" fillId="0" borderId="0" xfId="2" applyNumberFormat="1" applyFont="1"/>
    <xf numFmtId="0" fontId="2" fillId="0" borderId="1" xfId="0" applyFont="1" applyBorder="1" applyAlignment="1">
      <alignment horizontal="center" wrapText="1"/>
    </xf>
    <xf numFmtId="17" fontId="0" fillId="0" borderId="0" xfId="0" applyNumberFormat="1" applyAlignment="1">
      <alignment horizontal="center"/>
    </xf>
    <xf numFmtId="44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2" fillId="2" borderId="2" xfId="0" applyFont="1" applyFill="1" applyBorder="1"/>
    <xf numFmtId="44" fontId="2" fillId="2" borderId="3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0" fillId="2" borderId="2" xfId="0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6" workbookViewId="0">
      <selection activeCell="J37" sqref="J37"/>
    </sheetView>
  </sheetViews>
  <sheetFormatPr defaultRowHeight="15" x14ac:dyDescent="0.25"/>
  <cols>
    <col min="1" max="1" width="10.28515625" customWidth="1"/>
    <col min="2" max="3" width="10.7109375" style="7" customWidth="1"/>
    <col min="4" max="5" width="13.85546875" style="7" customWidth="1"/>
    <col min="6" max="6" width="17.140625" customWidth="1"/>
    <col min="7" max="7" width="10.28515625" customWidth="1"/>
    <col min="8" max="8" width="10.7109375" customWidth="1"/>
    <col min="9" max="10" width="14.5703125" customWidth="1"/>
  </cols>
  <sheetData>
    <row r="1" spans="1:10" ht="22.5" customHeight="1" x14ac:dyDescent="0.25">
      <c r="A1" s="1" t="s">
        <v>17</v>
      </c>
    </row>
    <row r="3" spans="1:10" s="1" customFormat="1" ht="32.25" customHeight="1" x14ac:dyDescent="0.25">
      <c r="A3" s="6" t="s">
        <v>10</v>
      </c>
      <c r="B3" s="6" t="s">
        <v>1</v>
      </c>
      <c r="C3" s="12" t="s">
        <v>39</v>
      </c>
      <c r="D3" s="12" t="s">
        <v>18</v>
      </c>
      <c r="E3" s="12" t="s">
        <v>21</v>
      </c>
      <c r="F3" s="6" t="s">
        <v>11</v>
      </c>
      <c r="G3" s="6" t="s">
        <v>12</v>
      </c>
      <c r="H3" s="6" t="s">
        <v>13</v>
      </c>
      <c r="I3" s="6" t="s">
        <v>14</v>
      </c>
      <c r="J3" s="12" t="s">
        <v>40</v>
      </c>
    </row>
    <row r="4" spans="1:10" x14ac:dyDescent="0.25">
      <c r="A4" t="s">
        <v>2</v>
      </c>
      <c r="B4" s="7">
        <v>1938764</v>
      </c>
      <c r="C4" s="7">
        <v>1</v>
      </c>
      <c r="D4" s="7" t="s">
        <v>16</v>
      </c>
      <c r="E4" s="7">
        <v>2020</v>
      </c>
      <c r="F4" t="s">
        <v>19</v>
      </c>
      <c r="G4" s="11">
        <v>16.399999999999999</v>
      </c>
      <c r="H4" s="3">
        <v>750</v>
      </c>
      <c r="I4" s="3">
        <f t="shared" ref="I4:I34" si="0">H4*G4</f>
        <v>12299.999999999998</v>
      </c>
    </row>
    <row r="5" spans="1:10" x14ac:dyDescent="0.25">
      <c r="A5" t="s">
        <v>2</v>
      </c>
      <c r="B5" s="7">
        <v>1938764</v>
      </c>
      <c r="C5" s="7">
        <v>1</v>
      </c>
      <c r="D5" s="7" t="s">
        <v>16</v>
      </c>
      <c r="E5" s="7">
        <v>2020</v>
      </c>
      <c r="F5" t="s">
        <v>15</v>
      </c>
      <c r="G5" s="11">
        <v>18.3</v>
      </c>
      <c r="H5" s="3">
        <v>545</v>
      </c>
      <c r="I5" s="3">
        <f t="shared" si="0"/>
        <v>9973.5</v>
      </c>
    </row>
    <row r="6" spans="1:10" x14ac:dyDescent="0.25">
      <c r="A6" t="s">
        <v>2</v>
      </c>
      <c r="B6" s="7">
        <v>1938764</v>
      </c>
      <c r="C6" s="7">
        <v>1</v>
      </c>
      <c r="D6" s="7" t="s">
        <v>16</v>
      </c>
      <c r="E6" s="7">
        <v>2020</v>
      </c>
      <c r="F6" t="s">
        <v>20</v>
      </c>
      <c r="G6" s="11">
        <v>7.5</v>
      </c>
      <c r="H6" s="3">
        <v>575</v>
      </c>
      <c r="I6" s="3">
        <f t="shared" si="0"/>
        <v>4312.5</v>
      </c>
      <c r="J6" s="10">
        <f>SUM(I4:I6)</f>
        <v>26586</v>
      </c>
    </row>
    <row r="7" spans="1:10" x14ac:dyDescent="0.25">
      <c r="A7" t="s">
        <v>2</v>
      </c>
      <c r="B7" s="7">
        <v>1945956</v>
      </c>
      <c r="C7" s="7">
        <v>2</v>
      </c>
      <c r="D7" s="7" t="s">
        <v>22</v>
      </c>
      <c r="E7" s="7">
        <v>2020</v>
      </c>
      <c r="F7" t="s">
        <v>23</v>
      </c>
      <c r="G7" s="11">
        <v>2.2000000000000002</v>
      </c>
      <c r="H7" s="3">
        <v>650</v>
      </c>
      <c r="I7" s="3">
        <f t="shared" si="0"/>
        <v>1430.0000000000002</v>
      </c>
    </row>
    <row r="8" spans="1:10" x14ac:dyDescent="0.25">
      <c r="A8" t="s">
        <v>2</v>
      </c>
      <c r="B8" s="7">
        <v>1945956</v>
      </c>
      <c r="C8" s="7">
        <v>2</v>
      </c>
      <c r="D8" s="7" t="s">
        <v>22</v>
      </c>
      <c r="E8" s="7">
        <v>2020</v>
      </c>
      <c r="F8" t="s">
        <v>19</v>
      </c>
      <c r="G8" s="11">
        <v>63.9</v>
      </c>
      <c r="H8" s="3">
        <v>750</v>
      </c>
      <c r="I8" s="3">
        <f t="shared" si="0"/>
        <v>47925</v>
      </c>
    </row>
    <row r="9" spans="1:10" x14ac:dyDescent="0.25">
      <c r="A9" t="s">
        <v>2</v>
      </c>
      <c r="B9" s="7">
        <v>1945956</v>
      </c>
      <c r="C9" s="7">
        <v>2</v>
      </c>
      <c r="D9" s="7" t="s">
        <v>22</v>
      </c>
      <c r="E9" s="7">
        <v>2020</v>
      </c>
      <c r="F9" t="s">
        <v>15</v>
      </c>
      <c r="G9" s="11">
        <v>74.2</v>
      </c>
      <c r="H9" s="3">
        <v>545</v>
      </c>
      <c r="I9" s="3">
        <f t="shared" si="0"/>
        <v>40439</v>
      </c>
    </row>
    <row r="10" spans="1:10" x14ac:dyDescent="0.25">
      <c r="A10" t="s">
        <v>2</v>
      </c>
      <c r="B10" s="7">
        <v>1945956</v>
      </c>
      <c r="C10" s="7">
        <v>2</v>
      </c>
      <c r="D10" s="7" t="s">
        <v>22</v>
      </c>
      <c r="E10" s="7">
        <v>2020</v>
      </c>
      <c r="F10" t="s">
        <v>20</v>
      </c>
      <c r="G10" s="11">
        <v>56.7</v>
      </c>
      <c r="H10" s="3">
        <v>575</v>
      </c>
      <c r="I10" s="3">
        <f t="shared" si="0"/>
        <v>32602.5</v>
      </c>
    </row>
    <row r="11" spans="1:10" x14ac:dyDescent="0.25">
      <c r="A11" t="s">
        <v>2</v>
      </c>
      <c r="B11" s="7">
        <v>1945956</v>
      </c>
      <c r="C11" s="7">
        <v>2</v>
      </c>
      <c r="D11" s="7" t="s">
        <v>22</v>
      </c>
      <c r="E11" s="7">
        <v>2020</v>
      </c>
      <c r="F11" t="s">
        <v>24</v>
      </c>
      <c r="G11" s="11">
        <v>6.2</v>
      </c>
      <c r="H11" s="3">
        <v>500</v>
      </c>
      <c r="I11" s="3">
        <f t="shared" si="0"/>
        <v>3100</v>
      </c>
    </row>
    <row r="12" spans="1:10" x14ac:dyDescent="0.25">
      <c r="A12" t="s">
        <v>2</v>
      </c>
      <c r="B12" s="7">
        <v>1945956</v>
      </c>
      <c r="C12" s="7">
        <v>2</v>
      </c>
      <c r="D12" s="7" t="s">
        <v>22</v>
      </c>
      <c r="E12" s="7">
        <v>2020</v>
      </c>
      <c r="F12" t="s">
        <v>25</v>
      </c>
      <c r="G12" s="11">
        <v>5.4</v>
      </c>
      <c r="H12" s="3">
        <v>625</v>
      </c>
      <c r="I12" s="3">
        <f t="shared" si="0"/>
        <v>3375</v>
      </c>
      <c r="J12" s="10">
        <f>SUM(I7:I12)</f>
        <v>128871.5</v>
      </c>
    </row>
    <row r="13" spans="1:10" x14ac:dyDescent="0.25">
      <c r="A13" t="s">
        <v>2</v>
      </c>
      <c r="B13" s="7">
        <v>1952598</v>
      </c>
      <c r="C13" s="7">
        <v>3</v>
      </c>
      <c r="D13" s="7" t="s">
        <v>26</v>
      </c>
      <c r="E13" s="7">
        <v>2020</v>
      </c>
      <c r="F13" t="s">
        <v>19</v>
      </c>
      <c r="G13" s="11">
        <v>33.299999999999997</v>
      </c>
      <c r="H13" s="3">
        <v>750</v>
      </c>
      <c r="I13" s="3">
        <f t="shared" si="0"/>
        <v>24974.999999999996</v>
      </c>
    </row>
    <row r="14" spans="1:10" x14ac:dyDescent="0.25">
      <c r="A14" t="s">
        <v>2</v>
      </c>
      <c r="B14" s="7">
        <v>1952598</v>
      </c>
      <c r="C14" s="7">
        <v>3</v>
      </c>
      <c r="D14" s="7" t="s">
        <v>26</v>
      </c>
      <c r="E14" s="7">
        <v>2020</v>
      </c>
      <c r="F14" t="s">
        <v>15</v>
      </c>
      <c r="G14" s="11">
        <v>31.4</v>
      </c>
      <c r="H14" s="3">
        <v>545</v>
      </c>
      <c r="I14" s="3">
        <f t="shared" si="0"/>
        <v>17113</v>
      </c>
    </row>
    <row r="15" spans="1:10" x14ac:dyDescent="0.25">
      <c r="A15" t="s">
        <v>2</v>
      </c>
      <c r="B15" s="7">
        <v>1952598</v>
      </c>
      <c r="C15" s="7">
        <v>3</v>
      </c>
      <c r="D15" s="7" t="s">
        <v>26</v>
      </c>
      <c r="E15" s="7">
        <v>2020</v>
      </c>
      <c r="F15" t="s">
        <v>20</v>
      </c>
      <c r="G15" s="11">
        <v>27.6</v>
      </c>
      <c r="H15" s="3">
        <v>575</v>
      </c>
      <c r="I15" s="3">
        <f t="shared" si="0"/>
        <v>15870</v>
      </c>
    </row>
    <row r="16" spans="1:10" x14ac:dyDescent="0.25">
      <c r="A16" t="s">
        <v>2</v>
      </c>
      <c r="B16" s="7">
        <v>1952598</v>
      </c>
      <c r="C16" s="7">
        <v>3</v>
      </c>
      <c r="D16" s="7" t="s">
        <v>26</v>
      </c>
      <c r="E16" s="7">
        <v>2020</v>
      </c>
      <c r="F16" t="s">
        <v>25</v>
      </c>
      <c r="G16" s="11">
        <v>1</v>
      </c>
      <c r="H16" s="3">
        <v>625</v>
      </c>
      <c r="I16" s="3">
        <f t="shared" si="0"/>
        <v>625</v>
      </c>
      <c r="J16" s="10">
        <f>SUM(I13:I16)</f>
        <v>58583</v>
      </c>
    </row>
    <row r="17" spans="1:10" x14ac:dyDescent="0.25">
      <c r="A17" t="s">
        <v>2</v>
      </c>
      <c r="B17" s="7">
        <v>1959225</v>
      </c>
      <c r="C17" s="7">
        <v>4</v>
      </c>
      <c r="D17" s="7" t="s">
        <v>27</v>
      </c>
      <c r="E17" s="7">
        <v>2020</v>
      </c>
      <c r="F17" t="s">
        <v>19</v>
      </c>
      <c r="G17" s="11">
        <v>19.899999999999999</v>
      </c>
      <c r="H17" s="3">
        <v>750</v>
      </c>
      <c r="I17" s="3">
        <f t="shared" si="0"/>
        <v>14924.999999999998</v>
      </c>
    </row>
    <row r="18" spans="1:10" x14ac:dyDescent="0.25">
      <c r="A18" t="s">
        <v>2</v>
      </c>
      <c r="B18" s="7">
        <v>1959225</v>
      </c>
      <c r="C18" s="7">
        <v>4</v>
      </c>
      <c r="D18" s="7" t="s">
        <v>27</v>
      </c>
      <c r="E18" s="7">
        <v>2020</v>
      </c>
      <c r="F18" t="s">
        <v>15</v>
      </c>
      <c r="G18" s="11">
        <v>17.5</v>
      </c>
      <c r="H18" s="3">
        <v>545</v>
      </c>
      <c r="I18" s="3">
        <f t="shared" si="0"/>
        <v>9537.5</v>
      </c>
    </row>
    <row r="19" spans="1:10" x14ac:dyDescent="0.25">
      <c r="A19" t="s">
        <v>2</v>
      </c>
      <c r="B19" s="7">
        <v>1959225</v>
      </c>
      <c r="C19" s="7">
        <v>4</v>
      </c>
      <c r="D19" s="7" t="s">
        <v>27</v>
      </c>
      <c r="E19" s="7">
        <v>2020</v>
      </c>
      <c r="F19" t="s">
        <v>20</v>
      </c>
      <c r="G19" s="11">
        <v>6.5</v>
      </c>
      <c r="H19" s="3">
        <v>575</v>
      </c>
      <c r="I19" s="3">
        <f t="shared" si="0"/>
        <v>3737.5</v>
      </c>
    </row>
    <row r="20" spans="1:10" x14ac:dyDescent="0.25">
      <c r="A20" t="s">
        <v>2</v>
      </c>
      <c r="B20" s="7">
        <v>1959225</v>
      </c>
      <c r="C20" s="7">
        <v>4</v>
      </c>
      <c r="D20" s="7" t="s">
        <v>27</v>
      </c>
      <c r="E20" s="7">
        <v>2020</v>
      </c>
      <c r="F20" t="s">
        <v>28</v>
      </c>
      <c r="G20" s="11">
        <v>10.7</v>
      </c>
      <c r="H20" s="3">
        <v>250</v>
      </c>
      <c r="I20" s="3">
        <f t="shared" si="0"/>
        <v>2675</v>
      </c>
      <c r="J20" s="10">
        <f>SUM(I17:I20)</f>
        <v>30875</v>
      </c>
    </row>
    <row r="21" spans="1:10" x14ac:dyDescent="0.25">
      <c r="A21" t="s">
        <v>2</v>
      </c>
      <c r="B21" s="7">
        <v>1967944</v>
      </c>
      <c r="C21" s="7">
        <v>5</v>
      </c>
      <c r="D21" s="13" t="s">
        <v>29</v>
      </c>
      <c r="E21" s="7">
        <v>2020</v>
      </c>
      <c r="F21" t="s">
        <v>19</v>
      </c>
      <c r="G21" s="11">
        <v>5</v>
      </c>
      <c r="H21" s="3">
        <v>750</v>
      </c>
      <c r="I21" s="3">
        <f t="shared" si="0"/>
        <v>3750</v>
      </c>
    </row>
    <row r="22" spans="1:10" x14ac:dyDescent="0.25">
      <c r="A22" t="s">
        <v>2</v>
      </c>
      <c r="B22" s="7">
        <v>1967944</v>
      </c>
      <c r="C22" s="7">
        <v>5</v>
      </c>
      <c r="D22" s="13" t="s">
        <v>29</v>
      </c>
      <c r="E22" s="7">
        <v>2020</v>
      </c>
      <c r="F22" t="s">
        <v>15</v>
      </c>
      <c r="G22" s="11">
        <v>2</v>
      </c>
      <c r="H22" s="3">
        <v>545</v>
      </c>
      <c r="I22" s="3">
        <f t="shared" si="0"/>
        <v>1090</v>
      </c>
      <c r="J22" s="10">
        <f>SUM(I21:I22)</f>
        <v>4840</v>
      </c>
    </row>
    <row r="23" spans="1:10" x14ac:dyDescent="0.25">
      <c r="A23" t="s">
        <v>2</v>
      </c>
      <c r="B23" s="7">
        <v>1972928</v>
      </c>
      <c r="C23" s="7">
        <v>6</v>
      </c>
      <c r="D23" s="7" t="s">
        <v>30</v>
      </c>
      <c r="E23" s="7">
        <v>2020</v>
      </c>
      <c r="F23" t="s">
        <v>19</v>
      </c>
      <c r="G23" s="11">
        <v>7.2</v>
      </c>
      <c r="H23" s="3">
        <v>750</v>
      </c>
      <c r="I23" s="3">
        <f t="shared" si="0"/>
        <v>5400</v>
      </c>
    </row>
    <row r="24" spans="1:10" x14ac:dyDescent="0.25">
      <c r="A24" t="s">
        <v>2</v>
      </c>
      <c r="B24" s="7">
        <v>1972928</v>
      </c>
      <c r="C24" s="7">
        <v>6</v>
      </c>
      <c r="D24" s="7" t="s">
        <v>30</v>
      </c>
      <c r="E24" s="7">
        <v>2020</v>
      </c>
      <c r="F24" t="s">
        <v>20</v>
      </c>
      <c r="G24" s="11">
        <v>7.3</v>
      </c>
      <c r="H24" s="3">
        <v>575</v>
      </c>
      <c r="I24" s="3">
        <f t="shared" si="0"/>
        <v>4197.5</v>
      </c>
      <c r="J24" s="10">
        <f>SUM(I23:I24)</f>
        <v>9597.5</v>
      </c>
    </row>
    <row r="25" spans="1:10" x14ac:dyDescent="0.25">
      <c r="A25" t="s">
        <v>2</v>
      </c>
      <c r="B25" s="7">
        <v>1979210</v>
      </c>
      <c r="C25" s="7">
        <v>7</v>
      </c>
      <c r="D25" s="7" t="s">
        <v>31</v>
      </c>
      <c r="E25" s="7">
        <v>2020</v>
      </c>
      <c r="F25" t="s">
        <v>19</v>
      </c>
      <c r="G25" s="11">
        <v>5.7</v>
      </c>
      <c r="H25" s="3">
        <v>750</v>
      </c>
      <c r="I25" s="3">
        <f t="shared" si="0"/>
        <v>4275</v>
      </c>
    </row>
    <row r="26" spans="1:10" x14ac:dyDescent="0.25">
      <c r="A26" t="s">
        <v>2</v>
      </c>
      <c r="B26" s="7">
        <v>1979210</v>
      </c>
      <c r="C26" s="7">
        <v>7</v>
      </c>
      <c r="D26" s="7" t="s">
        <v>31</v>
      </c>
      <c r="E26" s="7">
        <v>2020</v>
      </c>
      <c r="F26" t="s">
        <v>20</v>
      </c>
      <c r="G26" s="11">
        <v>1.8</v>
      </c>
      <c r="H26" s="3">
        <v>575</v>
      </c>
      <c r="I26" s="3">
        <f t="shared" si="0"/>
        <v>1035</v>
      </c>
      <c r="J26" s="10">
        <f>SUM(I25:I26)</f>
        <v>5310</v>
      </c>
    </row>
    <row r="27" spans="1:10" x14ac:dyDescent="0.25">
      <c r="A27" t="s">
        <v>2</v>
      </c>
      <c r="B27" s="7">
        <v>1986967</v>
      </c>
      <c r="C27" s="7">
        <v>8</v>
      </c>
      <c r="D27" s="7" t="s">
        <v>32</v>
      </c>
      <c r="E27" s="7">
        <v>2020</v>
      </c>
      <c r="F27" t="s">
        <v>19</v>
      </c>
      <c r="G27" s="11">
        <v>2.4</v>
      </c>
      <c r="H27" s="3">
        <v>750</v>
      </c>
      <c r="I27" s="3">
        <f t="shared" si="0"/>
        <v>1800</v>
      </c>
    </row>
    <row r="28" spans="1:10" x14ac:dyDescent="0.25">
      <c r="A28" t="s">
        <v>2</v>
      </c>
      <c r="B28" s="7">
        <v>1986967</v>
      </c>
      <c r="C28" s="7">
        <v>8</v>
      </c>
      <c r="D28" s="7" t="s">
        <v>32</v>
      </c>
      <c r="E28" s="7">
        <v>2020</v>
      </c>
      <c r="F28" t="s">
        <v>20</v>
      </c>
      <c r="G28" s="11">
        <v>2.8</v>
      </c>
      <c r="H28" s="3">
        <v>575</v>
      </c>
      <c r="I28" s="3">
        <f t="shared" si="0"/>
        <v>1610</v>
      </c>
      <c r="J28" s="10">
        <f>SUM(I27:I28)</f>
        <v>3410</v>
      </c>
    </row>
    <row r="29" spans="1:10" x14ac:dyDescent="0.25">
      <c r="A29" t="s">
        <v>2</v>
      </c>
      <c r="B29" s="7">
        <v>1986968</v>
      </c>
      <c r="C29" s="7">
        <v>9</v>
      </c>
      <c r="D29" s="7" t="s">
        <v>32</v>
      </c>
      <c r="E29" s="7">
        <v>2020</v>
      </c>
      <c r="F29" t="s">
        <v>19</v>
      </c>
      <c r="G29" s="11">
        <f>0.5+3</f>
        <v>3.5</v>
      </c>
      <c r="H29" s="3">
        <v>750</v>
      </c>
      <c r="I29" s="3">
        <f t="shared" si="0"/>
        <v>2625</v>
      </c>
      <c r="J29" s="10">
        <f>I29</f>
        <v>2625</v>
      </c>
    </row>
    <row r="30" spans="1:10" x14ac:dyDescent="0.25">
      <c r="A30" t="s">
        <v>2</v>
      </c>
      <c r="B30" s="7">
        <v>2001736</v>
      </c>
      <c r="C30" s="7">
        <v>10</v>
      </c>
      <c r="D30" s="7" t="s">
        <v>34</v>
      </c>
      <c r="E30" s="7">
        <v>2020</v>
      </c>
      <c r="F30" t="s">
        <v>15</v>
      </c>
      <c r="G30" s="11">
        <v>0.5</v>
      </c>
      <c r="H30" s="3">
        <v>545</v>
      </c>
      <c r="I30" s="3">
        <f t="shared" si="0"/>
        <v>272.5</v>
      </c>
    </row>
    <row r="31" spans="1:10" x14ac:dyDescent="0.25">
      <c r="A31" t="s">
        <v>2</v>
      </c>
      <c r="B31" s="7">
        <v>2001736</v>
      </c>
      <c r="C31" s="7">
        <v>10</v>
      </c>
      <c r="D31" s="7" t="s">
        <v>33</v>
      </c>
      <c r="E31" s="7">
        <v>2020</v>
      </c>
      <c r="F31" t="s">
        <v>19</v>
      </c>
      <c r="G31" s="11">
        <v>2.1</v>
      </c>
      <c r="H31" s="3">
        <v>750</v>
      </c>
      <c r="I31" s="3">
        <f t="shared" si="0"/>
        <v>1575</v>
      </c>
      <c r="J31" s="10">
        <f>SUM(I30:I31)</f>
        <v>1847.5</v>
      </c>
    </row>
    <row r="32" spans="1:10" x14ac:dyDescent="0.25">
      <c r="A32" t="s">
        <v>2</v>
      </c>
      <c r="B32" s="7">
        <v>2013663</v>
      </c>
      <c r="C32" s="7">
        <v>11</v>
      </c>
      <c r="D32" s="7" t="s">
        <v>36</v>
      </c>
      <c r="E32" s="7">
        <v>2021</v>
      </c>
      <c r="F32" t="s">
        <v>19</v>
      </c>
      <c r="G32" s="11">
        <v>2.5</v>
      </c>
      <c r="H32" s="3">
        <v>775</v>
      </c>
      <c r="I32" s="3">
        <f t="shared" si="0"/>
        <v>1937.5</v>
      </c>
    </row>
    <row r="33" spans="1:10" x14ac:dyDescent="0.25">
      <c r="A33" t="s">
        <v>2</v>
      </c>
      <c r="B33" s="7">
        <v>2013663</v>
      </c>
      <c r="C33" s="7">
        <v>11</v>
      </c>
      <c r="D33" s="7" t="s">
        <v>36</v>
      </c>
      <c r="E33" s="7">
        <v>2021</v>
      </c>
      <c r="F33" t="s">
        <v>20</v>
      </c>
      <c r="G33" s="11">
        <v>7.4</v>
      </c>
      <c r="H33" s="3">
        <v>600</v>
      </c>
      <c r="I33" s="14">
        <f t="shared" si="0"/>
        <v>4440</v>
      </c>
    </row>
    <row r="34" spans="1:10" x14ac:dyDescent="0.25">
      <c r="A34" t="s">
        <v>2</v>
      </c>
      <c r="B34" s="7">
        <v>2013663</v>
      </c>
      <c r="C34" s="7">
        <v>11</v>
      </c>
      <c r="D34" s="7" t="s">
        <v>36</v>
      </c>
      <c r="E34" s="7">
        <v>2021</v>
      </c>
      <c r="F34" t="s">
        <v>37</v>
      </c>
      <c r="G34" s="11">
        <v>0.1</v>
      </c>
      <c r="H34" s="3">
        <v>175</v>
      </c>
      <c r="I34" s="14">
        <f t="shared" si="0"/>
        <v>17.5</v>
      </c>
    </row>
    <row r="35" spans="1:10" x14ac:dyDescent="0.25">
      <c r="A35" t="s">
        <v>2</v>
      </c>
      <c r="B35" s="7">
        <v>2013663</v>
      </c>
      <c r="C35" s="7">
        <v>11</v>
      </c>
      <c r="D35" s="7" t="s">
        <v>36</v>
      </c>
      <c r="E35" s="7">
        <v>2021</v>
      </c>
      <c r="F35" t="s">
        <v>38</v>
      </c>
      <c r="I35" s="14">
        <v>10</v>
      </c>
      <c r="J35" s="10">
        <f>SUM(I32:I35)</f>
        <v>6405</v>
      </c>
    </row>
    <row r="36" spans="1:10" ht="15.75" thickBot="1" x14ac:dyDescent="0.3">
      <c r="A36" s="15"/>
      <c r="B36" s="16"/>
      <c r="C36" s="16"/>
      <c r="D36" s="16"/>
      <c r="E36" s="16"/>
      <c r="F36" s="15"/>
      <c r="G36" s="15"/>
      <c r="H36" s="15"/>
      <c r="I36" s="17"/>
      <c r="J36" s="17"/>
    </row>
    <row r="37" spans="1:10" ht="15.75" thickBot="1" x14ac:dyDescent="0.3">
      <c r="I37" s="18" t="s">
        <v>43</v>
      </c>
      <c r="J37" s="19">
        <f>SUM(J35,J31,J29,J28,J26,J24,J22,J20,J16,J12,J6)</f>
        <v>278950.5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29" sqref="E29"/>
    </sheetView>
  </sheetViews>
  <sheetFormatPr defaultRowHeight="15" x14ac:dyDescent="0.25"/>
  <cols>
    <col min="1" max="1" width="12.42578125" customWidth="1"/>
    <col min="2" max="2" width="12.140625" bestFit="1" customWidth="1"/>
    <col min="3" max="3" width="14" bestFit="1" customWidth="1"/>
    <col min="4" max="4" width="12.42578125" customWidth="1"/>
    <col min="5" max="6" width="15.7109375" customWidth="1"/>
  </cols>
  <sheetData>
    <row r="1" spans="1:6" s="1" customFormat="1" ht="18.75" x14ac:dyDescent="0.3">
      <c r="A1" s="1" t="s">
        <v>35</v>
      </c>
      <c r="B1" s="2"/>
    </row>
    <row r="3" spans="1:6" x14ac:dyDescent="0.25">
      <c r="A3" s="4" t="s">
        <v>0</v>
      </c>
      <c r="B3" s="6" t="s">
        <v>3</v>
      </c>
      <c r="C3" s="4" t="s">
        <v>1</v>
      </c>
      <c r="D3" s="6" t="s">
        <v>4</v>
      </c>
      <c r="E3" s="6" t="s">
        <v>6</v>
      </c>
      <c r="F3" s="8" t="s">
        <v>9</v>
      </c>
    </row>
    <row r="4" spans="1:6" x14ac:dyDescent="0.25">
      <c r="A4" t="s">
        <v>7</v>
      </c>
      <c r="B4" s="5">
        <v>44062</v>
      </c>
      <c r="C4" s="7" t="s">
        <v>8</v>
      </c>
      <c r="D4" s="7" t="s">
        <v>5</v>
      </c>
      <c r="E4" s="9">
        <v>17.5</v>
      </c>
      <c r="F4" t="s">
        <v>41</v>
      </c>
    </row>
    <row r="5" spans="1:6" x14ac:dyDescent="0.25">
      <c r="A5" t="s">
        <v>7</v>
      </c>
      <c r="B5" s="5">
        <v>44071</v>
      </c>
      <c r="C5" s="7" t="s">
        <v>8</v>
      </c>
      <c r="D5" s="7" t="s">
        <v>5</v>
      </c>
      <c r="E5" s="9">
        <v>17.5</v>
      </c>
      <c r="F5" t="s">
        <v>42</v>
      </c>
    </row>
    <row r="6" spans="1:6" x14ac:dyDescent="0.25">
      <c r="A6" t="s">
        <v>7</v>
      </c>
      <c r="B6" s="5">
        <v>44089</v>
      </c>
      <c r="C6" s="7" t="s">
        <v>8</v>
      </c>
      <c r="D6" s="7" t="s">
        <v>5</v>
      </c>
      <c r="E6" s="9">
        <v>17.5</v>
      </c>
      <c r="F6" t="s">
        <v>41</v>
      </c>
    </row>
    <row r="7" spans="1:6" x14ac:dyDescent="0.25">
      <c r="A7" t="s">
        <v>7</v>
      </c>
      <c r="B7" s="5">
        <v>44098</v>
      </c>
      <c r="C7" s="7" t="s">
        <v>8</v>
      </c>
      <c r="D7" s="7" t="s">
        <v>5</v>
      </c>
      <c r="E7" s="9">
        <v>17.5</v>
      </c>
      <c r="F7" t="s">
        <v>42</v>
      </c>
    </row>
    <row r="8" spans="1:6" x14ac:dyDescent="0.25">
      <c r="A8" t="s">
        <v>7</v>
      </c>
      <c r="B8" s="5">
        <v>44120</v>
      </c>
      <c r="C8" s="7" t="s">
        <v>8</v>
      </c>
      <c r="D8" s="7" t="s">
        <v>5</v>
      </c>
      <c r="E8" s="9">
        <v>17.5</v>
      </c>
      <c r="F8" t="s">
        <v>41</v>
      </c>
    </row>
    <row r="9" spans="1:6" x14ac:dyDescent="0.25">
      <c r="A9" t="s">
        <v>7</v>
      </c>
      <c r="B9" s="5">
        <v>44126</v>
      </c>
      <c r="C9" s="7" t="s">
        <v>8</v>
      </c>
      <c r="D9" s="7" t="s">
        <v>5</v>
      </c>
      <c r="E9" s="9">
        <v>17.5</v>
      </c>
      <c r="F9" t="s">
        <v>42</v>
      </c>
    </row>
    <row r="10" spans="1:6" x14ac:dyDescent="0.25">
      <c r="A10" t="s">
        <v>7</v>
      </c>
      <c r="B10" s="5">
        <v>44151</v>
      </c>
      <c r="C10" s="7" t="s">
        <v>8</v>
      </c>
      <c r="D10" s="7" t="s">
        <v>5</v>
      </c>
      <c r="E10" s="9">
        <v>17.5</v>
      </c>
      <c r="F10" t="s">
        <v>41</v>
      </c>
    </row>
    <row r="11" spans="1:6" x14ac:dyDescent="0.25">
      <c r="A11" t="s">
        <v>7</v>
      </c>
      <c r="B11" s="5">
        <v>44155</v>
      </c>
      <c r="C11" s="7" t="s">
        <v>8</v>
      </c>
      <c r="D11" s="7" t="s">
        <v>5</v>
      </c>
      <c r="E11" s="9">
        <v>17.5</v>
      </c>
      <c r="F11" t="s">
        <v>42</v>
      </c>
    </row>
    <row r="12" spans="1:6" x14ac:dyDescent="0.25">
      <c r="A12" t="s">
        <v>7</v>
      </c>
      <c r="B12" s="5">
        <v>44181</v>
      </c>
      <c r="C12" s="7" t="s">
        <v>8</v>
      </c>
      <c r="D12" s="7" t="s">
        <v>5</v>
      </c>
      <c r="E12" s="9">
        <v>17.5</v>
      </c>
      <c r="F12" t="s">
        <v>41</v>
      </c>
    </row>
    <row r="13" spans="1:6" x14ac:dyDescent="0.25">
      <c r="A13" t="s">
        <v>7</v>
      </c>
      <c r="B13" s="5">
        <v>44183</v>
      </c>
      <c r="C13" s="7" t="s">
        <v>8</v>
      </c>
      <c r="D13" s="7" t="s">
        <v>5</v>
      </c>
      <c r="E13" s="3">
        <v>17.5</v>
      </c>
      <c r="F13" t="s">
        <v>42</v>
      </c>
    </row>
    <row r="14" spans="1:6" x14ac:dyDescent="0.25">
      <c r="A14" t="s">
        <v>7</v>
      </c>
      <c r="B14" s="5">
        <v>44208</v>
      </c>
      <c r="C14" s="7" t="s">
        <v>8</v>
      </c>
      <c r="D14" s="7" t="s">
        <v>5</v>
      </c>
      <c r="E14" s="3">
        <v>17.5</v>
      </c>
      <c r="F14" t="s">
        <v>41</v>
      </c>
    </row>
    <row r="15" spans="1:6" x14ac:dyDescent="0.25">
      <c r="A15" t="s">
        <v>7</v>
      </c>
      <c r="B15" s="5">
        <v>44217</v>
      </c>
      <c r="C15" s="7" t="s">
        <v>8</v>
      </c>
      <c r="D15" s="7" t="s">
        <v>5</v>
      </c>
      <c r="E15" s="3">
        <v>17.5</v>
      </c>
      <c r="F15" t="s">
        <v>42</v>
      </c>
    </row>
    <row r="16" spans="1:6" x14ac:dyDescent="0.25">
      <c r="A16" t="s">
        <v>7</v>
      </c>
      <c r="B16" s="5">
        <v>44243</v>
      </c>
      <c r="C16" s="7" t="s">
        <v>8</v>
      </c>
      <c r="D16" s="7" t="s">
        <v>5</v>
      </c>
      <c r="E16" s="3">
        <v>17.5</v>
      </c>
      <c r="F16" t="s">
        <v>41</v>
      </c>
    </row>
    <row r="17" spans="1:6" x14ac:dyDescent="0.25">
      <c r="A17" t="s">
        <v>7</v>
      </c>
      <c r="B17" s="5">
        <v>44257</v>
      </c>
      <c r="C17" s="7" t="s">
        <v>8</v>
      </c>
      <c r="D17" s="7" t="s">
        <v>5</v>
      </c>
      <c r="E17" s="3">
        <v>17.5</v>
      </c>
      <c r="F17" t="s">
        <v>42</v>
      </c>
    </row>
    <row r="18" spans="1:6" x14ac:dyDescent="0.25">
      <c r="A18" t="s">
        <v>7</v>
      </c>
      <c r="B18" s="5">
        <v>44272</v>
      </c>
      <c r="C18" s="7" t="s">
        <v>8</v>
      </c>
      <c r="D18" s="7" t="s">
        <v>5</v>
      </c>
      <c r="E18" s="3">
        <v>17.5</v>
      </c>
      <c r="F18" t="s">
        <v>41</v>
      </c>
    </row>
    <row r="19" spans="1:6" x14ac:dyDescent="0.25">
      <c r="A19" t="s">
        <v>7</v>
      </c>
      <c r="B19" s="5">
        <v>44280</v>
      </c>
      <c r="C19" s="7" t="s">
        <v>8</v>
      </c>
      <c r="D19" s="7" t="s">
        <v>5</v>
      </c>
      <c r="E19" s="3">
        <v>17.5</v>
      </c>
      <c r="F19" t="s">
        <v>42</v>
      </c>
    </row>
    <row r="20" spans="1:6" x14ac:dyDescent="0.25">
      <c r="A20" t="s">
        <v>7</v>
      </c>
      <c r="B20" s="5">
        <v>44302</v>
      </c>
      <c r="C20" s="7" t="s">
        <v>8</v>
      </c>
      <c r="D20" s="7" t="s">
        <v>5</v>
      </c>
      <c r="E20" s="3">
        <v>17.5</v>
      </c>
      <c r="F20" t="s">
        <v>41</v>
      </c>
    </row>
    <row r="21" spans="1:6" x14ac:dyDescent="0.25">
      <c r="A21" t="s">
        <v>7</v>
      </c>
      <c r="B21" s="5">
        <v>44307</v>
      </c>
      <c r="C21" s="7" t="s">
        <v>8</v>
      </c>
      <c r="D21" s="7" t="s">
        <v>5</v>
      </c>
      <c r="E21" s="3">
        <v>17.5</v>
      </c>
      <c r="F21" t="s">
        <v>42</v>
      </c>
    </row>
    <row r="22" spans="1:6" x14ac:dyDescent="0.25">
      <c r="A22" t="s">
        <v>7</v>
      </c>
      <c r="B22" s="5">
        <v>44333</v>
      </c>
      <c r="C22" s="7" t="s">
        <v>8</v>
      </c>
      <c r="D22" s="7" t="s">
        <v>5</v>
      </c>
      <c r="E22" s="3">
        <v>17.5</v>
      </c>
      <c r="F22" t="s">
        <v>41</v>
      </c>
    </row>
    <row r="23" spans="1:6" x14ac:dyDescent="0.25">
      <c r="A23" t="s">
        <v>7</v>
      </c>
      <c r="B23" s="5">
        <v>44335</v>
      </c>
      <c r="C23" s="7" t="s">
        <v>8</v>
      </c>
      <c r="D23" s="7" t="s">
        <v>5</v>
      </c>
      <c r="E23" s="3">
        <v>17.5</v>
      </c>
      <c r="F23" t="s">
        <v>42</v>
      </c>
    </row>
    <row r="24" spans="1:6" x14ac:dyDescent="0.25">
      <c r="A24" t="s">
        <v>7</v>
      </c>
      <c r="B24" s="5">
        <v>44362</v>
      </c>
      <c r="C24" s="7" t="s">
        <v>8</v>
      </c>
      <c r="D24" s="7" t="s">
        <v>5</v>
      </c>
      <c r="E24" s="3">
        <v>17.5</v>
      </c>
      <c r="F24" t="s">
        <v>41</v>
      </c>
    </row>
    <row r="25" spans="1:6" x14ac:dyDescent="0.25">
      <c r="A25" t="s">
        <v>7</v>
      </c>
      <c r="B25" s="5">
        <v>44368</v>
      </c>
      <c r="C25" s="7" t="s">
        <v>8</v>
      </c>
      <c r="D25" s="7" t="s">
        <v>5</v>
      </c>
      <c r="E25" s="3">
        <v>17.5</v>
      </c>
      <c r="F25" t="s">
        <v>42</v>
      </c>
    </row>
    <row r="26" spans="1:6" x14ac:dyDescent="0.25">
      <c r="A26" t="s">
        <v>7</v>
      </c>
      <c r="B26" s="5">
        <v>44372</v>
      </c>
      <c r="C26" s="7" t="s">
        <v>8</v>
      </c>
      <c r="D26" s="7" t="s">
        <v>5</v>
      </c>
      <c r="E26" s="3">
        <v>17.5</v>
      </c>
      <c r="F26" t="s">
        <v>41</v>
      </c>
    </row>
    <row r="27" spans="1:6" x14ac:dyDescent="0.25">
      <c r="A27" t="s">
        <v>7</v>
      </c>
      <c r="B27" s="5">
        <v>44386</v>
      </c>
      <c r="C27" s="7" t="s">
        <v>8</v>
      </c>
      <c r="D27" s="7" t="s">
        <v>5</v>
      </c>
      <c r="E27" s="3">
        <v>17.5</v>
      </c>
      <c r="F27" t="s">
        <v>42</v>
      </c>
    </row>
    <row r="28" spans="1:6" ht="15.75" thickBot="1" x14ac:dyDescent="0.3"/>
    <row r="29" spans="1:6" ht="15.75" thickBot="1" x14ac:dyDescent="0.3">
      <c r="C29" s="21"/>
      <c r="D29" s="20" t="s">
        <v>44</v>
      </c>
      <c r="E29" s="19">
        <f>SUM(E4:E28)</f>
        <v>420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5" ma:contentTypeDescription="" ma:contentTypeScope="" ma:versionID="adae539e48e2afc30e9f80025cc0e3b7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6b714a83cfe4298eaf12b925162b1c95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cision_x0020_Date xmlns="bfc2574c-8110-4e43-9784-1ee86de75c6c" xsi:nil="true"/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26684</TermName>
          <TermId xmlns="http://schemas.microsoft.com/office/infopath/2007/PartnerControls">74b0a126-143e-491b-92e6-63865c4de7fb</TermId>
        </TermInfo>
      </Terms>
    </beb34789e8634c32b66cd7ef0d677d2a>
    <Filing_x0020_Date xmlns="bfc2574c-8110-4e43-9784-1ee86de75c6c">2021-07-16T06:00:00+00:00</Filing_x0020_Date>
    <TaxCatchAll xmlns="bfc2574c-8110-4e43-9784-1ee86de75c6c">
      <Value>1341</Value>
      <Value>2393</Value>
      <Value>1321</Value>
      <Value>1737</Value>
      <Value>1566</Value>
      <Value>1271</Value>
    </TaxCatchAll>
    <LARA_x0020_Proceeding_x0020_Status xmlns="bfc2574c-8110-4e43-9784-1ee86de75c6c" xsi:nil="true"/>
    <Participation xmlns="bfc2574c-8110-4e43-9784-1ee86de75c6c">Applicant</Participation>
    <Hearing_x003f_ xmlns="bfc2574c-8110-4e43-9784-1ee86de75c6c">false</Hearing_x003f_>
    <Activity_x0020_Complete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LARA_x0020_Status xmlns="bfc2574c-8110-4e43-9784-1ee86de75c6c">Active</LARA_x0020_Status>
    <Grid_x0020_Project_x0020_Number xmlns="bfc2574c-8110-4e43-9784-1ee86de75c6c" xsi:nil="true"/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b6072d8c15734d5f9401c2079b003642 xmlns="bfc2574c-8110-4e43-9784-1ee86de75c6c">
      <Terms xmlns="http://schemas.microsoft.com/office/infopath/2007/PartnerControls"/>
    </b6072d8c15734d5f9401c2079b003642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gb6d6d2bd2b74ae2b9d7dbcbd37e8fb3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25508</TermName>
          <TermId xmlns="http://schemas.microsoft.com/office/infopath/2007/PartnerControls">e052a69b-2395-438d-adf5-90b603e45e1f</TermId>
        </TermInfo>
      </Terms>
    </gb6d6d2bd2b74ae2b9d7dbcbd37e8fb3>
    <a563630371364660aa7374394db326fc xmlns="bfc2574c-8110-4e43-9784-1ee86de75c6c">
      <Terms xmlns="http://schemas.microsoft.com/office/infopath/2007/PartnerControls"/>
    </a563630371364660aa7374394db326fc>
    <CWRMItemRecordCategory xmlns="650fffc6-a86a-4844-afad-966e4497fd3d" xsi:nil="true"/>
    <CWRMItemRecordState xmlns="650fffc6-a86a-4844-afad-966e4497fd3d" xsi:nil="true"/>
    <CWRMItemRecordDeclaredDate xmlns="650fffc6-a86a-4844-afad-966e4497fd3d" xsi:nil="true"/>
    <_dlc_DocId xmlns="bfc2574c-8110-4e43-9784-1ee86de75c6c">000000XTXP</_dlc_DocId>
    <CWRMItemRecordVital xmlns="650fffc6-a86a-4844-afad-966e4497fd3d">false</CWRMItemRecordVital>
    <CWRMItemRecordStatus xmlns="650fffc6-a86a-4844-afad-966e4497fd3d" xsi:nil="true"/>
    <_dlc_DocIdUrl xmlns="bfc2574c-8110-4e43-9784-1ee86de75c6c">
      <Url>https://share.aeso.ca/sites/records-law/LARA/_layouts/15/DocIdRedir.aspx?ID=000000XTXP</Url>
      <Description>000000XTXP</Description>
    </_dlc_DocIdUrl>
    <CWRMItemUniqueId xmlns="650fffc6-a86a-4844-afad-966e4497fd3d">000000XTXP</CWRMItemUniqueId>
  </documentManagement>
</p:properties>
</file>

<file path=customXml/item3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5" ma:contentTypeDescription="" ma:contentTypeScope="" ma:versionID="adae539e48e2afc30e9f80025cc0e3b7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6b714a83cfe4298eaf12b925162b1c95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8680F-11C5-4321-9D4F-38ECF148BB36}"/>
</file>

<file path=customXml/itemProps2.xml><?xml version="1.0" encoding="utf-8"?>
<ds:datastoreItem xmlns:ds="http://schemas.openxmlformats.org/officeDocument/2006/customXml" ds:itemID="{FE7B47FE-9755-40D7-95DA-5319DF66DED8}"/>
</file>

<file path=customXml/itemProps3.xml><?xml version="1.0" encoding="utf-8"?>
<ds:datastoreItem xmlns:ds="http://schemas.openxmlformats.org/officeDocument/2006/customXml" ds:itemID="{1D9538F0-61CB-438B-867D-3854D7D50B08}"/>
</file>

<file path=customXml/itemProps4.xml><?xml version="1.0" encoding="utf-8"?>
<ds:datastoreItem xmlns:ds="http://schemas.openxmlformats.org/officeDocument/2006/customXml" ds:itemID="{282EB557-5779-4F01-9B67-8D646E419301}"/>
</file>

<file path=customXml/itemProps5.xml><?xml version="1.0" encoding="utf-8"?>
<ds:datastoreItem xmlns:ds="http://schemas.openxmlformats.org/officeDocument/2006/customXml" ds:itemID="{3F6EE98A-C4A1-42E5-A5D3-D11258EB3287}"/>
</file>

<file path=customXml/itemProps6.xml><?xml version="1.0" encoding="utf-8"?>
<ds:datastoreItem xmlns:ds="http://schemas.openxmlformats.org/officeDocument/2006/customXml" ds:itemID="{3478AE1F-55F8-4450-800D-8FC304B9FFFD}"/>
</file>

<file path=customXml/itemProps7.xml><?xml version="1.0" encoding="utf-8"?>
<ds:datastoreItem xmlns:ds="http://schemas.openxmlformats.org/officeDocument/2006/customXml" ds:itemID="{8DD40902-29AE-46A2-9E92-C97B7AFFA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Legal Fees</vt:lpstr>
      <vt:lpstr>Banking Fees</vt:lpstr>
    </vt:vector>
  </TitlesOfParts>
  <Company>Alberta Electric System Operator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Pollock</dc:creator>
  <cp:lastModifiedBy>Michelle Manuliak</cp:lastModifiedBy>
  <dcterms:created xsi:type="dcterms:W3CDTF">2020-04-30T16:31:40Z</dcterms:created>
  <dcterms:modified xsi:type="dcterms:W3CDTF">2021-07-13T16:46:38Z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0x010100BC84ACA119491D43B8AEA0C41A758E3B0B05008DD82780B7943642B09BBFE47AA13809</vt:lpwstr>
  </property>
  <property fmtid="{D5CDD505-2E9C-101B-9397-08002B2CF9AE}" pid="3" name="Confidentiality Classification">
    <vt:lpwstr>1271;#AESO Internal|fe2129cc-e616-4c1e-9a39-b6921e014562</vt:lpwstr>
  </property>
  <property fmtid="{D5CDD505-2E9C-101B-9397-08002B2CF9AE}" pid="4" name="_dlc_DocIdItemGuid">
    <vt:lpwstr>aa65a6c5-e310-41ac-ab71-06dd9c66e278</vt:lpwstr>
  </property>
  <property fmtid="{D5CDD505-2E9C-101B-9397-08002B2CF9AE}" pid="6" name="LARA Category0">
    <vt:lpwstr>1329;#Applications|c658717d-8430-44ce-8a58-d7dd4c19296a</vt:lpwstr>
  </property>
  <property fmtid="{D5CDD505-2E9C-101B-9397-08002B2CF9AE}" pid="7" name="ProceedingStatus">
    <vt:lpwstr>1341;#Active|898b100d-994d-40ab-964e-65d12fdd6881</vt:lpwstr>
  </property>
  <property fmtid="{D5CDD505-2E9C-101B-9397-08002B2CF9AE}" pid="8" name="Related Proceeding(s)">
    <vt:lpwstr>1737;#25508|e052a69b-2395-438d-adf5-90b603e45e1f</vt:lpwstr>
  </property>
  <property fmtid="{D5CDD505-2E9C-101B-9397-08002B2CF9AE}" pid="9" name="Proceeding Sub-Type">
    <vt:lpwstr/>
  </property>
  <property fmtid="{D5CDD505-2E9C-101B-9397-08002B2CF9AE}" pid="10" name="AUC Number">
    <vt:lpwstr>2393;#26684|74b0a126-143e-491b-92e6-63865c4de7fb</vt:lpwstr>
  </property>
  <property fmtid="{D5CDD505-2E9C-101B-9397-08002B2CF9AE}" pid="11" name="LARA File Type">
    <vt:lpwstr/>
  </property>
  <property fmtid="{D5CDD505-2E9C-101B-9397-08002B2CF9AE}" pid="12" name="Proceeding Type">
    <vt:lpwstr>1566;#Tariff - AESO|71517199-512a-4696-b726-f34be08e058c</vt:lpwstr>
  </property>
  <property fmtid="{D5CDD505-2E9C-101B-9397-08002B2CF9AE}" pid="13" name="CWRMItemRecordClassification">
    <vt:lpwstr>1321;#REG-00 - Tariff Development and Application Administration|a0f21eea-a95c-4984-bbc5-f702b4b89e29</vt:lpwstr>
  </property>
  <property fmtid="{D5CDD505-2E9C-101B-9397-08002B2CF9AE}" pid="14" name="_docset_NoMedatataSyncRequired">
    <vt:lpwstr>False</vt:lpwstr>
  </property>
  <property fmtid="{D5CDD505-2E9C-101B-9397-08002B2CF9AE}" pid="15" name="DocumentDescription">
    <vt:lpwstr>Appendix B13 - Retailer Funding Cost Tracking For AUC</vt:lpwstr>
  </property>
  <property fmtid="{D5CDD505-2E9C-101B-9397-08002B2CF9AE}" pid="16" name="EntityType">
    <vt:lpwstr>Application</vt:lpwstr>
  </property>
  <property fmtid="{D5CDD505-2E9C-101B-9397-08002B2CF9AE}" pid="19" name="DocumentTypeTemp">
    <vt:lpwstr>Appendix</vt:lpwstr>
  </property>
  <property fmtid="{D5CDD505-2E9C-101B-9397-08002B2CF9AE}" pid="21" name="DocumentStatus">
    <vt:lpwstr>Active</vt:lpwstr>
  </property>
  <property fmtid="{D5CDD505-2E9C-101B-9397-08002B2CF9AE}" pid="22" name="ApplicationsTemp">
    <vt:lpwstr>26684-A001</vt:lpwstr>
  </property>
  <property fmtid="{D5CDD505-2E9C-101B-9397-08002B2CF9AE}" pid="23" name="CommentsAdded">
    <vt:bool>false</vt:bool>
  </property>
  <property fmtid="{D5CDD505-2E9C-101B-9397-08002B2CF9AE}" pid="24" name="DocumentCategory">
    <vt:lpwstr>Application and support</vt:lpwstr>
  </property>
  <property fmtid="{D5CDD505-2E9C-101B-9397-08002B2CF9AE}" pid="26" name="OriginalFilename">
    <vt:lpwstr>Appendix B13 - Retailer Funding Cost Tracking For AUC.XLSX</vt:lpwstr>
  </property>
  <property fmtid="{D5CDD505-2E9C-101B-9397-08002B2CF9AE}" pid="27" name="Name">
    <vt:lpwstr>26684_X0016_Appendix B13 - Retailer Funding Cost Tracking For AUC_000016.XLSX</vt:lpwstr>
  </property>
  <property fmtid="{D5CDD505-2E9C-101B-9397-08002B2CF9AE}" pid="28" name="SubmittingPCE">
    <vt:lpwstr>Independent System Operator</vt:lpwstr>
  </property>
  <property fmtid="{D5CDD505-2E9C-101B-9397-08002B2CF9AE}" pid="29" name="LibraryName">
    <vt:lpwstr>Public</vt:lpwstr>
  </property>
  <property fmtid="{D5CDD505-2E9C-101B-9397-08002B2CF9AE}" pid="30" name="AucDocumentId">
    <vt:r8>16</vt:r8>
  </property>
  <property fmtid="{D5CDD505-2E9C-101B-9397-08002B2CF9AE}" pid="32" name="AUCFileName">
    <vt:lpwstr>26684_X0016_Appendix B13 - Retailer Funding Cost Tracking For AUC_000016.XLSX</vt:lpwstr>
  </property>
  <property fmtid="{D5CDD505-2E9C-101B-9397-08002B2CF9AE}" pid="34" name="ProceedingID">
    <vt:r8>26684</vt:r8>
  </property>
  <property fmtid="{D5CDD505-2E9C-101B-9397-08002B2CF9AE}" pid="36" name="OnBehalfOf">
    <vt:lpwstr>Independent System Operator</vt:lpwstr>
  </property>
  <property fmtid="{D5CDD505-2E9C-101B-9397-08002B2CF9AE}" pid="38" name="ExhibitNumberTemp">
    <vt:lpwstr>26684-X0016</vt:lpwstr>
  </property>
</Properties>
</file>